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75" windowWidth="15480" windowHeight="603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'2006'!$A$1:$O$100</definedName>
    <definedName name="_xlnm.Print_Area" localSheetId="16">'2007'!$A$1:$O$100</definedName>
    <definedName name="_xlnm.Print_Area" localSheetId="15">'2008'!$A$1:$O$110</definedName>
    <definedName name="_xlnm.Print_Area" localSheetId="14">'2009'!$A$1:$O$122</definedName>
    <definedName name="_xlnm.Print_Area" localSheetId="13">'2010'!$A$1:$O$114</definedName>
    <definedName name="_xlnm.Print_Area" localSheetId="12">'2011'!$A$1:$O$114</definedName>
    <definedName name="_xlnm.Print_Area" localSheetId="11">'2012'!$A$1:$O$112</definedName>
    <definedName name="_xlnm.Print_Area" localSheetId="10">'2013'!$A$1:$O$127</definedName>
    <definedName name="_xlnm.Print_Area" localSheetId="9">'2014'!$A$1:$O$127</definedName>
    <definedName name="_xlnm.Print_Area" localSheetId="8">'2015'!$A$1:$O$129</definedName>
    <definedName name="_xlnm.Print_Area" localSheetId="7">'2016'!$A$1:$O$126</definedName>
    <definedName name="_xlnm.Print_Area" localSheetId="6">'2017'!$A$1:$O$123</definedName>
    <definedName name="_xlnm.Print_Area" localSheetId="5">'2018'!$A$1:$O$127</definedName>
    <definedName name="_xlnm.Print_Area" localSheetId="4">'2019'!$A$1:$O$127</definedName>
    <definedName name="_xlnm.Print_Area" localSheetId="3">'2020'!$A$1:$O$128</definedName>
    <definedName name="_xlnm.Print_Area" localSheetId="2">'2021'!$A$1:$P$128</definedName>
    <definedName name="_xlnm.Print_Area" localSheetId="1">'2022'!$A$1:$P$130</definedName>
    <definedName name="_xlnm.Print_Area" localSheetId="0">'2023'!$A$1:$P$131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20" i="51" l="1"/>
  <c r="P120" i="51" s="1"/>
  <c r="O126" i="51" l="1"/>
  <c r="P126" i="51" s="1"/>
  <c r="O125" i="51"/>
  <c r="P125" i="51" s="1"/>
  <c r="O124" i="51"/>
  <c r="P124" i="51" s="1"/>
  <c r="O123" i="51"/>
  <c r="P123" i="51" s="1"/>
  <c r="N122" i="51"/>
  <c r="M122" i="51"/>
  <c r="L122" i="51"/>
  <c r="K122" i="51"/>
  <c r="J122" i="51"/>
  <c r="I122" i="51"/>
  <c r="H122" i="51"/>
  <c r="G122" i="51"/>
  <c r="F122" i="51"/>
  <c r="E122" i="51"/>
  <c r="D122" i="51"/>
  <c r="O121" i="51"/>
  <c r="P121" i="51" s="1"/>
  <c r="O119" i="51"/>
  <c r="P119" i="51" s="1"/>
  <c r="O118" i="51"/>
  <c r="P118" i="51" s="1"/>
  <c r="O117" i="51"/>
  <c r="P117" i="51" s="1"/>
  <c r="O116" i="51"/>
  <c r="P116" i="51" s="1"/>
  <c r="O115" i="51"/>
  <c r="P115" i="51" s="1"/>
  <c r="O114" i="51"/>
  <c r="P114" i="51" s="1"/>
  <c r="O113" i="51"/>
  <c r="P113" i="51" s="1"/>
  <c r="N112" i="51"/>
  <c r="M112" i="51"/>
  <c r="L112" i="51"/>
  <c r="K112" i="51"/>
  <c r="J112" i="51"/>
  <c r="I112" i="51"/>
  <c r="H112" i="51"/>
  <c r="G112" i="51"/>
  <c r="F112" i="51"/>
  <c r="E112" i="51"/>
  <c r="D112" i="51"/>
  <c r="O111" i="51"/>
  <c r="P111" i="51" s="1"/>
  <c r="O110" i="51"/>
  <c r="P110" i="51" s="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N102" i="51"/>
  <c r="M102" i="51"/>
  <c r="L102" i="51"/>
  <c r="K102" i="51"/>
  <c r="J102" i="51"/>
  <c r="I102" i="51"/>
  <c r="H102" i="51"/>
  <c r="G102" i="51"/>
  <c r="F102" i="51"/>
  <c r="E102" i="51"/>
  <c r="D102" i="5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N63" i="51"/>
  <c r="M63" i="51"/>
  <c r="L63" i="51"/>
  <c r="K63" i="51"/>
  <c r="J63" i="51"/>
  <c r="I63" i="51"/>
  <c r="H63" i="51"/>
  <c r="G63" i="51"/>
  <c r="F63" i="51"/>
  <c r="E63" i="51"/>
  <c r="D63" i="5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2" i="51" l="1"/>
  <c r="P122" i="51" s="1"/>
  <c r="O102" i="51"/>
  <c r="P102" i="51" s="1"/>
  <c r="O63" i="51"/>
  <c r="P63" i="51" s="1"/>
  <c r="L127" i="51"/>
  <c r="O30" i="51"/>
  <c r="P30" i="51" s="1"/>
  <c r="K127" i="51"/>
  <c r="E127" i="51"/>
  <c r="N127" i="51"/>
  <c r="F127" i="51"/>
  <c r="D127" i="51"/>
  <c r="G127" i="51"/>
  <c r="H127" i="51"/>
  <c r="I127" i="51"/>
  <c r="M127" i="51"/>
  <c r="J127" i="51"/>
  <c r="O112" i="51"/>
  <c r="P112" i="51" s="1"/>
  <c r="O14" i="51"/>
  <c r="P14" i="51" s="1"/>
  <c r="O5" i="51"/>
  <c r="P5" i="51" s="1"/>
  <c r="O125" i="50"/>
  <c r="P125" i="50" s="1"/>
  <c r="O124" i="50"/>
  <c r="P124" i="50" s="1"/>
  <c r="O123" i="50"/>
  <c r="P123" i="50" s="1"/>
  <c r="O122" i="50"/>
  <c r="P122" i="50" s="1"/>
  <c r="N121" i="50"/>
  <c r="M121" i="50"/>
  <c r="L121" i="50"/>
  <c r="K121" i="50"/>
  <c r="J121" i="50"/>
  <c r="I121" i="50"/>
  <c r="H121" i="50"/>
  <c r="G121" i="50"/>
  <c r="F121" i="50"/>
  <c r="E121" i="50"/>
  <c r="D121" i="50"/>
  <c r="O120" i="50"/>
  <c r="P120" i="50" s="1"/>
  <c r="O119" i="50"/>
  <c r="P119" i="50" s="1"/>
  <c r="O118" i="50"/>
  <c r="P118" i="50" s="1"/>
  <c r="O117" i="50"/>
  <c r="P117" i="50" s="1"/>
  <c r="O116" i="50"/>
  <c r="P116" i="50" s="1"/>
  <c r="O115" i="50"/>
  <c r="P115" i="50" s="1"/>
  <c r="O114" i="50"/>
  <c r="P114" i="50" s="1"/>
  <c r="N113" i="50"/>
  <c r="M113" i="50"/>
  <c r="L113" i="50"/>
  <c r="K113" i="50"/>
  <c r="J113" i="50"/>
  <c r="I113" i="50"/>
  <c r="H113" i="50"/>
  <c r="G113" i="50"/>
  <c r="F113" i="50"/>
  <c r="E113" i="50"/>
  <c r="D113" i="50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N103" i="50"/>
  <c r="M103" i="50"/>
  <c r="L103" i="50"/>
  <c r="K103" i="50"/>
  <c r="J103" i="50"/>
  <c r="I103" i="50"/>
  <c r="H103" i="50"/>
  <c r="G103" i="50"/>
  <c r="F103" i="50"/>
  <c r="E103" i="50"/>
  <c r="D103" i="50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N63" i="50"/>
  <c r="M63" i="50"/>
  <c r="L63" i="50"/>
  <c r="K63" i="50"/>
  <c r="J63" i="50"/>
  <c r="I63" i="50"/>
  <c r="H63" i="50"/>
  <c r="G63" i="50"/>
  <c r="F63" i="50"/>
  <c r="E63" i="50"/>
  <c r="D63" i="50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27" i="51" l="1"/>
  <c r="P127" i="51" s="1"/>
  <c r="O121" i="50"/>
  <c r="P121" i="50" s="1"/>
  <c r="O113" i="50"/>
  <c r="P113" i="50" s="1"/>
  <c r="O103" i="50"/>
  <c r="P103" i="50" s="1"/>
  <c r="O63" i="50"/>
  <c r="P63" i="50" s="1"/>
  <c r="D126" i="50"/>
  <c r="E126" i="50"/>
  <c r="O31" i="50"/>
  <c r="P31" i="50" s="1"/>
  <c r="H126" i="50"/>
  <c r="G126" i="50"/>
  <c r="I126" i="50"/>
  <c r="F126" i="50"/>
  <c r="J126" i="50"/>
  <c r="K126" i="50"/>
  <c r="L126" i="50"/>
  <c r="M126" i="50"/>
  <c r="N126" i="50"/>
  <c r="O14" i="50"/>
  <c r="P14" i="50" s="1"/>
  <c r="O5" i="50"/>
  <c r="P5" i="50" s="1"/>
  <c r="N25" i="47"/>
  <c r="O25" i="47"/>
  <c r="N24" i="47"/>
  <c r="O24" i="47"/>
  <c r="O123" i="49"/>
  <c r="P123" i="49" s="1"/>
  <c r="O122" i="49"/>
  <c r="P122" i="49"/>
  <c r="O121" i="49"/>
  <c r="P121" i="49" s="1"/>
  <c r="N120" i="49"/>
  <c r="N124" i="49" s="1"/>
  <c r="M120" i="49"/>
  <c r="L120" i="49"/>
  <c r="K120" i="49"/>
  <c r="J120" i="49"/>
  <c r="I120" i="49"/>
  <c r="H120" i="49"/>
  <c r="G120" i="49"/>
  <c r="F120" i="49"/>
  <c r="E120" i="49"/>
  <c r="D120" i="49"/>
  <c r="O119" i="49"/>
  <c r="P119" i="49"/>
  <c r="O118" i="49"/>
  <c r="P118" i="49" s="1"/>
  <c r="O117" i="49"/>
  <c r="P117" i="49" s="1"/>
  <c r="O116" i="49"/>
  <c r="P116" i="49"/>
  <c r="O115" i="49"/>
  <c r="P115" i="49"/>
  <c r="O114" i="49"/>
  <c r="P114" i="49"/>
  <c r="O113" i="49"/>
  <c r="P113" i="49"/>
  <c r="N112" i="49"/>
  <c r="M112" i="49"/>
  <c r="L112" i="49"/>
  <c r="K112" i="49"/>
  <c r="J112" i="49"/>
  <c r="I112" i="49"/>
  <c r="H112" i="49"/>
  <c r="G112" i="49"/>
  <c r="F112" i="49"/>
  <c r="E112" i="49"/>
  <c r="D112" i="49"/>
  <c r="O111" i="49"/>
  <c r="P111" i="49"/>
  <c r="O110" i="49"/>
  <c r="P110" i="49"/>
  <c r="O109" i="49"/>
  <c r="P109" i="49" s="1"/>
  <c r="O108" i="49"/>
  <c r="P108" i="49" s="1"/>
  <c r="O107" i="49"/>
  <c r="P107" i="49"/>
  <c r="O106" i="49"/>
  <c r="P106" i="49" s="1"/>
  <c r="O105" i="49"/>
  <c r="P105" i="49"/>
  <c r="O104" i="49"/>
  <c r="P104" i="49"/>
  <c r="O103" i="49"/>
  <c r="P103" i="49"/>
  <c r="O102" i="49"/>
  <c r="P102" i="49" s="1"/>
  <c r="N101" i="49"/>
  <c r="M101" i="49"/>
  <c r="L101" i="49"/>
  <c r="K101" i="49"/>
  <c r="J101" i="49"/>
  <c r="I101" i="49"/>
  <c r="H101" i="49"/>
  <c r="G101" i="49"/>
  <c r="F101" i="49"/>
  <c r="E101" i="49"/>
  <c r="D101" i="49"/>
  <c r="O100" i="49"/>
  <c r="P100" i="49"/>
  <c r="O99" i="49"/>
  <c r="P99" i="49"/>
  <c r="O98" i="49"/>
  <c r="P98" i="49"/>
  <c r="O97" i="49"/>
  <c r="P97" i="49" s="1"/>
  <c r="O96" i="49"/>
  <c r="P96" i="49" s="1"/>
  <c r="O95" i="49"/>
  <c r="P95" i="49"/>
  <c r="O94" i="49"/>
  <c r="P94" i="49" s="1"/>
  <c r="O93" i="49"/>
  <c r="P93" i="49"/>
  <c r="O92" i="49"/>
  <c r="P92" i="49"/>
  <c r="O91" i="49"/>
  <c r="P91" i="49" s="1"/>
  <c r="O90" i="49"/>
  <c r="P90" i="49" s="1"/>
  <c r="O89" i="49"/>
  <c r="P89" i="49"/>
  <c r="O88" i="49"/>
  <c r="P88" i="49" s="1"/>
  <c r="O87" i="49"/>
  <c r="P87" i="49"/>
  <c r="O86" i="49"/>
  <c r="P86" i="49"/>
  <c r="O85" i="49"/>
  <c r="P85" i="49" s="1"/>
  <c r="O84" i="49"/>
  <c r="P84" i="49" s="1"/>
  <c r="O83" i="49"/>
  <c r="P83" i="49"/>
  <c r="O82" i="49"/>
  <c r="P82" i="49" s="1"/>
  <c r="O81" i="49"/>
  <c r="P81" i="49"/>
  <c r="O80" i="49"/>
  <c r="P80" i="49"/>
  <c r="O79" i="49"/>
  <c r="P79" i="49" s="1"/>
  <c r="O78" i="49"/>
  <c r="P78" i="49" s="1"/>
  <c r="O77" i="49"/>
  <c r="P77" i="49"/>
  <c r="O76" i="49"/>
  <c r="P76" i="49" s="1"/>
  <c r="O75" i="49"/>
  <c r="P75" i="49"/>
  <c r="O74" i="49"/>
  <c r="P74" i="49"/>
  <c r="O73" i="49"/>
  <c r="P73" i="49" s="1"/>
  <c r="O72" i="49"/>
  <c r="P72" i="49" s="1"/>
  <c r="O71" i="49"/>
  <c r="P71" i="49"/>
  <c r="O70" i="49"/>
  <c r="P70" i="49" s="1"/>
  <c r="O69" i="49"/>
  <c r="P69" i="49"/>
  <c r="O68" i="49"/>
  <c r="P68" i="49"/>
  <c r="O67" i="49"/>
  <c r="P67" i="49" s="1"/>
  <c r="O66" i="49"/>
  <c r="P66" i="49" s="1"/>
  <c r="O65" i="49"/>
  <c r="P65" i="49"/>
  <c r="O64" i="49"/>
  <c r="P64" i="49" s="1"/>
  <c r="O63" i="49"/>
  <c r="P63" i="49"/>
  <c r="O62" i="49"/>
  <c r="P62" i="49"/>
  <c r="O61" i="49"/>
  <c r="P61" i="49" s="1"/>
  <c r="N60" i="49"/>
  <c r="M60" i="49"/>
  <c r="L60" i="49"/>
  <c r="K60" i="49"/>
  <c r="J60" i="49"/>
  <c r="I60" i="49"/>
  <c r="H60" i="49"/>
  <c r="G60" i="49"/>
  <c r="F60" i="49"/>
  <c r="E60" i="49"/>
  <c r="D60" i="49"/>
  <c r="O60" i="49" s="1"/>
  <c r="P60" i="49" s="1"/>
  <c r="O59" i="49"/>
  <c r="P59" i="49"/>
  <c r="O58" i="49"/>
  <c r="P58" i="49" s="1"/>
  <c r="O57" i="49"/>
  <c r="P57" i="49" s="1"/>
  <c r="O56" i="49"/>
  <c r="P56" i="49"/>
  <c r="O55" i="49"/>
  <c r="P55" i="49" s="1"/>
  <c r="O54" i="49"/>
  <c r="P54" i="49" s="1"/>
  <c r="O53" i="49"/>
  <c r="P53" i="49"/>
  <c r="O52" i="49"/>
  <c r="P52" i="49" s="1"/>
  <c r="O51" i="49"/>
  <c r="P51" i="49" s="1"/>
  <c r="O50" i="49"/>
  <c r="P50" i="49"/>
  <c r="O49" i="49"/>
  <c r="P49" i="49" s="1"/>
  <c r="O48" i="49"/>
  <c r="P48" i="49" s="1"/>
  <c r="O47" i="49"/>
  <c r="P47" i="49"/>
  <c r="O46" i="49"/>
  <c r="P46" i="49" s="1"/>
  <c r="O45" i="49"/>
  <c r="P45" i="49" s="1"/>
  <c r="O44" i="49"/>
  <c r="P44" i="49"/>
  <c r="O43" i="49"/>
  <c r="P43" i="49" s="1"/>
  <c r="O42" i="49"/>
  <c r="P42" i="49"/>
  <c r="O41" i="49"/>
  <c r="P41" i="49"/>
  <c r="O40" i="49"/>
  <c r="P40" i="49" s="1"/>
  <c r="O39" i="49"/>
  <c r="P39" i="49" s="1"/>
  <c r="O38" i="49"/>
  <c r="P38" i="49"/>
  <c r="O37" i="49"/>
  <c r="P37" i="49" s="1"/>
  <c r="O36" i="49"/>
  <c r="P36" i="49"/>
  <c r="O35" i="49"/>
  <c r="P35" i="49"/>
  <c r="O34" i="49"/>
  <c r="P34" i="49" s="1"/>
  <c r="O33" i="49"/>
  <c r="P33" i="49" s="1"/>
  <c r="O32" i="49"/>
  <c r="P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/>
  <c r="O28" i="49"/>
  <c r="P28" i="49" s="1"/>
  <c r="O27" i="49"/>
  <c r="P27" i="49" s="1"/>
  <c r="O26" i="49"/>
  <c r="P26" i="49"/>
  <c r="O25" i="49"/>
  <c r="P25" i="49" s="1"/>
  <c r="O24" i="49"/>
  <c r="P24" i="49"/>
  <c r="O23" i="49"/>
  <c r="P23" i="49"/>
  <c r="O22" i="49"/>
  <c r="P22" i="49" s="1"/>
  <c r="O21" i="49"/>
  <c r="P21" i="49" s="1"/>
  <c r="O20" i="49"/>
  <c r="P20" i="49"/>
  <c r="O19" i="49"/>
  <c r="P19" i="49" s="1"/>
  <c r="O18" i="49"/>
  <c r="P18" i="49"/>
  <c r="O17" i="49"/>
  <c r="P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/>
  <c r="O10" i="49"/>
  <c r="P10" i="49" s="1"/>
  <c r="O9" i="49"/>
  <c r="P9" i="49"/>
  <c r="O8" i="49"/>
  <c r="P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23" i="47"/>
  <c r="O123" i="47" s="1"/>
  <c r="N122" i="47"/>
  <c r="O122" i="47"/>
  <c r="N121" i="47"/>
  <c r="O121" i="47"/>
  <c r="M120" i="47"/>
  <c r="L120" i="47"/>
  <c r="K120" i="47"/>
  <c r="J120" i="47"/>
  <c r="I120" i="47"/>
  <c r="H120" i="47"/>
  <c r="G120" i="47"/>
  <c r="F120" i="47"/>
  <c r="E120" i="47"/>
  <c r="D120" i="47"/>
  <c r="N119" i="47"/>
  <c r="O119" i="47" s="1"/>
  <c r="N118" i="47"/>
  <c r="O118" i="47"/>
  <c r="N117" i="47"/>
  <c r="O117" i="47" s="1"/>
  <c r="N116" i="47"/>
  <c r="O116" i="47" s="1"/>
  <c r="N115" i="47"/>
  <c r="O115" i="47"/>
  <c r="N114" i="47"/>
  <c r="O114" i="47" s="1"/>
  <c r="N113" i="47"/>
  <c r="O113" i="47"/>
  <c r="N112" i="47"/>
  <c r="O112" i="47"/>
  <c r="M111" i="47"/>
  <c r="L111" i="47"/>
  <c r="K111" i="47"/>
  <c r="J111" i="47"/>
  <c r="I111" i="47"/>
  <c r="H111" i="47"/>
  <c r="G111" i="47"/>
  <c r="F111" i="47"/>
  <c r="E111" i="47"/>
  <c r="D111" i="47"/>
  <c r="N111" i="47" s="1"/>
  <c r="O111" i="47" s="1"/>
  <c r="N110" i="47"/>
  <c r="O110" i="47" s="1"/>
  <c r="N109" i="47"/>
  <c r="O109" i="47" s="1"/>
  <c r="N108" i="47"/>
  <c r="O108" i="47"/>
  <c r="N107" i="47"/>
  <c r="O107" i="47" s="1"/>
  <c r="N106" i="47"/>
  <c r="O106" i="47" s="1"/>
  <c r="N105" i="47"/>
  <c r="O105" i="47"/>
  <c r="N104" i="47"/>
  <c r="O104" i="47" s="1"/>
  <c r="N103" i="47"/>
  <c r="O103" i="47" s="1"/>
  <c r="M102" i="47"/>
  <c r="L102" i="47"/>
  <c r="K102" i="47"/>
  <c r="J102" i="47"/>
  <c r="I102" i="47"/>
  <c r="H102" i="47"/>
  <c r="G102" i="47"/>
  <c r="F102" i="47"/>
  <c r="E102" i="47"/>
  <c r="D102" i="47"/>
  <c r="N101" i="47"/>
  <c r="O101" i="47" s="1"/>
  <c r="N100" i="47"/>
  <c r="O100" i="47"/>
  <c r="N99" i="47"/>
  <c r="O99" i="47" s="1"/>
  <c r="N98" i="47"/>
  <c r="O98" i="47" s="1"/>
  <c r="N97" i="47"/>
  <c r="O97" i="47"/>
  <c r="N96" i="47"/>
  <c r="O96" i="47" s="1"/>
  <c r="N95" i="47"/>
  <c r="O95" i="47" s="1"/>
  <c r="N94" i="47"/>
  <c r="O94" i="47"/>
  <c r="N93" i="47"/>
  <c r="O93" i="47" s="1"/>
  <c r="N92" i="47"/>
  <c r="O92" i="47"/>
  <c r="N91" i="47"/>
  <c r="O91" i="47"/>
  <c r="N90" i="47"/>
  <c r="O90" i="47" s="1"/>
  <c r="N89" i="47"/>
  <c r="O89" i="47" s="1"/>
  <c r="N88" i="47"/>
  <c r="O88" i="47"/>
  <c r="N87" i="47"/>
  <c r="O87" i="47" s="1"/>
  <c r="N86" i="47"/>
  <c r="O86" i="47"/>
  <c r="N85" i="47"/>
  <c r="O85" i="47"/>
  <c r="N84" i="47"/>
  <c r="O84" i="47" s="1"/>
  <c r="N83" i="47"/>
  <c r="O83" i="47" s="1"/>
  <c r="N82" i="47"/>
  <c r="O82" i="47"/>
  <c r="N81" i="47"/>
  <c r="O81" i="47" s="1"/>
  <c r="N80" i="47"/>
  <c r="O80" i="47" s="1"/>
  <c r="N79" i="47"/>
  <c r="O79" i="47"/>
  <c r="N78" i="47"/>
  <c r="O78" i="47" s="1"/>
  <c r="N77" i="47"/>
  <c r="O77" i="47" s="1"/>
  <c r="N76" i="47"/>
  <c r="O76" i="47"/>
  <c r="N75" i="47"/>
  <c r="O75" i="47" s="1"/>
  <c r="N74" i="47"/>
  <c r="O74" i="47" s="1"/>
  <c r="N73" i="47"/>
  <c r="O73" i="47"/>
  <c r="N72" i="47"/>
  <c r="O72" i="47" s="1"/>
  <c r="N71" i="47"/>
  <c r="O71" i="47" s="1"/>
  <c r="N70" i="47"/>
  <c r="O70" i="47"/>
  <c r="N69" i="47"/>
  <c r="O69" i="47" s="1"/>
  <c r="N68" i="47"/>
  <c r="O68" i="47"/>
  <c r="N67" i="47"/>
  <c r="O67" i="47"/>
  <c r="N66" i="47"/>
  <c r="O66" i="47" s="1"/>
  <c r="N65" i="47"/>
  <c r="O65" i="47" s="1"/>
  <c r="N64" i="47"/>
  <c r="O64" i="47"/>
  <c r="N63" i="47"/>
  <c r="O63" i="47" s="1"/>
  <c r="N62" i="47"/>
  <c r="O62" i="47"/>
  <c r="N61" i="47"/>
  <c r="O61" i="47"/>
  <c r="N60" i="47"/>
  <c r="O60" i="47" s="1"/>
  <c r="M59" i="47"/>
  <c r="L59" i="47"/>
  <c r="K59" i="47"/>
  <c r="J59" i="47"/>
  <c r="I59" i="47"/>
  <c r="H59" i="47"/>
  <c r="H124" i="47" s="1"/>
  <c r="G59" i="47"/>
  <c r="F59" i="47"/>
  <c r="E59" i="47"/>
  <c r="N59" i="47" s="1"/>
  <c r="O59" i="47" s="1"/>
  <c r="D59" i="47"/>
  <c r="N58" i="47"/>
  <c r="O58" i="47" s="1"/>
  <c r="N57" i="47"/>
  <c r="O57" i="47"/>
  <c r="N56" i="47"/>
  <c r="O56" i="47" s="1"/>
  <c r="N55" i="47"/>
  <c r="O55" i="47"/>
  <c r="N54" i="47"/>
  <c r="O54" i="47"/>
  <c r="N53" i="47"/>
  <c r="O53" i="47" s="1"/>
  <c r="N52" i="47"/>
  <c r="O52" i="47" s="1"/>
  <c r="N51" i="47"/>
  <c r="O51" i="47"/>
  <c r="N50" i="47"/>
  <c r="O50" i="47" s="1"/>
  <c r="N49" i="47"/>
  <c r="O49" i="47" s="1"/>
  <c r="N48" i="47"/>
  <c r="O48" i="47"/>
  <c r="N47" i="47"/>
  <c r="O47" i="47" s="1"/>
  <c r="N46" i="47"/>
  <c r="O46" i="47" s="1"/>
  <c r="N45" i="47"/>
  <c r="O45" i="47"/>
  <c r="N44" i="47"/>
  <c r="O44" i="47" s="1"/>
  <c r="N43" i="47"/>
  <c r="O43" i="47" s="1"/>
  <c r="N42" i="47"/>
  <c r="O42" i="47"/>
  <c r="N41" i="47"/>
  <c r="O41" i="47" s="1"/>
  <c r="N40" i="47"/>
  <c r="O40" i="47" s="1"/>
  <c r="N39" i="47"/>
  <c r="O39" i="47"/>
  <c r="N38" i="47"/>
  <c r="O38" i="47" s="1"/>
  <c r="N37" i="47"/>
  <c r="O37" i="47" s="1"/>
  <c r="N36" i="47"/>
  <c r="O36" i="47"/>
  <c r="N35" i="47"/>
  <c r="O35" i="47" s="1"/>
  <c r="N34" i="47"/>
  <c r="O34" i="47" s="1"/>
  <c r="N33" i="47"/>
  <c r="O33" i="47"/>
  <c r="N32" i="47"/>
  <c r="O32" i="47" s="1"/>
  <c r="N31" i="47"/>
  <c r="O31" i="47"/>
  <c r="N30" i="47"/>
  <c r="O30" i="47"/>
  <c r="M29" i="47"/>
  <c r="L29" i="47"/>
  <c r="K29" i="47"/>
  <c r="J29" i="47"/>
  <c r="I29" i="47"/>
  <c r="H29" i="47"/>
  <c r="G29" i="47"/>
  <c r="F29" i="47"/>
  <c r="N29" i="47" s="1"/>
  <c r="O29" i="47" s="1"/>
  <c r="E29" i="47"/>
  <c r="D29" i="47"/>
  <c r="N28" i="47"/>
  <c r="O28" i="47" s="1"/>
  <c r="N27" i="47"/>
  <c r="O27" i="47" s="1"/>
  <c r="N26" i="47"/>
  <c r="O26" i="47"/>
  <c r="N23" i="47"/>
  <c r="O23" i="47" s="1"/>
  <c r="N22" i="47"/>
  <c r="O22" i="47"/>
  <c r="N21" i="47"/>
  <c r="O21" i="47"/>
  <c r="N20" i="47"/>
  <c r="O20" i="47" s="1"/>
  <c r="N19" i="47"/>
  <c r="O19" i="47" s="1"/>
  <c r="N18" i="47"/>
  <c r="O18" i="47"/>
  <c r="N17" i="47"/>
  <c r="O17" i="47" s="1"/>
  <c r="N16" i="47"/>
  <c r="O16" i="47"/>
  <c r="N15" i="47"/>
  <c r="O15" i="47"/>
  <c r="N14" i="47"/>
  <c r="O14" i="47" s="1"/>
  <c r="M13" i="47"/>
  <c r="L13" i="47"/>
  <c r="K13" i="47"/>
  <c r="J13" i="47"/>
  <c r="I13" i="47"/>
  <c r="I124" i="47"/>
  <c r="H13" i="47"/>
  <c r="G13" i="47"/>
  <c r="F13" i="47"/>
  <c r="E13" i="47"/>
  <c r="D13" i="47"/>
  <c r="N12" i="47"/>
  <c r="O12" i="47"/>
  <c r="N11" i="47"/>
  <c r="O11" i="47"/>
  <c r="N10" i="47"/>
  <c r="O10" i="47" s="1"/>
  <c r="N9" i="47"/>
  <c r="O9" i="47" s="1"/>
  <c r="N8" i="47"/>
  <c r="O8" i="47"/>
  <c r="N7" i="47"/>
  <c r="O7" i="47" s="1"/>
  <c r="N6" i="47"/>
  <c r="O6" i="47"/>
  <c r="M5" i="47"/>
  <c r="M124" i="47" s="1"/>
  <c r="L5" i="47"/>
  <c r="K5" i="47"/>
  <c r="J5" i="47"/>
  <c r="J124" i="47" s="1"/>
  <c r="I5" i="47"/>
  <c r="H5" i="47"/>
  <c r="G5" i="47"/>
  <c r="F5" i="47"/>
  <c r="F124" i="47" s="1"/>
  <c r="E5" i="47"/>
  <c r="D5" i="47"/>
  <c r="N122" i="46"/>
  <c r="O122" i="46"/>
  <c r="N121" i="46"/>
  <c r="O121" i="46"/>
  <c r="N120" i="46"/>
  <c r="O120" i="46" s="1"/>
  <c r="N119" i="46"/>
  <c r="O119" i="46" s="1"/>
  <c r="M118" i="46"/>
  <c r="L118" i="46"/>
  <c r="K118" i="46"/>
  <c r="J118" i="46"/>
  <c r="I118" i="46"/>
  <c r="H118" i="46"/>
  <c r="G118" i="46"/>
  <c r="F118" i="46"/>
  <c r="E118" i="46"/>
  <c r="D118" i="46"/>
  <c r="N117" i="46"/>
  <c r="O117" i="46" s="1"/>
  <c r="N116" i="46"/>
  <c r="O116" i="46"/>
  <c r="N115" i="46"/>
  <c r="O115" i="46" s="1"/>
  <c r="N114" i="46"/>
  <c r="O114" i="46"/>
  <c r="N113" i="46"/>
  <c r="O113" i="46"/>
  <c r="N112" i="46"/>
  <c r="O112" i="46" s="1"/>
  <c r="N111" i="46"/>
  <c r="O111" i="46" s="1"/>
  <c r="M110" i="46"/>
  <c r="L110" i="46"/>
  <c r="K110" i="46"/>
  <c r="J110" i="46"/>
  <c r="I110" i="46"/>
  <c r="H110" i="46"/>
  <c r="G110" i="46"/>
  <c r="F110" i="46"/>
  <c r="E110" i="46"/>
  <c r="D110" i="46"/>
  <c r="N109" i="46"/>
  <c r="O109" i="46" s="1"/>
  <c r="N108" i="46"/>
  <c r="O108" i="46"/>
  <c r="N107" i="46"/>
  <c r="O107" i="46" s="1"/>
  <c r="N106" i="46"/>
  <c r="O106" i="46"/>
  <c r="N105" i="46"/>
  <c r="O105" i="46"/>
  <c r="N104" i="46"/>
  <c r="O104" i="46" s="1"/>
  <c r="N103" i="46"/>
  <c r="O103" i="46" s="1"/>
  <c r="N102" i="46"/>
  <c r="O102" i="46"/>
  <c r="M101" i="46"/>
  <c r="L101" i="46"/>
  <c r="K101" i="46"/>
  <c r="J101" i="46"/>
  <c r="I101" i="46"/>
  <c r="H101" i="46"/>
  <c r="G101" i="46"/>
  <c r="F101" i="46"/>
  <c r="E101" i="46"/>
  <c r="D101" i="46"/>
  <c r="N100" i="46"/>
  <c r="O100" i="46"/>
  <c r="N99" i="46"/>
  <c r="O99" i="46" s="1"/>
  <c r="N98" i="46"/>
  <c r="O98" i="46"/>
  <c r="N97" i="46"/>
  <c r="O97" i="46"/>
  <c r="N96" i="46"/>
  <c r="O96" i="46" s="1"/>
  <c r="N95" i="46"/>
  <c r="O95" i="46" s="1"/>
  <c r="N94" i="46"/>
  <c r="O94" i="46"/>
  <c r="N93" i="46"/>
  <c r="O93" i="46" s="1"/>
  <c r="N92" i="46"/>
  <c r="O92" i="46"/>
  <c r="N91" i="46"/>
  <c r="O91" i="46"/>
  <c r="N90" i="46"/>
  <c r="O90" i="46" s="1"/>
  <c r="N89" i="46"/>
  <c r="O89" i="46" s="1"/>
  <c r="N88" i="46"/>
  <c r="O88" i="46"/>
  <c r="N87" i="46"/>
  <c r="O87" i="46" s="1"/>
  <c r="N86" i="46"/>
  <c r="O86" i="46"/>
  <c r="N85" i="46"/>
  <c r="O85" i="46"/>
  <c r="N84" i="46"/>
  <c r="O84" i="46" s="1"/>
  <c r="N83" i="46"/>
  <c r="O83" i="46" s="1"/>
  <c r="N82" i="46"/>
  <c r="O82" i="46"/>
  <c r="N81" i="46"/>
  <c r="O81" i="46" s="1"/>
  <c r="N80" i="46"/>
  <c r="O80" i="46"/>
  <c r="N79" i="46"/>
  <c r="O79" i="46"/>
  <c r="N78" i="46"/>
  <c r="O78" i="46" s="1"/>
  <c r="N77" i="46"/>
  <c r="O77" i="46" s="1"/>
  <c r="N76" i="46"/>
  <c r="O76" i="46"/>
  <c r="N75" i="46"/>
  <c r="O75" i="46" s="1"/>
  <c r="N74" i="46"/>
  <c r="O74" i="46"/>
  <c r="N73" i="46"/>
  <c r="O73" i="46"/>
  <c r="N72" i="46"/>
  <c r="O72" i="46" s="1"/>
  <c r="N71" i="46"/>
  <c r="O71" i="46" s="1"/>
  <c r="N70" i="46"/>
  <c r="O70" i="46"/>
  <c r="N69" i="46"/>
  <c r="O69" i="46" s="1"/>
  <c r="N68" i="46"/>
  <c r="O68" i="46"/>
  <c r="N67" i="46"/>
  <c r="O67" i="46"/>
  <c r="N66" i="46"/>
  <c r="O66" i="46" s="1"/>
  <c r="N65" i="46"/>
  <c r="O65" i="46" s="1"/>
  <c r="N64" i="46"/>
  <c r="O64" i="46"/>
  <c r="N63" i="46"/>
  <c r="O63" i="46" s="1"/>
  <c r="N62" i="46"/>
  <c r="O62" i="46"/>
  <c r="M61" i="46"/>
  <c r="L61" i="46"/>
  <c r="K61" i="46"/>
  <c r="J61" i="46"/>
  <c r="I61" i="46"/>
  <c r="H61" i="46"/>
  <c r="G61" i="46"/>
  <c r="F61" i="46"/>
  <c r="E61" i="46"/>
  <c r="D61" i="46"/>
  <c r="N60" i="46"/>
  <c r="O60" i="46"/>
  <c r="N59" i="46"/>
  <c r="O59" i="46"/>
  <c r="N58" i="46"/>
  <c r="O58" i="46" s="1"/>
  <c r="N57" i="46"/>
  <c r="O57" i="46" s="1"/>
  <c r="N56" i="46"/>
  <c r="O56" i="46"/>
  <c r="N55" i="46"/>
  <c r="O55" i="46" s="1"/>
  <c r="N54" i="46"/>
  <c r="O54" i="46"/>
  <c r="N53" i="46"/>
  <c r="O53" i="46"/>
  <c r="N52" i="46"/>
  <c r="O52" i="46" s="1"/>
  <c r="N51" i="46"/>
  <c r="O51" i="46" s="1"/>
  <c r="N50" i="46"/>
  <c r="O50" i="46"/>
  <c r="N49" i="46"/>
  <c r="O49" i="46" s="1"/>
  <c r="N48" i="46"/>
  <c r="O48" i="46"/>
  <c r="N47" i="46"/>
  <c r="O47" i="46"/>
  <c r="N46" i="46"/>
  <c r="O46" i="46" s="1"/>
  <c r="N45" i="46"/>
  <c r="O45" i="46" s="1"/>
  <c r="N44" i="46"/>
  <c r="O44" i="46"/>
  <c r="N43" i="46"/>
  <c r="O43" i="46" s="1"/>
  <c r="N42" i="46"/>
  <c r="O42" i="46"/>
  <c r="N41" i="46"/>
  <c r="O41" i="46"/>
  <c r="N40" i="46"/>
  <c r="O40" i="46" s="1"/>
  <c r="N39" i="46"/>
  <c r="O39" i="46" s="1"/>
  <c r="N38" i="46"/>
  <c r="O38" i="46"/>
  <c r="N37" i="46"/>
  <c r="O37" i="46" s="1"/>
  <c r="N36" i="46"/>
  <c r="O36" i="46"/>
  <c r="N35" i="46"/>
  <c r="O35" i="46"/>
  <c r="N34" i="46"/>
  <c r="O34" i="46" s="1"/>
  <c r="N33" i="46"/>
  <c r="O33" i="46" s="1"/>
  <c r="N32" i="46"/>
  <c r="O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/>
  <c r="N27" i="46"/>
  <c r="O27" i="46"/>
  <c r="N26" i="46"/>
  <c r="O26" i="46" s="1"/>
  <c r="N25" i="46"/>
  <c r="O25" i="46" s="1"/>
  <c r="N24" i="46"/>
  <c r="O24" i="46"/>
  <c r="N23" i="46"/>
  <c r="O23" i="46" s="1"/>
  <c r="N22" i="46"/>
  <c r="O22" i="46"/>
  <c r="N21" i="46"/>
  <c r="O21" i="46"/>
  <c r="N20" i="46"/>
  <c r="O20" i="46" s="1"/>
  <c r="N19" i="46"/>
  <c r="O19" i="46" s="1"/>
  <c r="N18" i="46"/>
  <c r="O18" i="46"/>
  <c r="N17" i="46"/>
  <c r="O17" i="46" s="1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122" i="45"/>
  <c r="O122" i="45" s="1"/>
  <c r="N121" i="45"/>
  <c r="O121" i="45" s="1"/>
  <c r="M120" i="45"/>
  <c r="L120" i="45"/>
  <c r="K120" i="45"/>
  <c r="J120" i="45"/>
  <c r="I120" i="45"/>
  <c r="H120" i="45"/>
  <c r="G120" i="45"/>
  <c r="F120" i="45"/>
  <c r="E120" i="45"/>
  <c r="D120" i="45"/>
  <c r="N119" i="45"/>
  <c r="O119" i="45" s="1"/>
  <c r="N118" i="45"/>
  <c r="O118" i="45"/>
  <c r="N117" i="45"/>
  <c r="O117" i="45" s="1"/>
  <c r="N116" i="45"/>
  <c r="O116" i="45"/>
  <c r="N115" i="45"/>
  <c r="O115" i="45"/>
  <c r="N114" i="45"/>
  <c r="O114" i="45" s="1"/>
  <c r="N113" i="45"/>
  <c r="O113" i="45" s="1"/>
  <c r="N112" i="45"/>
  <c r="O112" i="45"/>
  <c r="M111" i="45"/>
  <c r="L111" i="45"/>
  <c r="K111" i="45"/>
  <c r="J111" i="45"/>
  <c r="I111" i="45"/>
  <c r="H111" i="45"/>
  <c r="G111" i="45"/>
  <c r="F111" i="45"/>
  <c r="E111" i="45"/>
  <c r="D111" i="45"/>
  <c r="N110" i="45"/>
  <c r="O110" i="45"/>
  <c r="N109" i="45"/>
  <c r="O109" i="45" s="1"/>
  <c r="N108" i="45"/>
  <c r="O108" i="45"/>
  <c r="N107" i="45"/>
  <c r="O107" i="45"/>
  <c r="N106" i="45"/>
  <c r="O106" i="45" s="1"/>
  <c r="N105" i="45"/>
  <c r="O105" i="45" s="1"/>
  <c r="N104" i="45"/>
  <c r="O104" i="45"/>
  <c r="N103" i="45"/>
  <c r="O103" i="45" s="1"/>
  <c r="M102" i="45"/>
  <c r="L102" i="45"/>
  <c r="K102" i="45"/>
  <c r="J102" i="45"/>
  <c r="I102" i="45"/>
  <c r="H102" i="45"/>
  <c r="G102" i="45"/>
  <c r="F102" i="45"/>
  <c r="E102" i="45"/>
  <c r="D102" i="45"/>
  <c r="N101" i="45"/>
  <c r="O101" i="45" s="1"/>
  <c r="N100" i="45"/>
  <c r="O100" i="45"/>
  <c r="N99" i="45"/>
  <c r="O99" i="45"/>
  <c r="N98" i="45"/>
  <c r="O98" i="45" s="1"/>
  <c r="N97" i="45"/>
  <c r="O97" i="45" s="1"/>
  <c r="N96" i="45"/>
  <c r="O96" i="45"/>
  <c r="N95" i="45"/>
  <c r="O95" i="45" s="1"/>
  <c r="N94" i="45"/>
  <c r="O94" i="45"/>
  <c r="N93" i="45"/>
  <c r="O93" i="45"/>
  <c r="N92" i="45"/>
  <c r="O92" i="45" s="1"/>
  <c r="N91" i="45"/>
  <c r="O91" i="45" s="1"/>
  <c r="N90" i="45"/>
  <c r="O90" i="45"/>
  <c r="N89" i="45"/>
  <c r="O89" i="45" s="1"/>
  <c r="N88" i="45"/>
  <c r="O88" i="45"/>
  <c r="N87" i="45"/>
  <c r="O87" i="45"/>
  <c r="N86" i="45"/>
  <c r="O86" i="45" s="1"/>
  <c r="N85" i="45"/>
  <c r="O85" i="45" s="1"/>
  <c r="N84" i="45"/>
  <c r="O84" i="45"/>
  <c r="N83" i="45"/>
  <c r="O83" i="45" s="1"/>
  <c r="N82" i="45"/>
  <c r="O82" i="45"/>
  <c r="N81" i="45"/>
  <c r="O81" i="45"/>
  <c r="N80" i="45"/>
  <c r="O80" i="45" s="1"/>
  <c r="N79" i="45"/>
  <c r="O79" i="45" s="1"/>
  <c r="N78" i="45"/>
  <c r="O78" i="45"/>
  <c r="N77" i="45"/>
  <c r="O77" i="45" s="1"/>
  <c r="N76" i="45"/>
  <c r="O76" i="45"/>
  <c r="N75" i="45"/>
  <c r="O75" i="45"/>
  <c r="N74" i="45"/>
  <c r="O74" i="45" s="1"/>
  <c r="N73" i="45"/>
  <c r="O73" i="45" s="1"/>
  <c r="N72" i="45"/>
  <c r="O72" i="45"/>
  <c r="N71" i="45"/>
  <c r="O71" i="45" s="1"/>
  <c r="N70" i="45"/>
  <c r="O70" i="45"/>
  <c r="N69" i="45"/>
  <c r="O69" i="45"/>
  <c r="N68" i="45"/>
  <c r="O68" i="45" s="1"/>
  <c r="N67" i="45"/>
  <c r="O67" i="45" s="1"/>
  <c r="N66" i="45"/>
  <c r="O66" i="45"/>
  <c r="N65" i="45"/>
  <c r="O65" i="45" s="1"/>
  <c r="N64" i="45"/>
  <c r="O64" i="45"/>
  <c r="N63" i="45"/>
  <c r="O63" i="45"/>
  <c r="N62" i="45"/>
  <c r="O62" i="45" s="1"/>
  <c r="N61" i="45"/>
  <c r="O61" i="45" s="1"/>
  <c r="M60" i="45"/>
  <c r="L60" i="45"/>
  <c r="K60" i="45"/>
  <c r="J60" i="45"/>
  <c r="I60" i="45"/>
  <c r="H60" i="45"/>
  <c r="G60" i="45"/>
  <c r="F60" i="45"/>
  <c r="E60" i="45"/>
  <c r="D60" i="45"/>
  <c r="N59" i="45"/>
  <c r="O59" i="45" s="1"/>
  <c r="N58" i="45"/>
  <c r="O58" i="45"/>
  <c r="N57" i="45"/>
  <c r="O57" i="45" s="1"/>
  <c r="N56" i="45"/>
  <c r="O56" i="45"/>
  <c r="N55" i="45"/>
  <c r="O55" i="45"/>
  <c r="N54" i="45"/>
  <c r="O54" i="45" s="1"/>
  <c r="N53" i="45"/>
  <c r="O53" i="45" s="1"/>
  <c r="N52" i="45"/>
  <c r="O52" i="45"/>
  <c r="N51" i="45"/>
  <c r="O51" i="45" s="1"/>
  <c r="N50" i="45"/>
  <c r="O50" i="45"/>
  <c r="N49" i="45"/>
  <c r="O49" i="45"/>
  <c r="N48" i="45"/>
  <c r="O48" i="45" s="1"/>
  <c r="N47" i="45"/>
  <c r="O47" i="45" s="1"/>
  <c r="N46" i="45"/>
  <c r="O46" i="45"/>
  <c r="N45" i="45"/>
  <c r="O45" i="45" s="1"/>
  <c r="N44" i="45"/>
  <c r="O44" i="45"/>
  <c r="N43" i="45"/>
  <c r="O43" i="45"/>
  <c r="N42" i="45"/>
  <c r="O42" i="45" s="1"/>
  <c r="N41" i="45"/>
  <c r="O41" i="45" s="1"/>
  <c r="N40" i="45"/>
  <c r="O40" i="45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/>
  <c r="N33" i="45"/>
  <c r="O33" i="45" s="1"/>
  <c r="N32" i="45"/>
  <c r="O32" i="45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 s="1"/>
  <c r="N27" i="45"/>
  <c r="O27" i="45" s="1"/>
  <c r="N26" i="45"/>
  <c r="O26" i="45"/>
  <c r="N25" i="45"/>
  <c r="O25" i="45" s="1"/>
  <c r="N24" i="45"/>
  <c r="O24" i="45"/>
  <c r="N23" i="45"/>
  <c r="O23" i="45"/>
  <c r="N22" i="45"/>
  <c r="O22" i="45" s="1"/>
  <c r="N21" i="45"/>
  <c r="O21" i="45" s="1"/>
  <c r="N20" i="45"/>
  <c r="O20" i="45"/>
  <c r="N19" i="45"/>
  <c r="O19" i="45" s="1"/>
  <c r="N18" i="45"/>
  <c r="O18" i="45"/>
  <c r="N17" i="45"/>
  <c r="O17" i="45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118" i="44"/>
  <c r="O118" i="44"/>
  <c r="N117" i="44"/>
  <c r="O117" i="44" s="1"/>
  <c r="M116" i="44"/>
  <c r="L116" i="44"/>
  <c r="K116" i="44"/>
  <c r="J116" i="44"/>
  <c r="I116" i="44"/>
  <c r="H116" i="44"/>
  <c r="G116" i="44"/>
  <c r="F116" i="44"/>
  <c r="E116" i="44"/>
  <c r="D116" i="44"/>
  <c r="N115" i="44"/>
  <c r="O115" i="44" s="1"/>
  <c r="N114" i="44"/>
  <c r="O114" i="44"/>
  <c r="N113" i="44"/>
  <c r="O113" i="44"/>
  <c r="N112" i="44"/>
  <c r="O112" i="44" s="1"/>
  <c r="N111" i="44"/>
  <c r="O111" i="44" s="1"/>
  <c r="N110" i="44"/>
  <c r="O110" i="44"/>
  <c r="N109" i="44"/>
  <c r="O109" i="44" s="1"/>
  <c r="M108" i="44"/>
  <c r="L108" i="44"/>
  <c r="K108" i="44"/>
  <c r="J108" i="44"/>
  <c r="I108" i="44"/>
  <c r="H108" i="44"/>
  <c r="G108" i="44"/>
  <c r="F108" i="44"/>
  <c r="E108" i="44"/>
  <c r="D108" i="44"/>
  <c r="N107" i="44"/>
  <c r="O107" i="44" s="1"/>
  <c r="N106" i="44"/>
  <c r="O106" i="44"/>
  <c r="N105" i="44"/>
  <c r="O105" i="44"/>
  <c r="N104" i="44"/>
  <c r="O104" i="44" s="1"/>
  <c r="N103" i="44"/>
  <c r="O103" i="44" s="1"/>
  <c r="N102" i="44"/>
  <c r="O102" i="44"/>
  <c r="N101" i="44"/>
  <c r="O101" i="44" s="1"/>
  <c r="N100" i="44"/>
  <c r="O100" i="44"/>
  <c r="M99" i="44"/>
  <c r="L99" i="44"/>
  <c r="K99" i="44"/>
  <c r="J99" i="44"/>
  <c r="I99" i="44"/>
  <c r="H99" i="44"/>
  <c r="G99" i="44"/>
  <c r="F99" i="44"/>
  <c r="E99" i="44"/>
  <c r="D99" i="44"/>
  <c r="N98" i="44"/>
  <c r="O98" i="44"/>
  <c r="N97" i="44"/>
  <c r="O97" i="44"/>
  <c r="N96" i="44"/>
  <c r="O96" i="44" s="1"/>
  <c r="N95" i="44"/>
  <c r="O95" i="44" s="1"/>
  <c r="N94" i="44"/>
  <c r="O94" i="44"/>
  <c r="N93" i="44"/>
  <c r="O93" i="44" s="1"/>
  <c r="N92" i="44"/>
  <c r="O92" i="44"/>
  <c r="N91" i="44"/>
  <c r="O91" i="44"/>
  <c r="N90" i="44"/>
  <c r="O90" i="44" s="1"/>
  <c r="N89" i="44"/>
  <c r="O89" i="44" s="1"/>
  <c r="N88" i="44"/>
  <c r="O88" i="44"/>
  <c r="N87" i="44"/>
  <c r="O87" i="44" s="1"/>
  <c r="N86" i="44"/>
  <c r="O86" i="44"/>
  <c r="N85" i="44"/>
  <c r="O85" i="44"/>
  <c r="N84" i="44"/>
  <c r="O84" i="44" s="1"/>
  <c r="N83" i="44"/>
  <c r="O83" i="44" s="1"/>
  <c r="N82" i="44"/>
  <c r="O82" i="44"/>
  <c r="N81" i="44"/>
  <c r="O81" i="44" s="1"/>
  <c r="N80" i="44"/>
  <c r="O80" i="44"/>
  <c r="N79" i="44"/>
  <c r="O79" i="44"/>
  <c r="N78" i="44"/>
  <c r="O78" i="44" s="1"/>
  <c r="N77" i="44"/>
  <c r="O77" i="44" s="1"/>
  <c r="N76" i="44"/>
  <c r="O76" i="44"/>
  <c r="N75" i="44"/>
  <c r="O75" i="44" s="1"/>
  <c r="N74" i="44"/>
  <c r="O74" i="44"/>
  <c r="N73" i="44"/>
  <c r="O73" i="44"/>
  <c r="N72" i="44"/>
  <c r="O72" i="44" s="1"/>
  <c r="N71" i="44"/>
  <c r="O71" i="44" s="1"/>
  <c r="N70" i="44"/>
  <c r="O70" i="44"/>
  <c r="N69" i="44"/>
  <c r="O69" i="44" s="1"/>
  <c r="N68" i="44"/>
  <c r="O68" i="44"/>
  <c r="N67" i="44"/>
  <c r="O67" i="44"/>
  <c r="N66" i="44"/>
  <c r="O66" i="44" s="1"/>
  <c r="N65" i="44"/>
  <c r="O65" i="44" s="1"/>
  <c r="N64" i="44"/>
  <c r="O64" i="44"/>
  <c r="N63" i="44"/>
  <c r="O63" i="44" s="1"/>
  <c r="N62" i="44"/>
  <c r="O62" i="44"/>
  <c r="N61" i="44"/>
  <c r="O61" i="44"/>
  <c r="N60" i="44"/>
  <c r="O60" i="44" s="1"/>
  <c r="M59" i="44"/>
  <c r="L59" i="44"/>
  <c r="K59" i="44"/>
  <c r="J59" i="44"/>
  <c r="I59" i="44"/>
  <c r="H59" i="44"/>
  <c r="G59" i="44"/>
  <c r="F59" i="44"/>
  <c r="E59" i="44"/>
  <c r="D59" i="44"/>
  <c r="N58" i="44"/>
  <c r="O58" i="44" s="1"/>
  <c r="N57" i="44"/>
  <c r="O57" i="44" s="1"/>
  <c r="N56" i="44"/>
  <c r="O56" i="44"/>
  <c r="N55" i="44"/>
  <c r="O55" i="44" s="1"/>
  <c r="N54" i="44"/>
  <c r="O54" i="44"/>
  <c r="N53" i="44"/>
  <c r="O53" i="44"/>
  <c r="N52" i="44"/>
  <c r="O52" i="44" s="1"/>
  <c r="N51" i="44"/>
  <c r="O51" i="44" s="1"/>
  <c r="N50" i="44"/>
  <c r="O50" i="44"/>
  <c r="N49" i="44"/>
  <c r="O49" i="44" s="1"/>
  <c r="N48" i="44"/>
  <c r="O48" i="44"/>
  <c r="N47" i="44"/>
  <c r="O47" i="44"/>
  <c r="N46" i="44"/>
  <c r="O46" i="44" s="1"/>
  <c r="N45" i="44"/>
  <c r="O45" i="44" s="1"/>
  <c r="N44" i="44"/>
  <c r="O44" i="44"/>
  <c r="N43" i="44"/>
  <c r="O43" i="44" s="1"/>
  <c r="N42" i="44"/>
  <c r="O42" i="44"/>
  <c r="N41" i="44"/>
  <c r="O41" i="44"/>
  <c r="N40" i="44"/>
  <c r="O40" i="44" s="1"/>
  <c r="N39" i="44"/>
  <c r="O39" i="44" s="1"/>
  <c r="N38" i="44"/>
  <c r="O38" i="44"/>
  <c r="N37" i="44"/>
  <c r="O37" i="44" s="1"/>
  <c r="N36" i="44"/>
  <c r="O36" i="44"/>
  <c r="N35" i="44"/>
  <c r="O35" i="44"/>
  <c r="N34" i="44"/>
  <c r="O34" i="44" s="1"/>
  <c r="N33" i="44"/>
  <c r="O33" i="44" s="1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N27" i="44"/>
  <c r="O27" i="44"/>
  <c r="N26" i="44"/>
  <c r="O26" i="44" s="1"/>
  <c r="N25" i="44"/>
  <c r="O25" i="44" s="1"/>
  <c r="N24" i="44"/>
  <c r="O24" i="44"/>
  <c r="N23" i="44"/>
  <c r="O23" i="44" s="1"/>
  <c r="N22" i="44"/>
  <c r="O22" i="44"/>
  <c r="N21" i="44"/>
  <c r="O21" i="44"/>
  <c r="N20" i="44"/>
  <c r="O20" i="44" s="1"/>
  <c r="N19" i="44"/>
  <c r="O19" i="44" s="1"/>
  <c r="N18" i="44"/>
  <c r="O18" i="44"/>
  <c r="N17" i="44"/>
  <c r="O17" i="44" s="1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21" i="43"/>
  <c r="O121" i="43" s="1"/>
  <c r="N120" i="43"/>
  <c r="O120" i="43" s="1"/>
  <c r="M119" i="43"/>
  <c r="L119" i="43"/>
  <c r="K119" i="43"/>
  <c r="J119" i="43"/>
  <c r="I119" i="43"/>
  <c r="H119" i="43"/>
  <c r="G119" i="43"/>
  <c r="F119" i="43"/>
  <c r="E119" i="43"/>
  <c r="D119" i="43"/>
  <c r="N118" i="43"/>
  <c r="O118" i="43" s="1"/>
  <c r="N117" i="43"/>
  <c r="O117" i="43"/>
  <c r="N116" i="43"/>
  <c r="O116" i="43" s="1"/>
  <c r="N115" i="43"/>
  <c r="O115" i="43"/>
  <c r="N114" i="43"/>
  <c r="O114" i="43"/>
  <c r="N113" i="43"/>
  <c r="O113" i="43" s="1"/>
  <c r="N112" i="43"/>
  <c r="O112" i="43" s="1"/>
  <c r="N111" i="43"/>
  <c r="O111" i="43"/>
  <c r="M110" i="43"/>
  <c r="L110" i="43"/>
  <c r="K110" i="43"/>
  <c r="J110" i="43"/>
  <c r="I110" i="43"/>
  <c r="H110" i="43"/>
  <c r="G110" i="43"/>
  <c r="F110" i="43"/>
  <c r="E110" i="43"/>
  <c r="D110" i="43"/>
  <c r="N109" i="43"/>
  <c r="O109" i="43"/>
  <c r="N108" i="43"/>
  <c r="O108" i="43" s="1"/>
  <c r="N107" i="43"/>
  <c r="O107" i="43"/>
  <c r="N106" i="43"/>
  <c r="O106" i="43"/>
  <c r="N105" i="43"/>
  <c r="O105" i="43" s="1"/>
  <c r="N104" i="43"/>
  <c r="O104" i="43" s="1"/>
  <c r="M103" i="43"/>
  <c r="L103" i="43"/>
  <c r="K103" i="43"/>
  <c r="J103" i="43"/>
  <c r="I103" i="43"/>
  <c r="H103" i="43"/>
  <c r="G103" i="43"/>
  <c r="F103" i="43"/>
  <c r="E103" i="43"/>
  <c r="D103" i="43"/>
  <c r="N102" i="43"/>
  <c r="O102" i="43" s="1"/>
  <c r="N101" i="43"/>
  <c r="O101" i="43"/>
  <c r="N100" i="43"/>
  <c r="O100" i="43" s="1"/>
  <c r="N99" i="43"/>
  <c r="O99" i="43"/>
  <c r="N98" i="43"/>
  <c r="O98" i="43"/>
  <c r="N97" i="43"/>
  <c r="O97" i="43" s="1"/>
  <c r="N96" i="43"/>
  <c r="O96" i="43" s="1"/>
  <c r="N95" i="43"/>
  <c r="O95" i="43"/>
  <c r="N94" i="43"/>
  <c r="O94" i="43" s="1"/>
  <c r="N93" i="43"/>
  <c r="O93" i="43"/>
  <c r="N92" i="43"/>
  <c r="O92" i="43"/>
  <c r="N91" i="43"/>
  <c r="O91" i="43" s="1"/>
  <c r="N90" i="43"/>
  <c r="O90" i="43" s="1"/>
  <c r="N89" i="43"/>
  <c r="O89" i="43"/>
  <c r="N88" i="43"/>
  <c r="O88" i="43" s="1"/>
  <c r="N87" i="43"/>
  <c r="O87" i="43"/>
  <c r="N86" i="43"/>
  <c r="O86" i="43"/>
  <c r="N85" i="43"/>
  <c r="O85" i="43" s="1"/>
  <c r="N84" i="43"/>
  <c r="O84" i="43" s="1"/>
  <c r="N83" i="43"/>
  <c r="O83" i="43"/>
  <c r="N82" i="43"/>
  <c r="O82" i="43" s="1"/>
  <c r="N81" i="43"/>
  <c r="O81" i="43"/>
  <c r="N80" i="43"/>
  <c r="O80" i="43"/>
  <c r="N79" i="43"/>
  <c r="O79" i="43" s="1"/>
  <c r="N78" i="43"/>
  <c r="O78" i="43" s="1"/>
  <c r="N77" i="43"/>
  <c r="O77" i="43"/>
  <c r="N76" i="43"/>
  <c r="O76" i="43" s="1"/>
  <c r="N75" i="43"/>
  <c r="O75" i="43"/>
  <c r="N74" i="43"/>
  <c r="O74" i="43"/>
  <c r="N73" i="43"/>
  <c r="O73" i="43" s="1"/>
  <c r="N72" i="43"/>
  <c r="O72" i="43" s="1"/>
  <c r="N71" i="43"/>
  <c r="O71" i="43"/>
  <c r="N70" i="43"/>
  <c r="O70" i="43" s="1"/>
  <c r="N69" i="43"/>
  <c r="O69" i="43"/>
  <c r="N68" i="43"/>
  <c r="O68" i="43"/>
  <c r="N67" i="43"/>
  <c r="O67" i="43" s="1"/>
  <c r="N66" i="43"/>
  <c r="O66" i="43" s="1"/>
  <c r="N65" i="43"/>
  <c r="O65" i="43"/>
  <c r="N64" i="43"/>
  <c r="O64" i="43" s="1"/>
  <c r="N63" i="43"/>
  <c r="O63" i="43"/>
  <c r="N62" i="43"/>
  <c r="O62" i="43"/>
  <c r="M61" i="43"/>
  <c r="L61" i="43"/>
  <c r="K61" i="43"/>
  <c r="J61" i="43"/>
  <c r="I61" i="43"/>
  <c r="H61" i="43"/>
  <c r="G61" i="43"/>
  <c r="F61" i="43"/>
  <c r="E61" i="43"/>
  <c r="D61" i="43"/>
  <c r="N60" i="43"/>
  <c r="O60" i="43"/>
  <c r="N59" i="43"/>
  <c r="O59" i="43" s="1"/>
  <c r="N58" i="43"/>
  <c r="O58" i="43" s="1"/>
  <c r="N57" i="43"/>
  <c r="O57" i="43"/>
  <c r="N56" i="43"/>
  <c r="O56" i="43" s="1"/>
  <c r="N55" i="43"/>
  <c r="O55" i="43"/>
  <c r="N54" i="43"/>
  <c r="O54" i="43"/>
  <c r="N53" i="43"/>
  <c r="O53" i="43" s="1"/>
  <c r="N52" i="43"/>
  <c r="O52" i="43" s="1"/>
  <c r="N51" i="43"/>
  <c r="O51" i="43"/>
  <c r="N50" i="43"/>
  <c r="O50" i="43" s="1"/>
  <c r="N49" i="43"/>
  <c r="O49" i="43"/>
  <c r="N48" i="43"/>
  <c r="O48" i="43"/>
  <c r="N47" i="43"/>
  <c r="O47" i="43" s="1"/>
  <c r="N46" i="43"/>
  <c r="O46" i="43" s="1"/>
  <c r="N45" i="43"/>
  <c r="O45" i="43"/>
  <c r="N44" i="43"/>
  <c r="O44" i="43" s="1"/>
  <c r="N43" i="43"/>
  <c r="O43" i="43"/>
  <c r="N42" i="43"/>
  <c r="O42" i="43"/>
  <c r="N41" i="43"/>
  <c r="O41" i="43" s="1"/>
  <c r="N40" i="43"/>
  <c r="O40" i="43" s="1"/>
  <c r="N39" i="43"/>
  <c r="O39" i="43"/>
  <c r="N38" i="43"/>
  <c r="O38" i="43" s="1"/>
  <c r="N37" i="43"/>
  <c r="O37" i="43"/>
  <c r="N36" i="43"/>
  <c r="O36" i="43"/>
  <c r="N35" i="43"/>
  <c r="O35" i="43" s="1"/>
  <c r="N34" i="43"/>
  <c r="O34" i="43" s="1"/>
  <c r="N33" i="43"/>
  <c r="O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 s="1"/>
  <c r="N26" i="43"/>
  <c r="O26" i="43" s="1"/>
  <c r="N25" i="43"/>
  <c r="O25" i="43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95" i="42"/>
  <c r="O95" i="42" s="1"/>
  <c r="N94" i="42"/>
  <c r="O94" i="42"/>
  <c r="N93" i="42"/>
  <c r="O93" i="42"/>
  <c r="N92" i="42"/>
  <c r="O92" i="42" s="1"/>
  <c r="M91" i="42"/>
  <c r="L91" i="42"/>
  <c r="K91" i="42"/>
  <c r="J91" i="42"/>
  <c r="I91" i="42"/>
  <c r="H91" i="42"/>
  <c r="G91" i="42"/>
  <c r="F91" i="42"/>
  <c r="E91" i="42"/>
  <c r="D91" i="42"/>
  <c r="N90" i="42"/>
  <c r="O90" i="42" s="1"/>
  <c r="N89" i="42"/>
  <c r="O89" i="42"/>
  <c r="N88" i="42"/>
  <c r="O88" i="42"/>
  <c r="N87" i="42"/>
  <c r="O87" i="42" s="1"/>
  <c r="N86" i="42"/>
  <c r="O86" i="42"/>
  <c r="N85" i="42"/>
  <c r="O85" i="42"/>
  <c r="N84" i="42"/>
  <c r="O84" i="42" s="1"/>
  <c r="N83" i="42"/>
  <c r="O83" i="42"/>
  <c r="M82" i="42"/>
  <c r="L82" i="42"/>
  <c r="K82" i="42"/>
  <c r="J82" i="42"/>
  <c r="I82" i="42"/>
  <c r="H82" i="42"/>
  <c r="G82" i="42"/>
  <c r="F82" i="42"/>
  <c r="E82" i="42"/>
  <c r="D82" i="42"/>
  <c r="N81" i="42"/>
  <c r="O81" i="42"/>
  <c r="N80" i="42"/>
  <c r="O80" i="42"/>
  <c r="N79" i="42"/>
  <c r="O79" i="42" s="1"/>
  <c r="N78" i="42"/>
  <c r="O78" i="42"/>
  <c r="M77" i="42"/>
  <c r="L77" i="42"/>
  <c r="K77" i="42"/>
  <c r="J77" i="42"/>
  <c r="I77" i="42"/>
  <c r="H77" i="42"/>
  <c r="H96" i="42" s="1"/>
  <c r="G77" i="42"/>
  <c r="F77" i="42"/>
  <c r="N77" i="42" s="1"/>
  <c r="O77" i="42" s="1"/>
  <c r="E77" i="42"/>
  <c r="D77" i="42"/>
  <c r="N76" i="42"/>
  <c r="O76" i="42"/>
  <c r="N75" i="42"/>
  <c r="O75" i="42"/>
  <c r="N74" i="42"/>
  <c r="O74" i="42" s="1"/>
  <c r="N73" i="42"/>
  <c r="O73" i="42"/>
  <c r="N72" i="42"/>
  <c r="O72" i="42"/>
  <c r="N71" i="42"/>
  <c r="O71" i="42" s="1"/>
  <c r="N70" i="42"/>
  <c r="O70" i="42"/>
  <c r="N69" i="42"/>
  <c r="O69" i="42"/>
  <c r="N68" i="42"/>
  <c r="O68" i="42" s="1"/>
  <c r="N67" i="42"/>
  <c r="O67" i="42"/>
  <c r="N66" i="42"/>
  <c r="O66" i="42"/>
  <c r="N65" i="42"/>
  <c r="O65" i="42" s="1"/>
  <c r="N64" i="42"/>
  <c r="O64" i="42"/>
  <c r="N63" i="42"/>
  <c r="O63" i="42"/>
  <c r="N62" i="42"/>
  <c r="O62" i="42" s="1"/>
  <c r="N61" i="42"/>
  <c r="O61" i="42"/>
  <c r="N60" i="42"/>
  <c r="O60" i="42"/>
  <c r="N59" i="42"/>
  <c r="O59" i="42" s="1"/>
  <c r="N58" i="42"/>
  <c r="O58" i="42"/>
  <c r="N57" i="42"/>
  <c r="O57" i="42"/>
  <c r="N56" i="42"/>
  <c r="O56" i="42" s="1"/>
  <c r="N55" i="42"/>
  <c r="O55" i="42"/>
  <c r="N54" i="42"/>
  <c r="O54" i="42"/>
  <c r="M53" i="42"/>
  <c r="L53" i="42"/>
  <c r="K53" i="42"/>
  <c r="J53" i="42"/>
  <c r="I53" i="42"/>
  <c r="H53" i="42"/>
  <c r="G53" i="42"/>
  <c r="G96" i="42" s="1"/>
  <c r="F53" i="42"/>
  <c r="E53" i="42"/>
  <c r="D53" i="42"/>
  <c r="N52" i="42"/>
  <c r="O52" i="42"/>
  <c r="N51" i="42"/>
  <c r="O51" i="42" s="1"/>
  <c r="N50" i="42"/>
  <c r="O50" i="42"/>
  <c r="N49" i="42"/>
  <c r="O49" i="42"/>
  <c r="N48" i="42"/>
  <c r="O48" i="42" s="1"/>
  <c r="N47" i="42"/>
  <c r="O47" i="42"/>
  <c r="N46" i="42"/>
  <c r="O46" i="42"/>
  <c r="N45" i="42"/>
  <c r="O45" i="42" s="1"/>
  <c r="N44" i="42"/>
  <c r="O44" i="42"/>
  <c r="N43" i="42"/>
  <c r="O43" i="42"/>
  <c r="N42" i="42"/>
  <c r="O42" i="42" s="1"/>
  <c r="N41" i="42"/>
  <c r="O41" i="42"/>
  <c r="N40" i="42"/>
  <c r="O40" i="42"/>
  <c r="N39" i="42"/>
  <c r="O39" i="42" s="1"/>
  <c r="N38" i="42"/>
  <c r="O38" i="42"/>
  <c r="N37" i="42"/>
  <c r="O37" i="42"/>
  <c r="N36" i="42"/>
  <c r="O36" i="42" s="1"/>
  <c r="N35" i="42"/>
  <c r="O35" i="42"/>
  <c r="N34" i="42"/>
  <c r="O34" i="42"/>
  <c r="N33" i="42"/>
  <c r="O33" i="42" s="1"/>
  <c r="N32" i="42"/>
  <c r="O32" i="42"/>
  <c r="N31" i="42"/>
  <c r="O31" i="42"/>
  <c r="N30" i="42"/>
  <c r="O30" i="42" s="1"/>
  <c r="N29" i="42"/>
  <c r="O29" i="42"/>
  <c r="N28" i="42"/>
  <c r="O28" i="42"/>
  <c r="N27" i="42"/>
  <c r="O27" i="42" s="1"/>
  <c r="N26" i="42"/>
  <c r="O26" i="42" s="1"/>
  <c r="N25" i="42"/>
  <c r="O25" i="42"/>
  <c r="N24" i="42"/>
  <c r="O24" i="42" s="1"/>
  <c r="N23" i="42"/>
  <c r="O23" i="42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 s="1"/>
  <c r="M15" i="42"/>
  <c r="L15" i="42"/>
  <c r="N15" i="42" s="1"/>
  <c r="O15" i="42" s="1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/>
  <c r="N11" i="42"/>
  <c r="O11" i="42" s="1"/>
  <c r="N10" i="42"/>
  <c r="O10" i="42" s="1"/>
  <c r="N9" i="42"/>
  <c r="O9" i="42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95" i="41"/>
  <c r="O95" i="41"/>
  <c r="N94" i="41"/>
  <c r="O94" i="41" s="1"/>
  <c r="N93" i="41"/>
  <c r="O93" i="41" s="1"/>
  <c r="M92" i="41"/>
  <c r="L92" i="41"/>
  <c r="K92" i="41"/>
  <c r="J92" i="41"/>
  <c r="I92" i="41"/>
  <c r="H92" i="41"/>
  <c r="G92" i="41"/>
  <c r="F92" i="41"/>
  <c r="E92" i="41"/>
  <c r="D92" i="41"/>
  <c r="N91" i="41"/>
  <c r="O91" i="41" s="1"/>
  <c r="N90" i="41"/>
  <c r="O90" i="41" s="1"/>
  <c r="N89" i="41"/>
  <c r="O89" i="41" s="1"/>
  <c r="N88" i="41"/>
  <c r="O88" i="41"/>
  <c r="N87" i="41"/>
  <c r="O87" i="41"/>
  <c r="N86" i="41"/>
  <c r="O86" i="41" s="1"/>
  <c r="N85" i="41"/>
  <c r="O85" i="41" s="1"/>
  <c r="N84" i="41"/>
  <c r="O84" i="41" s="1"/>
  <c r="M83" i="41"/>
  <c r="L83" i="41"/>
  <c r="K83" i="41"/>
  <c r="J83" i="41"/>
  <c r="J96" i="41" s="1"/>
  <c r="I83" i="41"/>
  <c r="H83" i="41"/>
  <c r="G83" i="41"/>
  <c r="F83" i="41"/>
  <c r="E83" i="41"/>
  <c r="D83" i="41"/>
  <c r="N82" i="41"/>
  <c r="O82" i="41" s="1"/>
  <c r="N81" i="41"/>
  <c r="O81" i="41" s="1"/>
  <c r="N80" i="41"/>
  <c r="O80" i="41"/>
  <c r="N79" i="41"/>
  <c r="O79" i="41"/>
  <c r="M78" i="41"/>
  <c r="L78" i="41"/>
  <c r="K78" i="41"/>
  <c r="J78" i="41"/>
  <c r="I78" i="41"/>
  <c r="H78" i="41"/>
  <c r="G78" i="41"/>
  <c r="F78" i="41"/>
  <c r="E78" i="41"/>
  <c r="D78" i="41"/>
  <c r="N78" i="41" s="1"/>
  <c r="O78" i="41" s="1"/>
  <c r="N77" i="41"/>
  <c r="O77" i="41"/>
  <c r="N76" i="41"/>
  <c r="O76" i="41" s="1"/>
  <c r="N75" i="41"/>
  <c r="O75" i="41" s="1"/>
  <c r="N74" i="41"/>
  <c r="O74" i="41" s="1"/>
  <c r="N73" i="41"/>
  <c r="O73" i="41" s="1"/>
  <c r="N72" i="41"/>
  <c r="O72" i="41"/>
  <c r="N71" i="41"/>
  <c r="O71" i="41"/>
  <c r="N70" i="41"/>
  <c r="O70" i="41" s="1"/>
  <c r="N69" i="41"/>
  <c r="O69" i="41" s="1"/>
  <c r="N68" i="41"/>
  <c r="O68" i="41" s="1"/>
  <c r="N67" i="41"/>
  <c r="O67" i="41" s="1"/>
  <c r="N66" i="41"/>
  <c r="O66" i="41"/>
  <c r="N65" i="41"/>
  <c r="O65" i="41"/>
  <c r="N64" i="41"/>
  <c r="O64" i="41" s="1"/>
  <c r="N63" i="41"/>
  <c r="O63" i="41" s="1"/>
  <c r="N62" i="41"/>
  <c r="O62" i="41" s="1"/>
  <c r="N61" i="41"/>
  <c r="O61" i="41" s="1"/>
  <c r="N60" i="41"/>
  <c r="O60" i="41"/>
  <c r="N59" i="41"/>
  <c r="O59" i="41"/>
  <c r="N58" i="41"/>
  <c r="O58" i="41" s="1"/>
  <c r="N57" i="41"/>
  <c r="O57" i="41" s="1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/>
  <c r="N50" i="41"/>
  <c r="O50" i="41" s="1"/>
  <c r="N49" i="41"/>
  <c r="O49" i="41" s="1"/>
  <c r="N48" i="41"/>
  <c r="O48" i="41" s="1"/>
  <c r="N47" i="41"/>
  <c r="O47" i="41" s="1"/>
  <c r="N46" i="41"/>
  <c r="O46" i="41"/>
  <c r="N45" i="41"/>
  <c r="O45" i="4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D96" i="41" s="1"/>
  <c r="N96" i="41" s="1"/>
  <c r="O96" i="41" s="1"/>
  <c r="N18" i="41"/>
  <c r="O18" i="41" s="1"/>
  <c r="N17" i="41"/>
  <c r="O17" i="41" s="1"/>
  <c r="N16" i="41"/>
  <c r="O16" i="41" s="1"/>
  <c r="N15" i="41"/>
  <c r="O15" i="41" s="1"/>
  <c r="N14" i="41"/>
  <c r="O14" i="4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124" i="40"/>
  <c r="O124" i="40"/>
  <c r="N123" i="40"/>
  <c r="O123" i="40"/>
  <c r="N122" i="40"/>
  <c r="O122" i="40" s="1"/>
  <c r="M121" i="40"/>
  <c r="L121" i="40"/>
  <c r="K121" i="40"/>
  <c r="J121" i="40"/>
  <c r="I121" i="40"/>
  <c r="H121" i="40"/>
  <c r="G121" i="40"/>
  <c r="F121" i="40"/>
  <c r="E121" i="40"/>
  <c r="D121" i="40"/>
  <c r="N120" i="40"/>
  <c r="O120" i="40" s="1"/>
  <c r="N119" i="40"/>
  <c r="O119" i="40" s="1"/>
  <c r="N118" i="40"/>
  <c r="O118" i="40" s="1"/>
  <c r="N117" i="40"/>
  <c r="O117" i="40" s="1"/>
  <c r="N116" i="40"/>
  <c r="O116" i="40"/>
  <c r="N115" i="40"/>
  <c r="O115" i="40"/>
  <c r="N114" i="40"/>
  <c r="O114" i="40" s="1"/>
  <c r="M113" i="40"/>
  <c r="L113" i="40"/>
  <c r="K113" i="40"/>
  <c r="J113" i="40"/>
  <c r="I113" i="40"/>
  <c r="H113" i="40"/>
  <c r="G113" i="40"/>
  <c r="F113" i="40"/>
  <c r="E113" i="40"/>
  <c r="D113" i="40"/>
  <c r="N112" i="40"/>
  <c r="O112" i="40" s="1"/>
  <c r="N111" i="40"/>
  <c r="O111" i="40" s="1"/>
  <c r="N110" i="40"/>
  <c r="O110" i="40" s="1"/>
  <c r="N109" i="40"/>
  <c r="O109" i="40" s="1"/>
  <c r="N108" i="40"/>
  <c r="O108" i="40"/>
  <c r="N107" i="40"/>
  <c r="O107" i="40"/>
  <c r="M106" i="40"/>
  <c r="L106" i="40"/>
  <c r="K106" i="40"/>
  <c r="J106" i="40"/>
  <c r="I106" i="40"/>
  <c r="H106" i="40"/>
  <c r="G106" i="40"/>
  <c r="F106" i="40"/>
  <c r="E106" i="40"/>
  <c r="D106" i="40"/>
  <c r="N105" i="40"/>
  <c r="O105" i="40"/>
  <c r="N104" i="40"/>
  <c r="O104" i="40" s="1"/>
  <c r="N103" i="40"/>
  <c r="O103" i="40" s="1"/>
  <c r="N102" i="40"/>
  <c r="O102" i="40" s="1"/>
  <c r="N101" i="40"/>
  <c r="O101" i="40" s="1"/>
  <c r="N100" i="40"/>
  <c r="O100" i="40"/>
  <c r="N99" i="40"/>
  <c r="O99" i="40"/>
  <c r="N98" i="40"/>
  <c r="O98" i="40" s="1"/>
  <c r="N97" i="40"/>
  <c r="O97" i="40" s="1"/>
  <c r="N96" i="40"/>
  <c r="O96" i="40" s="1"/>
  <c r="N95" i="40"/>
  <c r="O95" i="40" s="1"/>
  <c r="N94" i="40"/>
  <c r="O94" i="40"/>
  <c r="N93" i="40"/>
  <c r="O93" i="40"/>
  <c r="N92" i="40"/>
  <c r="O92" i="40" s="1"/>
  <c r="N91" i="40"/>
  <c r="O91" i="40" s="1"/>
  <c r="N90" i="40"/>
  <c r="O90" i="40" s="1"/>
  <c r="N89" i="40"/>
  <c r="O89" i="40" s="1"/>
  <c r="N88" i="40"/>
  <c r="O88" i="40"/>
  <c r="N87" i="40"/>
  <c r="O87" i="40"/>
  <c r="N86" i="40"/>
  <c r="O86" i="40" s="1"/>
  <c r="N85" i="40"/>
  <c r="O85" i="40" s="1"/>
  <c r="N84" i="40"/>
  <c r="O84" i="40" s="1"/>
  <c r="N83" i="40"/>
  <c r="O83" i="40" s="1"/>
  <c r="N82" i="40"/>
  <c r="O82" i="40"/>
  <c r="N81" i="40"/>
  <c r="O81" i="40"/>
  <c r="N80" i="40"/>
  <c r="O80" i="40" s="1"/>
  <c r="N79" i="40"/>
  <c r="O79" i="40" s="1"/>
  <c r="N78" i="40"/>
  <c r="O78" i="40" s="1"/>
  <c r="N77" i="40"/>
  <c r="O77" i="40" s="1"/>
  <c r="N76" i="40"/>
  <c r="O76" i="40"/>
  <c r="N75" i="40"/>
  <c r="O75" i="40"/>
  <c r="N74" i="40"/>
  <c r="O74" i="40" s="1"/>
  <c r="N73" i="40"/>
  <c r="O73" i="40" s="1"/>
  <c r="N72" i="40"/>
  <c r="O72" i="40" s="1"/>
  <c r="N71" i="40"/>
  <c r="O71" i="40" s="1"/>
  <c r="N70" i="40"/>
  <c r="O70" i="40"/>
  <c r="N69" i="40"/>
  <c r="O69" i="40"/>
  <c r="N68" i="40"/>
  <c r="O68" i="40" s="1"/>
  <c r="N67" i="40"/>
  <c r="O67" i="40" s="1"/>
  <c r="N66" i="40"/>
  <c r="O66" i="40" s="1"/>
  <c r="N65" i="40"/>
  <c r="O65" i="40" s="1"/>
  <c r="N64" i="40"/>
  <c r="O64" i="40"/>
  <c r="N63" i="40"/>
  <c r="O63" i="40"/>
  <c r="M62" i="40"/>
  <c r="L62" i="40"/>
  <c r="K62" i="40"/>
  <c r="J62" i="40"/>
  <c r="I62" i="40"/>
  <c r="H62" i="40"/>
  <c r="G62" i="40"/>
  <c r="F62" i="40"/>
  <c r="E62" i="40"/>
  <c r="D62" i="40"/>
  <c r="D125" i="40" s="1"/>
  <c r="N125" i="40" s="1"/>
  <c r="O125" i="40" s="1"/>
  <c r="N61" i="40"/>
  <c r="O61" i="40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/>
  <c r="N54" i="40"/>
  <c r="O54" i="40" s="1"/>
  <c r="N53" i="40"/>
  <c r="O53" i="40" s="1"/>
  <c r="N52" i="40"/>
  <c r="O52" i="40" s="1"/>
  <c r="N51" i="40"/>
  <c r="O51" i="40" s="1"/>
  <c r="N50" i="40"/>
  <c r="O50" i="40"/>
  <c r="N49" i="40"/>
  <c r="O49" i="40"/>
  <c r="N48" i="40"/>
  <c r="O48" i="40" s="1"/>
  <c r="N47" i="40"/>
  <c r="O47" i="40" s="1"/>
  <c r="N46" i="40"/>
  <c r="O46" i="40" s="1"/>
  <c r="N45" i="40"/>
  <c r="O45" i="40" s="1"/>
  <c r="N44" i="40"/>
  <c r="O44" i="40"/>
  <c r="N43" i="40"/>
  <c r="O43" i="40"/>
  <c r="N42" i="40"/>
  <c r="O42" i="40" s="1"/>
  <c r="N41" i="40"/>
  <c r="O41" i="40" s="1"/>
  <c r="N40" i="40"/>
  <c r="O40" i="40" s="1"/>
  <c r="N39" i="40"/>
  <c r="O39" i="40" s="1"/>
  <c r="N38" i="40"/>
  <c r="O38" i="40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/>
  <c r="N22" i="40"/>
  <c r="O22" i="40" s="1"/>
  <c r="N21" i="40"/>
  <c r="O21" i="40" s="1"/>
  <c r="N20" i="40"/>
  <c r="O20" i="40" s="1"/>
  <c r="N19" i="40"/>
  <c r="O19" i="40" s="1"/>
  <c r="N18" i="40"/>
  <c r="O18" i="40"/>
  <c r="N17" i="40"/>
  <c r="O17" i="40"/>
  <c r="N16" i="40"/>
  <c r="O16" i="40" s="1"/>
  <c r="N15" i="40"/>
  <c r="O15" i="40" s="1"/>
  <c r="N14" i="40"/>
  <c r="O14" i="40" s="1"/>
  <c r="M13" i="40"/>
  <c r="N13" i="40" s="1"/>
  <c r="O13" i="40" s="1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J125" i="40" s="1"/>
  <c r="I5" i="40"/>
  <c r="H5" i="40"/>
  <c r="N5" i="40" s="1"/>
  <c r="O5" i="40" s="1"/>
  <c r="G5" i="40"/>
  <c r="F5" i="40"/>
  <c r="E5" i="40"/>
  <c r="D5" i="40"/>
  <c r="N122" i="39"/>
  <c r="O122" i="39" s="1"/>
  <c r="N121" i="39"/>
  <c r="O121" i="39" s="1"/>
  <c r="N120" i="39"/>
  <c r="O120" i="39"/>
  <c r="M119" i="39"/>
  <c r="L119" i="39"/>
  <c r="N119" i="39" s="1"/>
  <c r="O119" i="39" s="1"/>
  <c r="K119" i="39"/>
  <c r="J119" i="39"/>
  <c r="I119" i="39"/>
  <c r="H119" i="39"/>
  <c r="G119" i="39"/>
  <c r="F119" i="39"/>
  <c r="E119" i="39"/>
  <c r="D119" i="39"/>
  <c r="N118" i="39"/>
  <c r="O118" i="39"/>
  <c r="N117" i="39"/>
  <c r="O117" i="39"/>
  <c r="N116" i="39"/>
  <c r="O116" i="39" s="1"/>
  <c r="N115" i="39"/>
  <c r="O115" i="39" s="1"/>
  <c r="N114" i="39"/>
  <c r="O114" i="39" s="1"/>
  <c r="N113" i="39"/>
  <c r="O113" i="39" s="1"/>
  <c r="N112" i="39"/>
  <c r="O112" i="39"/>
  <c r="M111" i="39"/>
  <c r="L111" i="39"/>
  <c r="K111" i="39"/>
  <c r="J111" i="39"/>
  <c r="I111" i="39"/>
  <c r="H111" i="39"/>
  <c r="G111" i="39"/>
  <c r="F111" i="39"/>
  <c r="E111" i="39"/>
  <c r="D111" i="39"/>
  <c r="N110" i="39"/>
  <c r="O110" i="39"/>
  <c r="N109" i="39"/>
  <c r="O109" i="39"/>
  <c r="N108" i="39"/>
  <c r="O108" i="39" s="1"/>
  <c r="N107" i="39"/>
  <c r="O107" i="39" s="1"/>
  <c r="N106" i="39"/>
  <c r="O106" i="39" s="1"/>
  <c r="N105" i="39"/>
  <c r="O105" i="39" s="1"/>
  <c r="M104" i="39"/>
  <c r="L104" i="39"/>
  <c r="N104" i="39" s="1"/>
  <c r="O104" i="39" s="1"/>
  <c r="K104" i="39"/>
  <c r="J104" i="39"/>
  <c r="I104" i="39"/>
  <c r="H104" i="39"/>
  <c r="G104" i="39"/>
  <c r="F104" i="39"/>
  <c r="E104" i="39"/>
  <c r="D104" i="39"/>
  <c r="N103" i="39"/>
  <c r="O103" i="39" s="1"/>
  <c r="N102" i="39"/>
  <c r="O102" i="39"/>
  <c r="N101" i="39"/>
  <c r="O101" i="39"/>
  <c r="N100" i="39"/>
  <c r="O100" i="39" s="1"/>
  <c r="N99" i="39"/>
  <c r="O99" i="39" s="1"/>
  <c r="N98" i="39"/>
  <c r="O98" i="39" s="1"/>
  <c r="N97" i="39"/>
  <c r="O97" i="39" s="1"/>
  <c r="N96" i="39"/>
  <c r="O96" i="39"/>
  <c r="N95" i="39"/>
  <c r="O95" i="39"/>
  <c r="N94" i="39"/>
  <c r="O94" i="39" s="1"/>
  <c r="N93" i="39"/>
  <c r="O93" i="39" s="1"/>
  <c r="N92" i="39"/>
  <c r="O92" i="39" s="1"/>
  <c r="N91" i="39"/>
  <c r="O91" i="39" s="1"/>
  <c r="N90" i="39"/>
  <c r="O90" i="39"/>
  <c r="N89" i="39"/>
  <c r="O89" i="39"/>
  <c r="N88" i="39"/>
  <c r="O88" i="39" s="1"/>
  <c r="N87" i="39"/>
  <c r="O87" i="39" s="1"/>
  <c r="N86" i="39"/>
  <c r="O86" i="39" s="1"/>
  <c r="N85" i="39"/>
  <c r="O85" i="39" s="1"/>
  <c r="N84" i="39"/>
  <c r="O84" i="39"/>
  <c r="N83" i="39"/>
  <c r="O83" i="39"/>
  <c r="N82" i="39"/>
  <c r="O82" i="39" s="1"/>
  <c r="N81" i="39"/>
  <c r="O81" i="39" s="1"/>
  <c r="N80" i="39"/>
  <c r="O80" i="39" s="1"/>
  <c r="N79" i="39"/>
  <c r="O79" i="39" s="1"/>
  <c r="N78" i="39"/>
  <c r="O78" i="39"/>
  <c r="N77" i="39"/>
  <c r="O77" i="39"/>
  <c r="N76" i="39"/>
  <c r="O76" i="39" s="1"/>
  <c r="N75" i="39"/>
  <c r="O75" i="39" s="1"/>
  <c r="N74" i="39"/>
  <c r="O74" i="39" s="1"/>
  <c r="N73" i="39"/>
  <c r="O73" i="39" s="1"/>
  <c r="N72" i="39"/>
  <c r="O72" i="39"/>
  <c r="N71" i="39"/>
  <c r="O71" i="39"/>
  <c r="N70" i="39"/>
  <c r="O70" i="39" s="1"/>
  <c r="N69" i="39"/>
  <c r="O69" i="39" s="1"/>
  <c r="N68" i="39"/>
  <c r="O68" i="39" s="1"/>
  <c r="N67" i="39"/>
  <c r="O67" i="39" s="1"/>
  <c r="N66" i="39"/>
  <c r="O66" i="39"/>
  <c r="N65" i="39"/>
  <c r="O65" i="39"/>
  <c r="N64" i="39"/>
  <c r="O64" i="39" s="1"/>
  <c r="N63" i="39"/>
  <c r="O63" i="39" s="1"/>
  <c r="N62" i="39"/>
  <c r="O62" i="39" s="1"/>
  <c r="N61" i="39"/>
  <c r="O61" i="39" s="1"/>
  <c r="M60" i="39"/>
  <c r="L60" i="39"/>
  <c r="K60" i="39"/>
  <c r="J60" i="39"/>
  <c r="I60" i="39"/>
  <c r="H60" i="39"/>
  <c r="G60" i="39"/>
  <c r="N60" i="39" s="1"/>
  <c r="O60" i="39" s="1"/>
  <c r="F60" i="39"/>
  <c r="E60" i="39"/>
  <c r="D60" i="39"/>
  <c r="N59" i="39"/>
  <c r="O59" i="39" s="1"/>
  <c r="N58" i="39"/>
  <c r="O58" i="39"/>
  <c r="N57" i="39"/>
  <c r="O57" i="39"/>
  <c r="N56" i="39"/>
  <c r="O56" i="39" s="1"/>
  <c r="N55" i="39"/>
  <c r="O55" i="39" s="1"/>
  <c r="N54" i="39"/>
  <c r="O54" i="39" s="1"/>
  <c r="N53" i="39"/>
  <c r="O53" i="39" s="1"/>
  <c r="N52" i="39"/>
  <c r="O52" i="39"/>
  <c r="N51" i="39"/>
  <c r="O51" i="39"/>
  <c r="N50" i="39"/>
  <c r="O50" i="39" s="1"/>
  <c r="N49" i="39"/>
  <c r="O49" i="39" s="1"/>
  <c r="N48" i="39"/>
  <c r="O48" i="39" s="1"/>
  <c r="N47" i="39"/>
  <c r="O47" i="39" s="1"/>
  <c r="N46" i="39"/>
  <c r="O46" i="39"/>
  <c r="N45" i="39"/>
  <c r="O45" i="39"/>
  <c r="N44" i="39"/>
  <c r="O44" i="39" s="1"/>
  <c r="N43" i="39"/>
  <c r="O43" i="39" s="1"/>
  <c r="N42" i="39"/>
  <c r="O42" i="39" s="1"/>
  <c r="N41" i="39"/>
  <c r="O41" i="39" s="1"/>
  <c r="N40" i="39"/>
  <c r="O40" i="39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/>
  <c r="N33" i="39"/>
  <c r="O33" i="39"/>
  <c r="N32" i="39"/>
  <c r="O32" i="39" s="1"/>
  <c r="M31" i="39"/>
  <c r="L31" i="39"/>
  <c r="K31" i="39"/>
  <c r="J31" i="39"/>
  <c r="I31" i="39"/>
  <c r="I123" i="39" s="1"/>
  <c r="H31" i="39"/>
  <c r="G31" i="39"/>
  <c r="F31" i="39"/>
  <c r="E31" i="39"/>
  <c r="D31" i="39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/>
  <c r="N19" i="39"/>
  <c r="O19" i="39"/>
  <c r="N18" i="39"/>
  <c r="O18" i="39" s="1"/>
  <c r="N17" i="39"/>
  <c r="O17" i="39" s="1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E123" i="39" s="1"/>
  <c r="D13" i="39"/>
  <c r="N12" i="39"/>
  <c r="O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122" i="38"/>
  <c r="O122" i="38"/>
  <c r="N121" i="38"/>
  <c r="O121" i="38"/>
  <c r="M120" i="38"/>
  <c r="L120" i="38"/>
  <c r="K120" i="38"/>
  <c r="J120" i="38"/>
  <c r="I120" i="38"/>
  <c r="H120" i="38"/>
  <c r="G120" i="38"/>
  <c r="F120" i="38"/>
  <c r="E120" i="38"/>
  <c r="D120" i="38"/>
  <c r="N120" i="38" s="1"/>
  <c r="O120" i="38"/>
  <c r="N119" i="38"/>
  <c r="O119" i="38" s="1"/>
  <c r="N118" i="38"/>
  <c r="O118" i="38" s="1"/>
  <c r="N117" i="38"/>
  <c r="O117" i="38" s="1"/>
  <c r="N116" i="38"/>
  <c r="O116" i="38" s="1"/>
  <c r="N115" i="38"/>
  <c r="O115" i="38"/>
  <c r="N114" i="38"/>
  <c r="O114" i="38"/>
  <c r="M113" i="38"/>
  <c r="L113" i="38"/>
  <c r="K113" i="38"/>
  <c r="J113" i="38"/>
  <c r="I113" i="38"/>
  <c r="H113" i="38"/>
  <c r="G113" i="38"/>
  <c r="F113" i="38"/>
  <c r="E113" i="38"/>
  <c r="D113" i="38"/>
  <c r="N112" i="38"/>
  <c r="O112" i="38"/>
  <c r="N111" i="38"/>
  <c r="O111" i="38" s="1"/>
  <c r="N110" i="38"/>
  <c r="O110" i="38" s="1"/>
  <c r="N109" i="38"/>
  <c r="O109" i="38" s="1"/>
  <c r="N108" i="38"/>
  <c r="O108" i="38" s="1"/>
  <c r="N107" i="38"/>
  <c r="O107" i="38"/>
  <c r="M106" i="38"/>
  <c r="L106" i="38"/>
  <c r="K106" i="38"/>
  <c r="J106" i="38"/>
  <c r="I106" i="38"/>
  <c r="H106" i="38"/>
  <c r="G106" i="38"/>
  <c r="F106" i="38"/>
  <c r="E106" i="38"/>
  <c r="D106" i="38"/>
  <c r="N105" i="38"/>
  <c r="O105" i="38"/>
  <c r="N104" i="38"/>
  <c r="O104" i="38"/>
  <c r="N103" i="38"/>
  <c r="O103" i="38" s="1"/>
  <c r="N102" i="38"/>
  <c r="O102" i="38" s="1"/>
  <c r="N101" i="38"/>
  <c r="O101" i="38" s="1"/>
  <c r="N100" i="38"/>
  <c r="O100" i="38" s="1"/>
  <c r="N99" i="38"/>
  <c r="O99" i="38"/>
  <c r="N98" i="38"/>
  <c r="O98" i="38"/>
  <c r="N97" i="38"/>
  <c r="O97" i="38" s="1"/>
  <c r="N96" i="38"/>
  <c r="O96" i="38" s="1"/>
  <c r="N95" i="38"/>
  <c r="O95" i="38" s="1"/>
  <c r="N94" i="38"/>
  <c r="O94" i="38" s="1"/>
  <c r="N93" i="38"/>
  <c r="O93" i="38"/>
  <c r="N92" i="38"/>
  <c r="O92" i="38"/>
  <c r="N91" i="38"/>
  <c r="O91" i="38" s="1"/>
  <c r="N90" i="38"/>
  <c r="O90" i="38" s="1"/>
  <c r="N89" i="38"/>
  <c r="O89" i="38" s="1"/>
  <c r="N88" i="38"/>
  <c r="O88" i="38" s="1"/>
  <c r="N87" i="38"/>
  <c r="O87" i="38"/>
  <c r="N86" i="38"/>
  <c r="O86" i="38"/>
  <c r="N85" i="38"/>
  <c r="O85" i="38" s="1"/>
  <c r="N84" i="38"/>
  <c r="O84" i="38" s="1"/>
  <c r="N83" i="38"/>
  <c r="O83" i="38" s="1"/>
  <c r="N82" i="38"/>
  <c r="O82" i="38" s="1"/>
  <c r="N81" i="38"/>
  <c r="O81" i="38"/>
  <c r="N80" i="38"/>
  <c r="O80" i="38"/>
  <c r="N79" i="38"/>
  <c r="O79" i="38" s="1"/>
  <c r="N78" i="38"/>
  <c r="O78" i="38" s="1"/>
  <c r="N77" i="38"/>
  <c r="O77" i="38" s="1"/>
  <c r="N76" i="38"/>
  <c r="O76" i="38" s="1"/>
  <c r="N75" i="38"/>
  <c r="O75" i="38"/>
  <c r="N74" i="38"/>
  <c r="O74" i="38"/>
  <c r="N73" i="38"/>
  <c r="O73" i="38" s="1"/>
  <c r="N72" i="38"/>
  <c r="O72" i="38" s="1"/>
  <c r="N71" i="38"/>
  <c r="O71" i="38" s="1"/>
  <c r="N70" i="38"/>
  <c r="O70" i="38" s="1"/>
  <c r="N69" i="38"/>
  <c r="O69" i="38"/>
  <c r="N68" i="38"/>
  <c r="O68" i="38"/>
  <c r="N67" i="38"/>
  <c r="O67" i="38" s="1"/>
  <c r="N66" i="38"/>
  <c r="O66" i="38" s="1"/>
  <c r="N65" i="38"/>
  <c r="O65" i="38" s="1"/>
  <c r="N64" i="38"/>
  <c r="O64" i="38" s="1"/>
  <c r="N63" i="38"/>
  <c r="O63" i="38"/>
  <c r="N62" i="38"/>
  <c r="O62" i="38"/>
  <c r="N61" i="38"/>
  <c r="O61" i="38" s="1"/>
  <c r="M60" i="38"/>
  <c r="M123" i="38" s="1"/>
  <c r="L60" i="38"/>
  <c r="K60" i="38"/>
  <c r="J60" i="38"/>
  <c r="I60" i="38"/>
  <c r="H60" i="38"/>
  <c r="G60" i="38"/>
  <c r="F60" i="38"/>
  <c r="E60" i="38"/>
  <c r="D60" i="38"/>
  <c r="N59" i="38"/>
  <c r="O59" i="38" s="1"/>
  <c r="N58" i="38"/>
  <c r="O58" i="38" s="1"/>
  <c r="N57" i="38"/>
  <c r="O57" i="38" s="1"/>
  <c r="N56" i="38"/>
  <c r="O56" i="38"/>
  <c r="N55" i="38"/>
  <c r="O55" i="38"/>
  <c r="N54" i="38"/>
  <c r="O54" i="38" s="1"/>
  <c r="N53" i="38"/>
  <c r="O53" i="38" s="1"/>
  <c r="N52" i="38"/>
  <c r="O52" i="38" s="1"/>
  <c r="N51" i="38"/>
  <c r="O51" i="38" s="1"/>
  <c r="N50" i="38"/>
  <c r="O50" i="38"/>
  <c r="N49" i="38"/>
  <c r="O49" i="38"/>
  <c r="N48" i="38"/>
  <c r="O48" i="38" s="1"/>
  <c r="N47" i="38"/>
  <c r="O47" i="38" s="1"/>
  <c r="N46" i="38"/>
  <c r="O46" i="38" s="1"/>
  <c r="N45" i="38"/>
  <c r="O45" i="38" s="1"/>
  <c r="N44" i="38"/>
  <c r="O44" i="38"/>
  <c r="N43" i="38"/>
  <c r="O43" i="38"/>
  <c r="N42" i="38"/>
  <c r="O42" i="38" s="1"/>
  <c r="N41" i="38"/>
  <c r="O41" i="38" s="1"/>
  <c r="N40" i="38"/>
  <c r="O40" i="38" s="1"/>
  <c r="N39" i="38"/>
  <c r="O39" i="38" s="1"/>
  <c r="N38" i="38"/>
  <c r="O38" i="38"/>
  <c r="N37" i="38"/>
  <c r="O37" i="38"/>
  <c r="N36" i="38"/>
  <c r="O36" i="38" s="1"/>
  <c r="N35" i="38"/>
  <c r="O35" i="38" s="1"/>
  <c r="N34" i="38"/>
  <c r="O34" i="38" s="1"/>
  <c r="N33" i="38"/>
  <c r="O33" i="38" s="1"/>
  <c r="N32" i="38"/>
  <c r="O32" i="38"/>
  <c r="N31" i="38"/>
  <c r="O31" i="38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/>
  <c r="N20" i="38"/>
  <c r="O20" i="38"/>
  <c r="N19" i="38"/>
  <c r="O19" i="38"/>
  <c r="N18" i="38"/>
  <c r="O18" i="38"/>
  <c r="N17" i="38"/>
  <c r="O17" i="38" s="1"/>
  <c r="N16" i="38"/>
  <c r="O16" i="38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D123" i="38" s="1"/>
  <c r="N12" i="38"/>
  <c r="O12" i="38"/>
  <c r="N11" i="38"/>
  <c r="O11" i="38"/>
  <c r="N10" i="38"/>
  <c r="O10" i="38"/>
  <c r="N9" i="38"/>
  <c r="O9" i="38" s="1"/>
  <c r="N8" i="38"/>
  <c r="O8" i="38"/>
  <c r="N7" i="38"/>
  <c r="O7" i="38"/>
  <c r="N6" i="38"/>
  <c r="O6" i="38"/>
  <c r="M5" i="38"/>
  <c r="L5" i="38"/>
  <c r="K5" i="38"/>
  <c r="J5" i="38"/>
  <c r="I5" i="38"/>
  <c r="H5" i="38"/>
  <c r="G5" i="38"/>
  <c r="F5" i="38"/>
  <c r="F123" i="38" s="1"/>
  <c r="E5" i="38"/>
  <c r="N5" i="38" s="1"/>
  <c r="O5" i="38" s="1"/>
  <c r="D5" i="38"/>
  <c r="N107" i="37"/>
  <c r="O107" i="37" s="1"/>
  <c r="N106" i="37"/>
  <c r="O106" i="37" s="1"/>
  <c r="M105" i="37"/>
  <c r="L105" i="37"/>
  <c r="K105" i="37"/>
  <c r="J105" i="37"/>
  <c r="I105" i="37"/>
  <c r="H105" i="37"/>
  <c r="G105" i="37"/>
  <c r="N105" i="37" s="1"/>
  <c r="O105" i="37" s="1"/>
  <c r="F105" i="37"/>
  <c r="E105" i="37"/>
  <c r="D105" i="37"/>
  <c r="N104" i="37"/>
  <c r="O104" i="37" s="1"/>
  <c r="N103" i="37"/>
  <c r="O103" i="37" s="1"/>
  <c r="N102" i="37"/>
  <c r="O102" i="37"/>
  <c r="N101" i="37"/>
  <c r="O101" i="37" s="1"/>
  <c r="N100" i="37"/>
  <c r="O100" i="37" s="1"/>
  <c r="N99" i="37"/>
  <c r="O99" i="37" s="1"/>
  <c r="M98" i="37"/>
  <c r="L98" i="37"/>
  <c r="K98" i="37"/>
  <c r="J98" i="37"/>
  <c r="I98" i="37"/>
  <c r="H98" i="37"/>
  <c r="G98" i="37"/>
  <c r="G108" i="37" s="1"/>
  <c r="F98" i="37"/>
  <c r="E98" i="37"/>
  <c r="N98" i="37" s="1"/>
  <c r="O98" i="37" s="1"/>
  <c r="D98" i="37"/>
  <c r="N97" i="37"/>
  <c r="O97" i="37" s="1"/>
  <c r="N96" i="37"/>
  <c r="O96" i="37" s="1"/>
  <c r="N95" i="37"/>
  <c r="O95" i="37" s="1"/>
  <c r="N94" i="37"/>
  <c r="O94" i="37"/>
  <c r="N93" i="37"/>
  <c r="O93" i="37" s="1"/>
  <c r="N92" i="37"/>
  <c r="O92" i="37" s="1"/>
  <c r="M91" i="37"/>
  <c r="L91" i="37"/>
  <c r="K91" i="37"/>
  <c r="J91" i="37"/>
  <c r="I91" i="37"/>
  <c r="H91" i="37"/>
  <c r="G91" i="37"/>
  <c r="F91" i="37"/>
  <c r="E91" i="37"/>
  <c r="E108" i="37" s="1"/>
  <c r="D91" i="37"/>
  <c r="N90" i="37"/>
  <c r="O90" i="37" s="1"/>
  <c r="N89" i="37"/>
  <c r="O89" i="37" s="1"/>
  <c r="N88" i="37"/>
  <c r="O88" i="37" s="1"/>
  <c r="N87" i="37"/>
  <c r="O87" i="37"/>
  <c r="N86" i="37"/>
  <c r="O86" i="37" s="1"/>
  <c r="N85" i="37"/>
  <c r="O85" i="37" s="1"/>
  <c r="N84" i="37"/>
  <c r="O84" i="37" s="1"/>
  <c r="N83" i="37"/>
  <c r="O83" i="37" s="1"/>
  <c r="N82" i="37"/>
  <c r="O82" i="37" s="1"/>
  <c r="N81" i="37"/>
  <c r="O81" i="37"/>
  <c r="N80" i="37"/>
  <c r="O80" i="37" s="1"/>
  <c r="N79" i="37"/>
  <c r="O79" i="37" s="1"/>
  <c r="N78" i="37"/>
  <c r="O78" i="37" s="1"/>
  <c r="N77" i="37"/>
  <c r="O77" i="37" s="1"/>
  <c r="N76" i="37"/>
  <c r="O76" i="37" s="1"/>
  <c r="N75" i="37"/>
  <c r="O75" i="37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/>
  <c r="M62" i="37"/>
  <c r="L62" i="37"/>
  <c r="L108" i="37"/>
  <c r="K62" i="37"/>
  <c r="J62" i="37"/>
  <c r="I62" i="37"/>
  <c r="H62" i="37"/>
  <c r="G62" i="37"/>
  <c r="F62" i="37"/>
  <c r="E62" i="37"/>
  <c r="D62" i="37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/>
  <c r="N32" i="37"/>
  <c r="O32" i="37" s="1"/>
  <c r="M31" i="37"/>
  <c r="N31" i="37" s="1"/>
  <c r="O31" i="37" s="1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N13" i="37" s="1"/>
  <c r="O13" i="37" s="1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108" i="37" s="1"/>
  <c r="J5" i="37"/>
  <c r="I5" i="37"/>
  <c r="I108" i="37" s="1"/>
  <c r="H5" i="37"/>
  <c r="H108" i="37" s="1"/>
  <c r="G5" i="37"/>
  <c r="F5" i="37"/>
  <c r="E5" i="37"/>
  <c r="D5" i="37"/>
  <c r="N8" i="36"/>
  <c r="O8" i="36" s="1"/>
  <c r="N105" i="36"/>
  <c r="O105" i="36"/>
  <c r="N104" i="36"/>
  <c r="O104" i="36" s="1"/>
  <c r="N103" i="36"/>
  <c r="O103" i="36" s="1"/>
  <c r="M102" i="36"/>
  <c r="L102" i="36"/>
  <c r="K102" i="36"/>
  <c r="J102" i="36"/>
  <c r="I102" i="36"/>
  <c r="H102" i="36"/>
  <c r="G102" i="36"/>
  <c r="F102" i="36"/>
  <c r="E102" i="36"/>
  <c r="E106" i="36" s="1"/>
  <c r="D102" i="36"/>
  <c r="N102" i="36"/>
  <c r="O102" i="36" s="1"/>
  <c r="N101" i="36"/>
  <c r="O101" i="36" s="1"/>
  <c r="N100" i="36"/>
  <c r="O100" i="36" s="1"/>
  <c r="N99" i="36"/>
  <c r="O99" i="36" s="1"/>
  <c r="N98" i="36"/>
  <c r="O98" i="36"/>
  <c r="N97" i="36"/>
  <c r="O97" i="36" s="1"/>
  <c r="N96" i="36"/>
  <c r="O96" i="36" s="1"/>
  <c r="N95" i="36"/>
  <c r="O95" i="36" s="1"/>
  <c r="N94" i="36"/>
  <c r="O94" i="36" s="1"/>
  <c r="N93" i="36"/>
  <c r="O93" i="36" s="1"/>
  <c r="M92" i="36"/>
  <c r="L92" i="36"/>
  <c r="K92" i="36"/>
  <c r="J92" i="36"/>
  <c r="I92" i="36"/>
  <c r="N92" i="36" s="1"/>
  <c r="O92" i="36" s="1"/>
  <c r="H92" i="36"/>
  <c r="G92" i="36"/>
  <c r="F92" i="36"/>
  <c r="E92" i="36"/>
  <c r="D92" i="36"/>
  <c r="N91" i="36"/>
  <c r="O91" i="36"/>
  <c r="N90" i="36"/>
  <c r="O90" i="36" s="1"/>
  <c r="N89" i="36"/>
  <c r="O89" i="36" s="1"/>
  <c r="N88" i="36"/>
  <c r="O88" i="36" s="1"/>
  <c r="N87" i="36"/>
  <c r="O87" i="36" s="1"/>
  <c r="M86" i="36"/>
  <c r="L86" i="36"/>
  <c r="K86" i="36"/>
  <c r="J86" i="36"/>
  <c r="I86" i="36"/>
  <c r="H86" i="36"/>
  <c r="G86" i="36"/>
  <c r="G106" i="36" s="1"/>
  <c r="F86" i="36"/>
  <c r="E86" i="36"/>
  <c r="D86" i="36"/>
  <c r="N85" i="36"/>
  <c r="O85" i="36" s="1"/>
  <c r="N84" i="36"/>
  <c r="O84" i="36" s="1"/>
  <c r="N83" i="36"/>
  <c r="O83" i="36"/>
  <c r="N82" i="36"/>
  <c r="O82" i="36" s="1"/>
  <c r="N81" i="36"/>
  <c r="O81" i="36" s="1"/>
  <c r="N80" i="36"/>
  <c r="O80" i="36" s="1"/>
  <c r="N79" i="36"/>
  <c r="O79" i="36" s="1"/>
  <c r="N78" i="36"/>
  <c r="O78" i="36" s="1"/>
  <c r="N77" i="36"/>
  <c r="O77" i="36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 s="1"/>
  <c r="M53" i="36"/>
  <c r="L53" i="36"/>
  <c r="K53" i="36"/>
  <c r="K106" i="36" s="1"/>
  <c r="J53" i="36"/>
  <c r="I53" i="36"/>
  <c r="H53" i="36"/>
  <c r="G53" i="36"/>
  <c r="F53" i="36"/>
  <c r="E53" i="36"/>
  <c r="D53" i="36"/>
  <c r="N52" i="36"/>
  <c r="O52" i="36" s="1"/>
  <c r="N51" i="36"/>
  <c r="O51" i="36"/>
  <c r="N50" i="36"/>
  <c r="O50" i="36"/>
  <c r="N49" i="36"/>
  <c r="O49" i="36"/>
  <c r="N48" i="36"/>
  <c r="O48" i="36"/>
  <c r="N47" i="36"/>
  <c r="O47" i="36"/>
  <c r="N46" i="36"/>
  <c r="O46" i="36" s="1"/>
  <c r="N45" i="36"/>
  <c r="O45" i="36"/>
  <c r="N44" i="36"/>
  <c r="O44" i="36"/>
  <c r="N43" i="36"/>
  <c r="O43" i="36"/>
  <c r="N42" i="36"/>
  <c r="O42" i="36"/>
  <c r="N41" i="36"/>
  <c r="O41" i="36"/>
  <c r="N40" i="36"/>
  <c r="O40" i="36" s="1"/>
  <c r="N39" i="36"/>
  <c r="O39" i="36"/>
  <c r="N38" i="36"/>
  <c r="O38" i="36"/>
  <c r="N37" i="36"/>
  <c r="O37" i="36"/>
  <c r="N36" i="36"/>
  <c r="O36" i="36"/>
  <c r="N35" i="36"/>
  <c r="O35" i="36"/>
  <c r="N34" i="36"/>
  <c r="O34" i="36" s="1"/>
  <c r="N33" i="36"/>
  <c r="O33" i="36"/>
  <c r="N32" i="36"/>
  <c r="O32" i="36"/>
  <c r="N31" i="36"/>
  <c r="O31" i="36"/>
  <c r="N30" i="36"/>
  <c r="O30" i="36"/>
  <c r="N29" i="36"/>
  <c r="O29" i="36"/>
  <c r="N28" i="36"/>
  <c r="O28" i="36" s="1"/>
  <c r="N27" i="36"/>
  <c r="O27" i="36"/>
  <c r="N26" i="36"/>
  <c r="O26" i="36"/>
  <c r="N25" i="36"/>
  <c r="O25" i="36"/>
  <c r="N24" i="36"/>
  <c r="O24" i="36"/>
  <c r="N23" i="36"/>
  <c r="O23" i="36"/>
  <c r="N22" i="36"/>
  <c r="O22" i="36" s="1"/>
  <c r="N21" i="36"/>
  <c r="O21" i="36"/>
  <c r="N20" i="36"/>
  <c r="O20" i="36"/>
  <c r="N19" i="36"/>
  <c r="O19" i="36"/>
  <c r="M18" i="36"/>
  <c r="L18" i="36"/>
  <c r="K18" i="36"/>
  <c r="J18" i="36"/>
  <c r="I18" i="36"/>
  <c r="I106" i="36" s="1"/>
  <c r="H18" i="36"/>
  <c r="G18" i="36"/>
  <c r="F18" i="36"/>
  <c r="F106" i="36" s="1"/>
  <c r="E18" i="36"/>
  <c r="D18" i="36"/>
  <c r="N18" i="36" s="1"/>
  <c r="O18" i="36" s="1"/>
  <c r="N17" i="36"/>
  <c r="O17" i="36"/>
  <c r="N16" i="36"/>
  <c r="O16" i="36"/>
  <c r="N15" i="36"/>
  <c r="O15" i="36"/>
  <c r="N14" i="36"/>
  <c r="O14" i="36" s="1"/>
  <c r="M13" i="36"/>
  <c r="L13" i="36"/>
  <c r="K13" i="36"/>
  <c r="J13" i="36"/>
  <c r="J106" i="36" s="1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 s="1"/>
  <c r="N7" i="36"/>
  <c r="O7" i="36" s="1"/>
  <c r="N6" i="36"/>
  <c r="O6" i="36"/>
  <c r="M5" i="36"/>
  <c r="N5" i="36" s="1"/>
  <c r="O5" i="36" s="1"/>
  <c r="L5" i="36"/>
  <c r="L106" i="36"/>
  <c r="K5" i="36"/>
  <c r="J5" i="36"/>
  <c r="I5" i="36"/>
  <c r="H5" i="36"/>
  <c r="H106" i="36" s="1"/>
  <c r="G5" i="36"/>
  <c r="F5" i="36"/>
  <c r="E5" i="36"/>
  <c r="D5" i="36"/>
  <c r="N109" i="35"/>
  <c r="O109" i="35"/>
  <c r="N108" i="35"/>
  <c r="O108" i="35"/>
  <c r="N107" i="35"/>
  <c r="O107" i="35"/>
  <c r="M106" i="35"/>
  <c r="L106" i="35"/>
  <c r="K106" i="35"/>
  <c r="J106" i="35"/>
  <c r="I106" i="35"/>
  <c r="H106" i="35"/>
  <c r="G106" i="35"/>
  <c r="F106" i="35"/>
  <c r="E106" i="35"/>
  <c r="D106" i="35"/>
  <c r="N106" i="35" s="1"/>
  <c r="O106" i="35" s="1"/>
  <c r="N105" i="35"/>
  <c r="O105" i="35"/>
  <c r="N104" i="35"/>
  <c r="O104" i="35"/>
  <c r="N103" i="35"/>
  <c r="O103" i="35"/>
  <c r="N102" i="35"/>
  <c r="O102" i="35" s="1"/>
  <c r="N101" i="35"/>
  <c r="O101" i="35"/>
  <c r="N100" i="35"/>
  <c r="O100" i="35"/>
  <c r="M99" i="35"/>
  <c r="L99" i="35"/>
  <c r="K99" i="35"/>
  <c r="J99" i="35"/>
  <c r="I99" i="35"/>
  <c r="H99" i="35"/>
  <c r="G99" i="35"/>
  <c r="F99" i="35"/>
  <c r="E99" i="35"/>
  <c r="E110" i="35" s="1"/>
  <c r="D99" i="35"/>
  <c r="N98" i="35"/>
  <c r="O98" i="35" s="1"/>
  <c r="N97" i="35"/>
  <c r="O97" i="35" s="1"/>
  <c r="N96" i="35"/>
  <c r="O96" i="35" s="1"/>
  <c r="N95" i="35"/>
  <c r="O95" i="35" s="1"/>
  <c r="N94" i="35"/>
  <c r="O94" i="35"/>
  <c r="N93" i="35"/>
  <c r="O93" i="35" s="1"/>
  <c r="M92" i="35"/>
  <c r="L92" i="35"/>
  <c r="K92" i="35"/>
  <c r="J92" i="35"/>
  <c r="I92" i="35"/>
  <c r="H92" i="35"/>
  <c r="G92" i="35"/>
  <c r="F92" i="35"/>
  <c r="E92" i="35"/>
  <c r="D92" i="35"/>
  <c r="D110" i="35" s="1"/>
  <c r="N91" i="35"/>
  <c r="O91" i="35"/>
  <c r="N90" i="35"/>
  <c r="O90" i="35"/>
  <c r="N89" i="35"/>
  <c r="O89" i="35"/>
  <c r="N88" i="35"/>
  <c r="O88" i="35"/>
  <c r="N87" i="35"/>
  <c r="O87" i="35" s="1"/>
  <c r="N86" i="35"/>
  <c r="O86" i="35"/>
  <c r="N85" i="35"/>
  <c r="O85" i="35"/>
  <c r="N84" i="35"/>
  <c r="O84" i="35"/>
  <c r="N83" i="35"/>
  <c r="O83" i="35"/>
  <c r="N82" i="35"/>
  <c r="O82" i="35"/>
  <c r="N81" i="35"/>
  <c r="O81" i="35" s="1"/>
  <c r="N80" i="35"/>
  <c r="O80" i="35"/>
  <c r="N79" i="35"/>
  <c r="O79" i="35"/>
  <c r="N78" i="35"/>
  <c r="O78" i="35"/>
  <c r="N77" i="35"/>
  <c r="O77" i="35"/>
  <c r="N76" i="35"/>
  <c r="O76" i="35"/>
  <c r="N75" i="35"/>
  <c r="O75" i="35" s="1"/>
  <c r="N74" i="35"/>
  <c r="O74" i="35"/>
  <c r="N73" i="35"/>
  <c r="O73" i="35"/>
  <c r="N72" i="35"/>
  <c r="O72" i="35"/>
  <c r="N71" i="35"/>
  <c r="O71" i="35"/>
  <c r="N70" i="35"/>
  <c r="O70" i="35"/>
  <c r="N69" i="35"/>
  <c r="O69" i="35" s="1"/>
  <c r="N68" i="35"/>
  <c r="O68" i="35"/>
  <c r="N67" i="35"/>
  <c r="O67" i="35"/>
  <c r="N66" i="35"/>
  <c r="O66" i="35"/>
  <c r="N65" i="35"/>
  <c r="O65" i="35"/>
  <c r="N64" i="35"/>
  <c r="O64" i="35"/>
  <c r="M63" i="35"/>
  <c r="L63" i="35"/>
  <c r="K63" i="35"/>
  <c r="J63" i="35"/>
  <c r="I63" i="35"/>
  <c r="H63" i="35"/>
  <c r="G63" i="35"/>
  <c r="F63" i="35"/>
  <c r="E63" i="35"/>
  <c r="D63" i="35"/>
  <c r="N63" i="35" s="1"/>
  <c r="O63" i="35" s="1"/>
  <c r="N62" i="35"/>
  <c r="O62" i="35" s="1"/>
  <c r="N61" i="35"/>
  <c r="O61" i="35"/>
  <c r="N60" i="35"/>
  <c r="O60" i="35"/>
  <c r="N59" i="35"/>
  <c r="O59" i="35"/>
  <c r="N58" i="35"/>
  <c r="O58" i="35"/>
  <c r="N57" i="35"/>
  <c r="O57" i="35"/>
  <c r="N56" i="35"/>
  <c r="O56" i="35" s="1"/>
  <c r="N55" i="35"/>
  <c r="O55" i="35"/>
  <c r="N54" i="35"/>
  <c r="O54" i="35"/>
  <c r="N53" i="35"/>
  <c r="O53" i="35"/>
  <c r="N52" i="35"/>
  <c r="O52" i="35"/>
  <c r="N51" i="35"/>
  <c r="O51" i="35"/>
  <c r="N50" i="35"/>
  <c r="O50" i="35" s="1"/>
  <c r="N49" i="35"/>
  <c r="O49" i="35"/>
  <c r="N48" i="35"/>
  <c r="O48" i="35"/>
  <c r="N47" i="35"/>
  <c r="O47" i="35" s="1"/>
  <c r="N46" i="35"/>
  <c r="O46" i="35"/>
  <c r="N45" i="35"/>
  <c r="O45" i="35"/>
  <c r="N44" i="35"/>
  <c r="O44" i="35" s="1"/>
  <c r="N43" i="35"/>
  <c r="O43" i="35"/>
  <c r="N42" i="35"/>
  <c r="O42" i="35"/>
  <c r="N41" i="35"/>
  <c r="O41" i="35" s="1"/>
  <c r="N40" i="35"/>
  <c r="O40" i="35"/>
  <c r="N39" i="35"/>
  <c r="O39" i="35"/>
  <c r="N38" i="35"/>
  <c r="O38" i="35" s="1"/>
  <c r="N37" i="35"/>
  <c r="O37" i="35"/>
  <c r="N36" i="35"/>
  <c r="O36" i="35"/>
  <c r="N35" i="35"/>
  <c r="O35" i="35" s="1"/>
  <c r="N34" i="35"/>
  <c r="O34" i="35"/>
  <c r="N33" i="35"/>
  <c r="O33" i="35"/>
  <c r="N32" i="35"/>
  <c r="O32" i="35" s="1"/>
  <c r="N31" i="35"/>
  <c r="O31" i="35"/>
  <c r="M30" i="35"/>
  <c r="L30" i="35"/>
  <c r="L110" i="35" s="1"/>
  <c r="K30" i="35"/>
  <c r="J30" i="35"/>
  <c r="I30" i="35"/>
  <c r="H30" i="35"/>
  <c r="G30" i="35"/>
  <c r="F30" i="35"/>
  <c r="E30" i="35"/>
  <c r="N30" i="35" s="1"/>
  <c r="O30" i="35" s="1"/>
  <c r="D30" i="35"/>
  <c r="N29" i="35"/>
  <c r="O29" i="35"/>
  <c r="N28" i="35"/>
  <c r="O28" i="35" s="1"/>
  <c r="N27" i="35"/>
  <c r="O27" i="35"/>
  <c r="N26" i="35"/>
  <c r="O26" i="35"/>
  <c r="N25" i="35"/>
  <c r="O25" i="35" s="1"/>
  <c r="N24" i="35"/>
  <c r="O24" i="35"/>
  <c r="N23" i="35"/>
  <c r="O23" i="35"/>
  <c r="N22" i="35"/>
  <c r="O22" i="35" s="1"/>
  <c r="N21" i="35"/>
  <c r="O21" i="35"/>
  <c r="N20" i="35"/>
  <c r="O20" i="35"/>
  <c r="N19" i="35"/>
  <c r="O19" i="35" s="1"/>
  <c r="N18" i="35"/>
  <c r="O18" i="35"/>
  <c r="N17" i="35"/>
  <c r="O17" i="35"/>
  <c r="N16" i="35"/>
  <c r="O16" i="35" s="1"/>
  <c r="N15" i="35"/>
  <c r="O15" i="35"/>
  <c r="N14" i="35"/>
  <c r="O14" i="35"/>
  <c r="M13" i="35"/>
  <c r="L13" i="35"/>
  <c r="K13" i="35"/>
  <c r="J13" i="35"/>
  <c r="I13" i="35"/>
  <c r="I110" i="35" s="1"/>
  <c r="H13" i="35"/>
  <c r="H110" i="35" s="1"/>
  <c r="G13" i="35"/>
  <c r="F13" i="35"/>
  <c r="E13" i="35"/>
  <c r="D13" i="35"/>
  <c r="N12" i="35"/>
  <c r="O12" i="35"/>
  <c r="N11" i="35"/>
  <c r="O11" i="35" s="1"/>
  <c r="N10" i="35"/>
  <c r="O10" i="35"/>
  <c r="N9" i="35"/>
  <c r="O9" i="35"/>
  <c r="N8" i="35"/>
  <c r="O8" i="35" s="1"/>
  <c r="N7" i="35"/>
  <c r="O7" i="35"/>
  <c r="N6" i="35"/>
  <c r="O6" i="35"/>
  <c r="M5" i="35"/>
  <c r="M110" i="35" s="1"/>
  <c r="L5" i="35"/>
  <c r="K5" i="35"/>
  <c r="N5" i="35" s="1"/>
  <c r="O5" i="35" s="1"/>
  <c r="J5" i="35"/>
  <c r="J110" i="35"/>
  <c r="I5" i="35"/>
  <c r="H5" i="35"/>
  <c r="G5" i="35"/>
  <c r="F5" i="35"/>
  <c r="F110" i="35" s="1"/>
  <c r="E5" i="35"/>
  <c r="D5" i="35"/>
  <c r="N109" i="34"/>
  <c r="O109" i="34" s="1"/>
  <c r="N108" i="34"/>
  <c r="O108" i="34"/>
  <c r="M107" i="34"/>
  <c r="L107" i="34"/>
  <c r="K107" i="34"/>
  <c r="J107" i="34"/>
  <c r="I107" i="34"/>
  <c r="H107" i="34"/>
  <c r="G107" i="34"/>
  <c r="F107" i="34"/>
  <c r="E107" i="34"/>
  <c r="N107" i="34" s="1"/>
  <c r="O107" i="34" s="1"/>
  <c r="D107" i="34"/>
  <c r="N106" i="34"/>
  <c r="O106" i="34"/>
  <c r="N105" i="34"/>
  <c r="O105" i="34" s="1"/>
  <c r="N104" i="34"/>
  <c r="O104" i="34"/>
  <c r="N103" i="34"/>
  <c r="O103" i="34"/>
  <c r="N102" i="34"/>
  <c r="O102" i="34" s="1"/>
  <c r="N101" i="34"/>
  <c r="O101" i="34"/>
  <c r="M100" i="34"/>
  <c r="L100" i="34"/>
  <c r="N100" i="34" s="1"/>
  <c r="O100" i="34" s="1"/>
  <c r="K100" i="34"/>
  <c r="J100" i="34"/>
  <c r="I100" i="34"/>
  <c r="H100" i="34"/>
  <c r="G100" i="34"/>
  <c r="F100" i="34"/>
  <c r="E100" i="34"/>
  <c r="D100" i="34"/>
  <c r="N99" i="34"/>
  <c r="O99" i="34"/>
  <c r="N98" i="34"/>
  <c r="O98" i="34"/>
  <c r="N97" i="34"/>
  <c r="O97" i="34" s="1"/>
  <c r="N96" i="34"/>
  <c r="O96" i="34"/>
  <c r="N95" i="34"/>
  <c r="O95" i="34"/>
  <c r="N94" i="34"/>
  <c r="O94" i="34" s="1"/>
  <c r="M93" i="34"/>
  <c r="L93" i="34"/>
  <c r="K93" i="34"/>
  <c r="J93" i="34"/>
  <c r="N93" i="34" s="1"/>
  <c r="O93" i="34" s="1"/>
  <c r="I93" i="34"/>
  <c r="H93" i="34"/>
  <c r="G93" i="34"/>
  <c r="F93" i="34"/>
  <c r="E93" i="34"/>
  <c r="D93" i="34"/>
  <c r="N92" i="34"/>
  <c r="O92" i="34"/>
  <c r="N91" i="34"/>
  <c r="O91" i="34"/>
  <c r="N90" i="34"/>
  <c r="O90" i="34" s="1"/>
  <c r="N89" i="34"/>
  <c r="O89" i="34"/>
  <c r="N88" i="34"/>
  <c r="O88" i="34"/>
  <c r="N87" i="34"/>
  <c r="O87" i="34" s="1"/>
  <c r="N86" i="34"/>
  <c r="O86" i="34"/>
  <c r="N85" i="34"/>
  <c r="O85" i="34"/>
  <c r="N84" i="34"/>
  <c r="O84" i="34" s="1"/>
  <c r="N83" i="34"/>
  <c r="O83" i="34"/>
  <c r="N82" i="34"/>
  <c r="O82" i="34"/>
  <c r="N81" i="34"/>
  <c r="O81" i="34" s="1"/>
  <c r="N80" i="34"/>
  <c r="O80" i="34"/>
  <c r="N79" i="34"/>
  <c r="O79" i="34"/>
  <c r="N78" i="34"/>
  <c r="O78" i="34" s="1"/>
  <c r="N77" i="34"/>
  <c r="O77" i="34"/>
  <c r="N76" i="34"/>
  <c r="O76" i="34"/>
  <c r="N75" i="34"/>
  <c r="O75" i="34" s="1"/>
  <c r="N74" i="34"/>
  <c r="O74" i="34"/>
  <c r="N73" i="34"/>
  <c r="O73" i="34"/>
  <c r="N72" i="34"/>
  <c r="O72" i="34" s="1"/>
  <c r="N71" i="34"/>
  <c r="O71" i="34"/>
  <c r="N70" i="34"/>
  <c r="O70" i="34"/>
  <c r="N69" i="34"/>
  <c r="O69" i="34" s="1"/>
  <c r="N68" i="34"/>
  <c r="O68" i="34"/>
  <c r="N67" i="34"/>
  <c r="O67" i="34"/>
  <c r="N66" i="34"/>
  <c r="O66" i="34" s="1"/>
  <c r="N65" i="34"/>
  <c r="O65" i="34" s="1"/>
  <c r="M64" i="34"/>
  <c r="L64" i="34"/>
  <c r="K64" i="34"/>
  <c r="J64" i="34"/>
  <c r="I64" i="34"/>
  <c r="H64" i="34"/>
  <c r="G64" i="34"/>
  <c r="N64" i="34"/>
  <c r="O64" i="34" s="1"/>
  <c r="F64" i="34"/>
  <c r="E64" i="34"/>
  <c r="D64" i="34"/>
  <c r="N63" i="34"/>
  <c r="O63" i="34"/>
  <c r="N62" i="34"/>
  <c r="O62" i="34" s="1"/>
  <c r="N61" i="34"/>
  <c r="O61" i="34"/>
  <c r="N60" i="34"/>
  <c r="O60" i="34"/>
  <c r="N59" i="34"/>
  <c r="O59" i="34" s="1"/>
  <c r="N58" i="34"/>
  <c r="O58" i="34" s="1"/>
  <c r="N57" i="34"/>
  <c r="O57" i="34"/>
  <c r="N56" i="34"/>
  <c r="O56" i="34" s="1"/>
  <c r="N55" i="34"/>
  <c r="O55" i="34"/>
  <c r="N54" i="34"/>
  <c r="O54" i="34"/>
  <c r="N53" i="34"/>
  <c r="O53" i="34" s="1"/>
  <c r="N52" i="34"/>
  <c r="O52" i="34" s="1"/>
  <c r="N51" i="34"/>
  <c r="O51" i="34"/>
  <c r="N50" i="34"/>
  <c r="O50" i="34" s="1"/>
  <c r="N49" i="34"/>
  <c r="O49" i="34"/>
  <c r="N48" i="34"/>
  <c r="O48" i="34"/>
  <c r="N47" i="34"/>
  <c r="O47" i="34" s="1"/>
  <c r="N46" i="34"/>
  <c r="O46" i="34" s="1"/>
  <c r="N45" i="34"/>
  <c r="O45" i="34"/>
  <c r="N44" i="34"/>
  <c r="O44" i="34" s="1"/>
  <c r="N43" i="34"/>
  <c r="O43" i="34"/>
  <c r="N42" i="34"/>
  <c r="O42" i="34"/>
  <c r="N41" i="34"/>
  <c r="O41" i="34" s="1"/>
  <c r="N40" i="34"/>
  <c r="O40" i="34" s="1"/>
  <c r="N39" i="34"/>
  <c r="O39" i="34"/>
  <c r="N38" i="34"/>
  <c r="O38" i="34" s="1"/>
  <c r="N37" i="34"/>
  <c r="O37" i="34"/>
  <c r="N36" i="34"/>
  <c r="O36" i="34"/>
  <c r="N35" i="34"/>
  <c r="O35" i="34" s="1"/>
  <c r="N34" i="34"/>
  <c r="O34" i="34" s="1"/>
  <c r="N33" i="34"/>
  <c r="O33" i="34"/>
  <c r="N32" i="34"/>
  <c r="O32" i="34" s="1"/>
  <c r="M31" i="34"/>
  <c r="L31" i="34"/>
  <c r="K31" i="34"/>
  <c r="J31" i="34"/>
  <c r="N31" i="34" s="1"/>
  <c r="O31" i="34" s="1"/>
  <c r="I31" i="34"/>
  <c r="H31" i="34"/>
  <c r="G31" i="34"/>
  <c r="F31" i="34"/>
  <c r="E31" i="34"/>
  <c r="D31" i="34"/>
  <c r="N30" i="34"/>
  <c r="O30" i="34" s="1"/>
  <c r="N29" i="34"/>
  <c r="O29" i="34"/>
  <c r="N28" i="34"/>
  <c r="O28" i="34"/>
  <c r="N27" i="34"/>
  <c r="O27" i="34" s="1"/>
  <c r="N26" i="34"/>
  <c r="O26" i="34" s="1"/>
  <c r="N25" i="34"/>
  <c r="O25" i="34"/>
  <c r="N24" i="34"/>
  <c r="O24" i="34" s="1"/>
  <c r="N23" i="34"/>
  <c r="O23" i="34"/>
  <c r="N22" i="34"/>
  <c r="O22" i="34"/>
  <c r="N21" i="34"/>
  <c r="O21" i="34" s="1"/>
  <c r="N20" i="34"/>
  <c r="O20" i="34" s="1"/>
  <c r="N19" i="34"/>
  <c r="O19" i="34"/>
  <c r="N18" i="34"/>
  <c r="O18" i="34" s="1"/>
  <c r="N17" i="34"/>
  <c r="O17" i="34"/>
  <c r="N16" i="34"/>
  <c r="O16" i="34"/>
  <c r="N15" i="34"/>
  <c r="O15" i="34" s="1"/>
  <c r="N14" i="34"/>
  <c r="O14" i="34" s="1"/>
  <c r="M13" i="34"/>
  <c r="L13" i="34"/>
  <c r="K13" i="34"/>
  <c r="J13" i="34"/>
  <c r="I13" i="34"/>
  <c r="I110" i="34" s="1"/>
  <c r="H13" i="34"/>
  <c r="G13" i="34"/>
  <c r="G110" i="34" s="1"/>
  <c r="F13" i="34"/>
  <c r="E13" i="34"/>
  <c r="D13" i="34"/>
  <c r="N13" i="34" s="1"/>
  <c r="O13" i="34" s="1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M110" i="34"/>
  <c r="L5" i="34"/>
  <c r="L110" i="34" s="1"/>
  <c r="K5" i="34"/>
  <c r="K110" i="34"/>
  <c r="J5" i="34"/>
  <c r="J110" i="34" s="1"/>
  <c r="I5" i="34"/>
  <c r="H5" i="34"/>
  <c r="H110" i="34" s="1"/>
  <c r="G5" i="34"/>
  <c r="F5" i="34"/>
  <c r="F110" i="34" s="1"/>
  <c r="E5" i="34"/>
  <c r="D5" i="34"/>
  <c r="N5" i="34" s="1"/>
  <c r="O5" i="34" s="1"/>
  <c r="E63" i="33"/>
  <c r="F63" i="33"/>
  <c r="G63" i="33"/>
  <c r="H63" i="33"/>
  <c r="I63" i="33"/>
  <c r="J63" i="33"/>
  <c r="K63" i="33"/>
  <c r="L63" i="33"/>
  <c r="M63" i="33"/>
  <c r="D63" i="33"/>
  <c r="N63" i="33" s="1"/>
  <c r="O63" i="33" s="1"/>
  <c r="E29" i="33"/>
  <c r="N29" i="33" s="1"/>
  <c r="O29" i="33" s="1"/>
  <c r="F29" i="33"/>
  <c r="G29" i="33"/>
  <c r="H29" i="33"/>
  <c r="I29" i="33"/>
  <c r="J29" i="33"/>
  <c r="K29" i="33"/>
  <c r="L29" i="33"/>
  <c r="M29" i="33"/>
  <c r="D29" i="33"/>
  <c r="E13" i="33"/>
  <c r="N13" i="33" s="1"/>
  <c r="O13" i="33" s="1"/>
  <c r="F13" i="33"/>
  <c r="G13" i="33"/>
  <c r="H13" i="33"/>
  <c r="I13" i="33"/>
  <c r="J13" i="33"/>
  <c r="K13" i="33"/>
  <c r="K118" i="33" s="1"/>
  <c r="L13" i="33"/>
  <c r="M13" i="33"/>
  <c r="D13" i="33"/>
  <c r="E5" i="33"/>
  <c r="N5" i="33" s="1"/>
  <c r="O5" i="33" s="1"/>
  <c r="F5" i="33"/>
  <c r="G5" i="33"/>
  <c r="G118" i="33" s="1"/>
  <c r="H5" i="33"/>
  <c r="H118" i="33" s="1"/>
  <c r="I5" i="33"/>
  <c r="I118" i="33" s="1"/>
  <c r="J5" i="33"/>
  <c r="J118" i="33" s="1"/>
  <c r="K5" i="33"/>
  <c r="L5" i="33"/>
  <c r="L118" i="33" s="1"/>
  <c r="M5" i="33"/>
  <c r="D5" i="33"/>
  <c r="E115" i="33"/>
  <c r="F115" i="33"/>
  <c r="G115" i="33"/>
  <c r="H115" i="33"/>
  <c r="I115" i="33"/>
  <c r="J115" i="33"/>
  <c r="K115" i="33"/>
  <c r="L115" i="33"/>
  <c r="M115" i="33"/>
  <c r="D115" i="33"/>
  <c r="N115" i="33" s="1"/>
  <c r="O115" i="33" s="1"/>
  <c r="N117" i="33"/>
  <c r="O117" i="33" s="1"/>
  <c r="N116" i="33"/>
  <c r="O116" i="33" s="1"/>
  <c r="N109" i="33"/>
  <c r="N110" i="33"/>
  <c r="O110" i="33" s="1"/>
  <c r="N111" i="33"/>
  <c r="N112" i="33"/>
  <c r="O112" i="33" s="1"/>
  <c r="N113" i="33"/>
  <c r="N114" i="33"/>
  <c r="O114" i="33"/>
  <c r="N108" i="33"/>
  <c r="O108" i="33" s="1"/>
  <c r="E107" i="33"/>
  <c r="N107" i="33" s="1"/>
  <c r="O107" i="33" s="1"/>
  <c r="F107" i="33"/>
  <c r="G107" i="33"/>
  <c r="H107" i="33"/>
  <c r="I107" i="33"/>
  <c r="J107" i="33"/>
  <c r="K107" i="33"/>
  <c r="L107" i="33"/>
  <c r="M107" i="33"/>
  <c r="D107" i="33"/>
  <c r="E97" i="33"/>
  <c r="F97" i="33"/>
  <c r="G97" i="33"/>
  <c r="H97" i="33"/>
  <c r="I97" i="33"/>
  <c r="J97" i="33"/>
  <c r="K97" i="33"/>
  <c r="L97" i="33"/>
  <c r="M97" i="33"/>
  <c r="D97" i="33"/>
  <c r="N97" i="33" s="1"/>
  <c r="O97" i="33" s="1"/>
  <c r="N99" i="33"/>
  <c r="O99" i="33"/>
  <c r="N100" i="33"/>
  <c r="O100" i="33" s="1"/>
  <c r="N101" i="33"/>
  <c r="O101" i="33" s="1"/>
  <c r="N102" i="33"/>
  <c r="O102" i="33"/>
  <c r="N103" i="33"/>
  <c r="O103" i="33" s="1"/>
  <c r="N104" i="33"/>
  <c r="O104" i="33"/>
  <c r="N105" i="33"/>
  <c r="O105" i="33"/>
  <c r="N106" i="33"/>
  <c r="O106" i="33" s="1"/>
  <c r="N98" i="33"/>
  <c r="O98" i="33" s="1"/>
  <c r="N94" i="33"/>
  <c r="O94" i="33"/>
  <c r="N95" i="33"/>
  <c r="O95" i="33" s="1"/>
  <c r="N93" i="33"/>
  <c r="O93" i="33"/>
  <c r="N92" i="33"/>
  <c r="O92" i="33"/>
  <c r="N91" i="33"/>
  <c r="O91" i="33" s="1"/>
  <c r="N90" i="33"/>
  <c r="O90" i="33" s="1"/>
  <c r="N89" i="33"/>
  <c r="O89" i="33"/>
  <c r="N88" i="33"/>
  <c r="O88" i="33" s="1"/>
  <c r="N87" i="33"/>
  <c r="O87" i="33"/>
  <c r="N86" i="33"/>
  <c r="O86" i="33"/>
  <c r="N85" i="33"/>
  <c r="O85" i="33" s="1"/>
  <c r="N84" i="33"/>
  <c r="O84" i="33" s="1"/>
  <c r="N83" i="33"/>
  <c r="O83" i="33"/>
  <c r="N82" i="33"/>
  <c r="O82" i="33" s="1"/>
  <c r="N81" i="33"/>
  <c r="O81" i="33"/>
  <c r="N80" i="33"/>
  <c r="O80" i="33"/>
  <c r="N79" i="33"/>
  <c r="O79" i="33" s="1"/>
  <c r="N19" i="33"/>
  <c r="O19" i="33" s="1"/>
  <c r="N20" i="33"/>
  <c r="O20" i="33"/>
  <c r="N21" i="33"/>
  <c r="O21" i="33" s="1"/>
  <c r="N22" i="33"/>
  <c r="O22" i="33"/>
  <c r="N23" i="33"/>
  <c r="O23" i="33"/>
  <c r="N24" i="33"/>
  <c r="O24" i="33" s="1"/>
  <c r="N25" i="33"/>
  <c r="O25" i="33" s="1"/>
  <c r="N18" i="33"/>
  <c r="O18" i="33"/>
  <c r="N65" i="33"/>
  <c r="O65" i="33" s="1"/>
  <c r="N66" i="33"/>
  <c r="O66" i="33"/>
  <c r="N67" i="33"/>
  <c r="O67" i="33" s="1"/>
  <c r="N68" i="33"/>
  <c r="O68" i="33" s="1"/>
  <c r="N69" i="33"/>
  <c r="O69" i="33"/>
  <c r="N70" i="33"/>
  <c r="O70" i="33"/>
  <c r="N71" i="33"/>
  <c r="O71" i="33" s="1"/>
  <c r="N72" i="33"/>
  <c r="O72" i="33"/>
  <c r="N73" i="33"/>
  <c r="O73" i="33" s="1"/>
  <c r="N74" i="33"/>
  <c r="O74" i="33" s="1"/>
  <c r="N75" i="33"/>
  <c r="N76" i="33"/>
  <c r="O76" i="33" s="1"/>
  <c r="N77" i="33"/>
  <c r="O77" i="33"/>
  <c r="N78" i="33"/>
  <c r="O78" i="33" s="1"/>
  <c r="N96" i="33"/>
  <c r="O96" i="33"/>
  <c r="N64" i="33"/>
  <c r="O64" i="33"/>
  <c r="O75" i="33"/>
  <c r="O109" i="33"/>
  <c r="O111" i="33"/>
  <c r="O113" i="33"/>
  <c r="N15" i="33"/>
  <c r="O15" i="33" s="1"/>
  <c r="N16" i="33"/>
  <c r="O16" i="33"/>
  <c r="N17" i="33"/>
  <c r="O17" i="33"/>
  <c r="N26" i="33"/>
  <c r="O26" i="33" s="1"/>
  <c r="N27" i="33"/>
  <c r="O27" i="33" s="1"/>
  <c r="N28" i="33"/>
  <c r="O28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6" i="33"/>
  <c r="O6" i="33" s="1"/>
  <c r="N55" i="33"/>
  <c r="O55" i="33"/>
  <c r="N56" i="33"/>
  <c r="O56" i="33" s="1"/>
  <c r="N57" i="33"/>
  <c r="O57" i="33" s="1"/>
  <c r="N58" i="33"/>
  <c r="O58" i="33"/>
  <c r="N59" i="33"/>
  <c r="O59" i="33" s="1"/>
  <c r="N60" i="33"/>
  <c r="O60" i="33"/>
  <c r="N61" i="33"/>
  <c r="O61" i="33"/>
  <c r="N43" i="33"/>
  <c r="O43" i="33" s="1"/>
  <c r="N44" i="33"/>
  <c r="O44" i="33" s="1"/>
  <c r="N45" i="33"/>
  <c r="O45" i="33"/>
  <c r="N46" i="33"/>
  <c r="O46" i="33" s="1"/>
  <c r="N47" i="33"/>
  <c r="O47" i="33"/>
  <c r="N48" i="33"/>
  <c r="O48" i="33"/>
  <c r="N49" i="33"/>
  <c r="O49" i="33" s="1"/>
  <c r="N50" i="33"/>
  <c r="O50" i="33" s="1"/>
  <c r="N51" i="33"/>
  <c r="O51" i="33"/>
  <c r="N52" i="33"/>
  <c r="O52" i="33" s="1"/>
  <c r="N53" i="33"/>
  <c r="O53" i="33"/>
  <c r="N54" i="33"/>
  <c r="O54" i="33"/>
  <c r="N32" i="33"/>
  <c r="O32" i="33" s="1"/>
  <c r="N33" i="33"/>
  <c r="O33" i="33" s="1"/>
  <c r="N34" i="33"/>
  <c r="O34" i="33"/>
  <c r="N35" i="33"/>
  <c r="O35" i="33" s="1"/>
  <c r="N36" i="33"/>
  <c r="O36" i="33"/>
  <c r="N37" i="33"/>
  <c r="O37" i="33"/>
  <c r="N38" i="33"/>
  <c r="O38" i="33" s="1"/>
  <c r="N39" i="33"/>
  <c r="O39" i="33" s="1"/>
  <c r="N40" i="33"/>
  <c r="O40" i="33"/>
  <c r="N41" i="33"/>
  <c r="O41" i="33" s="1"/>
  <c r="N42" i="33"/>
  <c r="O42" i="33"/>
  <c r="N31" i="33"/>
  <c r="O31" i="33"/>
  <c r="N62" i="33"/>
  <c r="O62" i="33" s="1"/>
  <c r="N30" i="33"/>
  <c r="O30" i="33" s="1"/>
  <c r="N14" i="33"/>
  <c r="O14" i="33" s="1"/>
  <c r="M118" i="33"/>
  <c r="F118" i="33"/>
  <c r="N53" i="36"/>
  <c r="O53" i="36" s="1"/>
  <c r="J108" i="37"/>
  <c r="F108" i="37"/>
  <c r="D108" i="37"/>
  <c r="H123" i="38"/>
  <c r="L123" i="38"/>
  <c r="K123" i="38"/>
  <c r="G123" i="38"/>
  <c r="J123" i="38"/>
  <c r="N113" i="38"/>
  <c r="O113" i="38"/>
  <c r="N106" i="38"/>
  <c r="O106" i="38" s="1"/>
  <c r="I123" i="38"/>
  <c r="M123" i="39"/>
  <c r="N5" i="39"/>
  <c r="O5" i="39"/>
  <c r="L123" i="39"/>
  <c r="H123" i="39"/>
  <c r="K123" i="39"/>
  <c r="J123" i="39"/>
  <c r="N111" i="39"/>
  <c r="O111" i="39" s="1"/>
  <c r="F123" i="39"/>
  <c r="N31" i="39"/>
  <c r="O31" i="39" s="1"/>
  <c r="D123" i="39"/>
  <c r="K125" i="40"/>
  <c r="H125" i="40"/>
  <c r="L125" i="40"/>
  <c r="M125" i="40"/>
  <c r="F125" i="40"/>
  <c r="N121" i="40"/>
  <c r="O121" i="40" s="1"/>
  <c r="N113" i="40"/>
  <c r="O113" i="40"/>
  <c r="G125" i="40"/>
  <c r="N106" i="40"/>
  <c r="O106" i="40"/>
  <c r="N62" i="40"/>
  <c r="O62" i="40" s="1"/>
  <c r="N30" i="40"/>
  <c r="O30" i="40" s="1"/>
  <c r="I125" i="40"/>
  <c r="E125" i="40"/>
  <c r="N99" i="35"/>
  <c r="O99" i="35" s="1"/>
  <c r="D106" i="36"/>
  <c r="E110" i="34"/>
  <c r="G110" i="35"/>
  <c r="K110" i="35"/>
  <c r="K96" i="41"/>
  <c r="M96" i="41"/>
  <c r="L96" i="41"/>
  <c r="N92" i="41"/>
  <c r="O92" i="41" s="1"/>
  <c r="H96" i="41"/>
  <c r="N54" i="41"/>
  <c r="O54" i="41" s="1"/>
  <c r="E96" i="41"/>
  <c r="F96" i="41"/>
  <c r="G96" i="41"/>
  <c r="I96" i="41"/>
  <c r="N12" i="41"/>
  <c r="O12" i="41" s="1"/>
  <c r="N5" i="41"/>
  <c r="O5" i="41" s="1"/>
  <c r="N5" i="42"/>
  <c r="O5" i="42"/>
  <c r="K96" i="42"/>
  <c r="M96" i="42"/>
  <c r="N91" i="42"/>
  <c r="O91" i="42" s="1"/>
  <c r="N82" i="42"/>
  <c r="O82" i="42" s="1"/>
  <c r="J96" i="42"/>
  <c r="I96" i="42"/>
  <c r="N19" i="42"/>
  <c r="O19" i="42"/>
  <c r="E96" i="42"/>
  <c r="D96" i="42"/>
  <c r="M122" i="43"/>
  <c r="L122" i="43"/>
  <c r="K122" i="43"/>
  <c r="J122" i="43"/>
  <c r="N119" i="43"/>
  <c r="O119" i="43"/>
  <c r="N110" i="43"/>
  <c r="O110" i="43" s="1"/>
  <c r="N103" i="43"/>
  <c r="O103" i="43" s="1"/>
  <c r="I122" i="43"/>
  <c r="H122" i="43"/>
  <c r="N61" i="43"/>
  <c r="O61" i="43" s="1"/>
  <c r="N30" i="43"/>
  <c r="O30" i="43"/>
  <c r="G122" i="43"/>
  <c r="E122" i="43"/>
  <c r="N122" i="43" s="1"/>
  <c r="O122" i="43" s="1"/>
  <c r="N13" i="43"/>
  <c r="O13" i="43" s="1"/>
  <c r="D122" i="43"/>
  <c r="F122" i="43"/>
  <c r="N5" i="43"/>
  <c r="O5" i="43"/>
  <c r="K119" i="44"/>
  <c r="M119" i="44"/>
  <c r="L119" i="44"/>
  <c r="N116" i="44"/>
  <c r="O116" i="44" s="1"/>
  <c r="N108" i="44"/>
  <c r="O108" i="44"/>
  <c r="J119" i="44"/>
  <c r="N99" i="44"/>
  <c r="O99" i="44"/>
  <c r="I119" i="44"/>
  <c r="F119" i="44"/>
  <c r="N59" i="44"/>
  <c r="O59" i="44"/>
  <c r="N30" i="44"/>
  <c r="O30" i="44"/>
  <c r="N13" i="44"/>
  <c r="O13" i="44" s="1"/>
  <c r="E119" i="44"/>
  <c r="N119" i="44" s="1"/>
  <c r="O119" i="44" s="1"/>
  <c r="G119" i="44"/>
  <c r="H119" i="44"/>
  <c r="N5" i="44"/>
  <c r="O5" i="44" s="1"/>
  <c r="D119" i="44"/>
  <c r="L123" i="45"/>
  <c r="K123" i="45"/>
  <c r="M123" i="45"/>
  <c r="J123" i="45"/>
  <c r="N120" i="45"/>
  <c r="O120" i="45" s="1"/>
  <c r="N111" i="45"/>
  <c r="O111" i="45"/>
  <c r="G123" i="45"/>
  <c r="N102" i="45"/>
  <c r="O102" i="45"/>
  <c r="N60" i="45"/>
  <c r="O60" i="45" s="1"/>
  <c r="F123" i="45"/>
  <c r="N123" i="45" s="1"/>
  <c r="O123" i="45" s="1"/>
  <c r="H123" i="45"/>
  <c r="I123" i="45"/>
  <c r="N30" i="45"/>
  <c r="O30" i="45" s="1"/>
  <c r="E123" i="45"/>
  <c r="D123" i="45"/>
  <c r="N13" i="45"/>
  <c r="O13" i="45" s="1"/>
  <c r="N5" i="45"/>
  <c r="O5" i="45"/>
  <c r="M123" i="46"/>
  <c r="L123" i="46"/>
  <c r="K123" i="46"/>
  <c r="J123" i="46"/>
  <c r="N118" i="46"/>
  <c r="O118" i="46"/>
  <c r="N110" i="46"/>
  <c r="O110" i="46" s="1"/>
  <c r="N101" i="46"/>
  <c r="O101" i="46"/>
  <c r="N61" i="46"/>
  <c r="O61" i="46"/>
  <c r="D123" i="46"/>
  <c r="H123" i="46"/>
  <c r="I123" i="46"/>
  <c r="F123" i="46"/>
  <c r="G123" i="46"/>
  <c r="N30" i="46"/>
  <c r="O30" i="46" s="1"/>
  <c r="N13" i="46"/>
  <c r="O13" i="46"/>
  <c r="E123" i="46"/>
  <c r="N123" i="46" s="1"/>
  <c r="O123" i="46" s="1"/>
  <c r="N5" i="46"/>
  <c r="O5" i="46"/>
  <c r="N102" i="47"/>
  <c r="O102" i="47" s="1"/>
  <c r="G124" i="47"/>
  <c r="E124" i="47"/>
  <c r="D124" i="47"/>
  <c r="O112" i="49"/>
  <c r="P112" i="49" s="1"/>
  <c r="O101" i="49"/>
  <c r="P101" i="49" s="1"/>
  <c r="F124" i="49"/>
  <c r="O30" i="49"/>
  <c r="P30" i="49"/>
  <c r="I124" i="49"/>
  <c r="K124" i="49"/>
  <c r="J124" i="49"/>
  <c r="O14" i="49"/>
  <c r="P14" i="49" s="1"/>
  <c r="L124" i="49"/>
  <c r="H124" i="49"/>
  <c r="M124" i="49"/>
  <c r="E124" i="49"/>
  <c r="G124" i="49"/>
  <c r="O5" i="49"/>
  <c r="P5" i="49" s="1"/>
  <c r="N5" i="47"/>
  <c r="O5" i="47"/>
  <c r="N120" i="47"/>
  <c r="O120" i="47" s="1"/>
  <c r="L124" i="47"/>
  <c r="N13" i="47"/>
  <c r="O13" i="47"/>
  <c r="O126" i="50" l="1"/>
  <c r="P126" i="50" s="1"/>
  <c r="N110" i="35"/>
  <c r="O110" i="35" s="1"/>
  <c r="N13" i="38"/>
  <c r="O13" i="38" s="1"/>
  <c r="E118" i="33"/>
  <c r="G123" i="39"/>
  <c r="N123" i="39" s="1"/>
  <c r="O123" i="39" s="1"/>
  <c r="N92" i="35"/>
  <c r="O92" i="35" s="1"/>
  <c r="D110" i="34"/>
  <c r="N110" i="34" s="1"/>
  <c r="O110" i="34" s="1"/>
  <c r="N91" i="37"/>
  <c r="O91" i="37" s="1"/>
  <c r="N53" i="42"/>
  <c r="O53" i="42" s="1"/>
  <c r="N13" i="35"/>
  <c r="O13" i="35" s="1"/>
  <c r="E123" i="38"/>
  <c r="N123" i="38" s="1"/>
  <c r="O123" i="38" s="1"/>
  <c r="N5" i="37"/>
  <c r="O5" i="37" s="1"/>
  <c r="N86" i="36"/>
  <c r="O86" i="36" s="1"/>
  <c r="D118" i="33"/>
  <c r="N60" i="38"/>
  <c r="O60" i="38" s="1"/>
  <c r="O120" i="49"/>
  <c r="P120" i="49" s="1"/>
  <c r="N83" i="41"/>
  <c r="O83" i="41" s="1"/>
  <c r="M106" i="36"/>
  <c r="N106" i="36" s="1"/>
  <c r="O106" i="36" s="1"/>
  <c r="F96" i="42"/>
  <c r="N96" i="42" s="1"/>
  <c r="O96" i="42" s="1"/>
  <c r="L96" i="42"/>
  <c r="N19" i="41"/>
  <c r="O19" i="41" s="1"/>
  <c r="M108" i="37"/>
  <c r="N108" i="37" s="1"/>
  <c r="O108" i="37" s="1"/>
  <c r="N13" i="39"/>
  <c r="O13" i="39" s="1"/>
  <c r="D124" i="49"/>
  <c r="O124" i="49" s="1"/>
  <c r="P124" i="49" s="1"/>
  <c r="K124" i="47"/>
  <c r="N124" i="47" s="1"/>
  <c r="O124" i="47" s="1"/>
  <c r="N118" i="33" l="1"/>
  <c r="O118" i="33" s="1"/>
</calcChain>
</file>

<file path=xl/sharedStrings.xml><?xml version="1.0" encoding="utf-8"?>
<sst xmlns="http://schemas.openxmlformats.org/spreadsheetml/2006/main" count="2394" uniqueCount="303">
  <si>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</si>
  <si>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</si>
  <si>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</si>
  <si>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</si>
  <si>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</si>
  <si>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</si>
  <si>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</si>
  <si>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</si>
  <si>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</si>
  <si>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</si>
  <si>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</si>
  <si>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</si>
  <si>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</si>
  <si>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</si>
  <si>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</si>
  <si>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</si>
  <si>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</si>
  <si>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</si>
  <si>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</si>
  <si>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Electricity</t>
  </si>
  <si>
    <t>Franchise Fee - Water</t>
  </si>
  <si>
    <t>Franchise Fee - Solid Waste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</si>
  <si>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</si>
  <si>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</si>
  <si>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</si>
  <si>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</si>
  <si>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</si>
  <si>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</si>
  <si>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</si>
  <si>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Impact Fees - Residential - Other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</si>
  <si>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</si>
  <si>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</si>
  <si>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</si>
  <si>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</si>
  <si>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</si>
  <si>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</si>
  <si>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</si>
  <si>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</si>
  <si>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Federal Grant - Physical Environment - Water Supply System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</si>
  <si>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</si>
  <si>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</si>
  <si>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</si>
  <si>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</si>
  <si>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Human Services - Public Assistance</t>
  </si>
  <si>
    <t>Federal Grant - Human Services - Other Human Services</t>
  </si>
  <si>
    <t>State Grant - Physical Environment - Water Supply System</t>
  </si>
  <si>
    <t>State Grant - Transportation - Mass Transit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</si>
  <si>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</si>
  <si>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</si>
  <si>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</si>
  <si>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</si>
  <si>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</si>
  <si>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</si>
  <si>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</si>
  <si>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</si>
  <si>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</si>
  <si>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</si>
  <si>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Other Public Safety</t>
  </si>
  <si>
    <t>State Shared Revenues - Transportation - Mass Transit</t>
  </si>
  <si>
    <t>State Shared Revenues - Transportation - Other Transportation</t>
  </si>
  <si>
    <t>State Shared Revenues - Human Services - Health or Hospitals</t>
  </si>
  <si>
    <t>State Shared Revenues - Human Services - Other Human Services</t>
  </si>
  <si>
    <t>State Shared Revenues - Culture / Recreation</t>
  </si>
  <si>
    <t>State Shared Revenues - Other</t>
  </si>
  <si>
    <t>Grants from Other Local Units - General Government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</si>
  <si>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</si>
  <si>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</si>
  <si>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</si>
  <si>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</si>
  <si>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</si>
  <si>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</si>
  <si>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</si>
  <si>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</si>
  <si>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</si>
  <si>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Internal Service Fund Fees and Charges</t>
  </si>
  <si>
    <t>General Gov't (Not Court-Related) - Fees Remitted to County from Sheriff</t>
  </si>
  <si>
    <t>General Gov't (Not Court-Related) - Fees Remitted to County from Supervisor of Elections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</si>
  <si>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</si>
  <si>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</si>
  <si>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</si>
  <si>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</si>
  <si>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</si>
  <si>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</si>
  <si>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</si>
  <si>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</si>
  <si>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Physical Environment - Water / Sewer Combination Utility</t>
  </si>
  <si>
    <t>Transportation (User Fees) - Other Transportation Charges</t>
  </si>
  <si>
    <t>Culture / Recreation - Parks and Recreation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</si>
  <si>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</si>
  <si>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</si>
  <si>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</si>
  <si>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</si>
  <si>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</si>
  <si>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</si>
  <si>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</si>
  <si>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</si>
  <si>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</si>
  <si>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</si>
  <si>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Court Costs</t>
  </si>
  <si>
    <t>Traffic Court - Filing Fees</t>
  </si>
  <si>
    <t>Traffic Court - Service Charges</t>
  </si>
  <si>
    <t>Traffic Court - Court Costs</t>
  </si>
  <si>
    <t>Juvenile Court - Filing Fees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</si>
  <si>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</si>
  <si>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</si>
  <si>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</si>
  <si>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</si>
  <si>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</si>
  <si>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</si>
  <si>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</si>
  <si>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</si>
  <si>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</si>
  <si>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Fines - Library</t>
  </si>
  <si>
    <t>Fines - Pollution Control Violations</t>
  </si>
  <si>
    <t>Fines - Local Ordinance Violations</t>
  </si>
  <si>
    <t>Forfeits - Assets Seized by Law Enforcement</t>
  </si>
  <si>
    <t>Interest and Other Earnings - Interest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</si>
  <si>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</si>
  <si>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</si>
  <si>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</si>
  <si>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</si>
  <si>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</si>
  <si>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</si>
  <si>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</si>
  <si>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</si>
  <si>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</si>
  <si>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</si>
  <si>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</si>
  <si>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</si>
  <si>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</si>
  <si>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</si>
  <si>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</si>
  <si>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Indian River County Government Revenues Reported by Account Code and Fund Type</t>
  </si>
  <si>
    <t>Local Fiscal Year Ended September 30, 2010</t>
  </si>
  <si>
    <t>Impact Fees - Commercial - Other</t>
  </si>
  <si>
    <t>Licenses</t>
  </si>
  <si>
    <t>State Grant - Physical Environment - Stormwater Management</t>
  </si>
  <si>
    <t>State Grant - Physical Environment - Other Physical Environment</t>
  </si>
  <si>
    <t>State Shared Revenues - Public Safety - Firefighter Supplemental Compensation</t>
  </si>
  <si>
    <t>State Shared Revenues - Public Safety - Enhanced 911 Fee</t>
  </si>
  <si>
    <t>State Shared Revenues - Clerk Allotment from Justice Administrative Commission</t>
  </si>
  <si>
    <t>Grants from Other Local Units - Culture / Recreation</t>
  </si>
  <si>
    <t>General Gov't (Not Court-Related) - Administrative Service Fees</t>
  </si>
  <si>
    <t>General Gov't (Not Court-Related) - Fees Remitted to County from Property Appraiser</t>
  </si>
  <si>
    <t>Public Safety - Housing for Prisoners</t>
  </si>
  <si>
    <t>Human Services - Other Human Services Charges</t>
  </si>
  <si>
    <t>Culture / Recreation - Libraries</t>
  </si>
  <si>
    <t>Culture / Recreation - Special Recreation Facilities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</si>
  <si>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</si>
  <si>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</si>
  <si>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</si>
  <si>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</si>
  <si>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</si>
  <si>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Traffic Surcharge</t>
  </si>
  <si>
    <t>Restricted Local Ordinance Court-Related Board Revenue - Not Remitted to the State</t>
  </si>
  <si>
    <t>2010 Countywide Census Population:</t>
  </si>
  <si>
    <t>Local Fiscal Year Ended September 30, 2011</t>
  </si>
  <si>
    <t>Grants from Other Local Units - Physical Environment</t>
  </si>
  <si>
    <t>Proprietary Non-Operating Sources - Other Grants and Donations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</si>
  <si>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</si>
  <si>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</si>
  <si>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</si>
  <si>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</si>
  <si>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</si>
  <si>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Federal Grant - Culture / Recreation</t>
  </si>
  <si>
    <t>State Grant - General Government</t>
  </si>
  <si>
    <t>County Court Civil - Court Costs</t>
  </si>
  <si>
    <t>Circuit Court Civil - Fees and Service Charges</t>
  </si>
  <si>
    <t>Impact Fees - Transportation</t>
  </si>
  <si>
    <t>Other Miscellaneous Revenues - Settlements</t>
  </si>
  <si>
    <t>Proceeds - Installment Purchases and Capital Lease Proceeds</t>
  </si>
  <si>
    <t>2008 Countywide Population:</t>
  </si>
  <si>
    <t>Special Act Fuel Tax (Section 206.61, F.S.)</t>
  </si>
  <si>
    <t>Local Fiscal Year Ended September 30, 2012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</si>
  <si>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</si>
  <si>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</si>
  <si>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</si>
  <si>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</si>
  <si>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Franchise Fee - Gas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</si>
  <si>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</si>
  <si>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</si>
  <si>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</si>
  <si>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</si>
  <si>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</si>
  <si>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</si>
  <si>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</si>
  <si>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</si>
  <si>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Internal Service Fund Fees and Charges</t>
  </si>
  <si>
    <t>General Government - Administrative Service Fees</t>
  </si>
  <si>
    <t>General Government - Fees Remitted to County from Sheriff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</si>
  <si>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</si>
  <si>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</si>
  <si>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</si>
  <si>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</si>
  <si>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Transportation - Other Transportation Charges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</si>
  <si>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</si>
  <si>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</si>
  <si>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</si>
  <si>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</si>
  <si>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</si>
  <si>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</si>
  <si>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</si>
  <si>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</si>
  <si>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</si>
  <si>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</si>
  <si>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</si>
  <si>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</si>
  <si>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</si>
  <si>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Service Charges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</si>
  <si>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</si>
  <si>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</si>
  <si>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</si>
  <si>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</si>
  <si>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</si>
  <si>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</si>
  <si>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</si>
  <si>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</si>
  <si>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</si>
  <si>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</si>
  <si>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</si>
  <si>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</si>
  <si>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Sale of Contraband Property Seized by Law Enforcement</t>
  </si>
  <si>
    <t>Sales - Disposition of Fixed Assets</t>
  </si>
  <si>
    <t>Sales - Sale of Surplus Materials and Scrap</t>
  </si>
  <si>
    <t>Proprietary Non-Operating - Capital Contributions from Private Source</t>
  </si>
  <si>
    <t>2013 Countywide Population:</t>
  </si>
  <si>
    <t>Local Fiscal Year Ended September 30, 2014</t>
  </si>
  <si>
    <t>State Grant - Court-Related Grants - Article V Clerk of Court Trust Fund</t>
  </si>
  <si>
    <t>Court-Related Revenues - Juvenile Court - Filing Fees</t>
  </si>
  <si>
    <t>Pension Fund Contributions</t>
  </si>
  <si>
    <t>Proprietary Non-Operating - Capital Contributions from Other Public Source</t>
  </si>
  <si>
    <t>2014 Countywide Population:</t>
  </si>
  <si>
    <t>Local Fiscal Year Ended September 30, 2015</t>
  </si>
  <si>
    <t>Court-Related Revenues - Juvenile Court - Court Costs</t>
  </si>
  <si>
    <t>Proceeds - Proceeds from Refunding Bonds</t>
  </si>
  <si>
    <t>2015 Countywide Population:</t>
  </si>
  <si>
    <t>Local Fiscal Year Ended September 30, 2007</t>
  </si>
  <si>
    <t>Franchise Fees, Licenses, and Permits</t>
  </si>
  <si>
    <t>Franchise Fee - Telecommunications</t>
  </si>
  <si>
    <t>Occupational Licenses</t>
  </si>
  <si>
    <t>Other Permits, Fees and Licenses</t>
  </si>
  <si>
    <t>Circuit Court Criminal - Filing Fees</t>
  </si>
  <si>
    <t>Special Assessments - Service Charges</t>
  </si>
  <si>
    <t>2007 Countywide Population:</t>
  </si>
  <si>
    <t>Local Fiscal Year Ended September 30, 2006</t>
  </si>
  <si>
    <t>Local Option Fuel Tax / Alternative Fuel Tax</t>
  </si>
  <si>
    <t>Permits, Fees, and Licenses</t>
  </si>
  <si>
    <t>State Shared Revenues - Public Safety</t>
  </si>
  <si>
    <t>Economic Environment - Housing</t>
  </si>
  <si>
    <t>Court-Ordered Judgments and Fines</t>
  </si>
  <si>
    <t>Interest and Other Earnings</t>
  </si>
  <si>
    <t>Other Miscellaneous Revenues</t>
  </si>
  <si>
    <t>Proceeds - Debt Proceeds</t>
  </si>
  <si>
    <t>Proprietary Non-Operating - Other Grants and Donations</t>
  </si>
  <si>
    <t>2006 Countywide Population:</t>
  </si>
  <si>
    <t>Local Fiscal Year Ended September 30, 2016</t>
  </si>
  <si>
    <t>2016 Countywide Population:</t>
  </si>
  <si>
    <t>Local Fiscal Year Ended September 30, 2017</t>
  </si>
  <si>
    <t>State Grant - Physical Environment - Sewer / Wastewater</t>
  </si>
  <si>
    <t>2017 Countywide Population:</t>
  </si>
  <si>
    <t>Local Fiscal Year Ended September 30, 2018</t>
  </si>
  <si>
    <t>Physical Environment - Conservation and Resource Management</t>
  </si>
  <si>
    <t>Court-Related Revenues - Circuit Court Criminal - Filing Fees</t>
  </si>
  <si>
    <t>2018 Countywide Population:</t>
  </si>
  <si>
    <t>Local Fiscal Year Ended September 30, 2019</t>
  </si>
  <si>
    <t>2019 Countywide Population:</t>
  </si>
  <si>
    <t>Local Fiscal Year Ended September 30, 2020</t>
  </si>
  <si>
    <t>Other Financial Assistance - Federal Source</t>
  </si>
  <si>
    <t>2020 Countywide Population:</t>
  </si>
  <si>
    <t>Local Fiscal Year Ended September 30, 2021</t>
  </si>
  <si>
    <t>Other General Taxes</t>
  </si>
  <si>
    <t>Federal Fines and Forfeits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</si>
  <si>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</si>
  <si>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</si>
  <si>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</si>
  <si>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</si>
  <si>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</si>
  <si>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</si>
  <si>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</si>
  <si>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</si>
  <si>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</si>
  <si>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</si>
  <si>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</si>
  <si>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</si>
  <si>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</si>
  <si>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</si>
  <si>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</si>
  <si>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</si>
  <si>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County Fuel Tax (1 Cent Fuel Tax)</t>
  </si>
  <si>
    <t>State Shared Revenues - Transportation - Fuel Tax Refunds and Credits</t>
  </si>
  <si>
    <t>Court-Related Revenues - Traffic Court - Service Charges</t>
  </si>
  <si>
    <t>Court-Related Revenues - Traffic Court - Court Costs</t>
  </si>
  <si>
    <t>Other Charges for Services (Not Court-Related)</t>
  </si>
  <si>
    <t>Court-Ordered Judgments and Fines - Other</t>
  </si>
  <si>
    <t>Proprietary Non-Operating Sources - Capital Contributions from Other Public Source</t>
  </si>
  <si>
    <t>Local Fiscal Year Ended September 30, 2022</t>
  </si>
  <si>
    <t>Other Fees and Special Assessments</t>
  </si>
  <si>
    <t>Federal Grant - American Rescue Plan Act Funds</t>
  </si>
  <si>
    <t>2022 Countywide Population:</t>
  </si>
  <si>
    <t>Local Fiscal Year Ended September 30, 2023</t>
  </si>
  <si>
    <t>2023 Countywide Population:</t>
  </si>
  <si>
    <t>Other Miscellaneous Revenues - Settlements - Opioid Settlement Trust Fund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</si>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</sst>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69"/>
      <c r="M3" s="70"/>
      <c r="N3" s="36"/>
      <c r="O3" s="37"/>
      <c r="P3" s="71" t="s">
        <v>273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274</v>
      </c>
      <c r="N4" s="35" t="s">
        <v>11</v>
      </c>
      <c r="O4" s="35" t="s">
        <v>275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276</v>
      </c>
      <c r="B5" s="26"/>
      <c r="C5" s="26"/>
      <c r="D5" s="27">
        <f t="shared" ref="D5:N5" si="0">SUM(D6:D13)</f>
        <v>95633541</v>
      </c>
      <c r="E5" s="27">
        <f t="shared" si="0"/>
        <v>52415438</v>
      </c>
      <c r="F5" s="27">
        <f t="shared" si="0"/>
        <v>0</v>
      </c>
      <c r="G5" s="27">
        <f t="shared" si="0"/>
        <v>27193546</v>
      </c>
      <c r="H5" s="27">
        <f t="shared" si="0"/>
        <v>0</v>
      </c>
      <c r="I5" s="27">
        <f t="shared" si="0"/>
        <v>2045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235795255</v>
      </c>
      <c r="N5" s="27">
        <f t="shared" si="0"/>
        <v>0</v>
      </c>
      <c r="O5" s="28">
        <f>SUM(D5:N5)</f>
        <v>411039825</v>
      </c>
      <c r="P5" s="33">
        <f t="shared" ref="P5:P36" si="1">(O5/P$129)</f>
        <v>2449.8591914459921</v>
      </c>
      <c r="Q5" s="6"/>
    </row>
    <row r="6" spans="1:134">
      <c r="A6" s="12"/>
      <c r="B6" s="25">
        <v>311</v>
      </c>
      <c r="C6" s="20" t="s">
        <v>3</v>
      </c>
      <c r="D6" s="47">
        <v>94317383</v>
      </c>
      <c r="E6" s="47">
        <v>43689848</v>
      </c>
      <c r="F6" s="47">
        <v>0</v>
      </c>
      <c r="G6" s="47">
        <v>0</v>
      </c>
      <c r="H6" s="47">
        <v>0</v>
      </c>
      <c r="I6" s="47">
        <v>2045</v>
      </c>
      <c r="J6" s="47">
        <v>0</v>
      </c>
      <c r="K6" s="47">
        <v>0</v>
      </c>
      <c r="L6" s="47">
        <v>0</v>
      </c>
      <c r="M6" s="47">
        <v>203040201</v>
      </c>
      <c r="N6" s="47">
        <v>0</v>
      </c>
      <c r="O6" s="47">
        <f>SUM(D6:N6)</f>
        <v>341049477</v>
      </c>
      <c r="P6" s="48">
        <f t="shared" si="1"/>
        <v>2032.7061884241957</v>
      </c>
      <c r="Q6" s="9"/>
    </row>
    <row r="7" spans="1:134">
      <c r="A7" s="12"/>
      <c r="B7" s="25">
        <v>312.13</v>
      </c>
      <c r="C7" s="20" t="s">
        <v>277</v>
      </c>
      <c r="D7" s="47">
        <v>0</v>
      </c>
      <c r="E7" s="47">
        <v>4896925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4896925</v>
      </c>
      <c r="P7" s="48">
        <f t="shared" si="1"/>
        <v>29.186409664979944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194351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194351</v>
      </c>
      <c r="P8" s="48">
        <f t="shared" si="1"/>
        <v>1.1583611970366132</v>
      </c>
      <c r="Q8" s="9"/>
    </row>
    <row r="9" spans="1:134">
      <c r="A9" s="12"/>
      <c r="B9" s="25">
        <v>312.41000000000003</v>
      </c>
      <c r="C9" s="20" t="s">
        <v>278</v>
      </c>
      <c r="D9" s="47">
        <v>0</v>
      </c>
      <c r="E9" s="47">
        <v>3634314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3634314</v>
      </c>
      <c r="P9" s="48">
        <f t="shared" si="1"/>
        <v>21.661058165108088</v>
      </c>
      <c r="Q9" s="9"/>
    </row>
    <row r="10" spans="1:134">
      <c r="A10" s="12"/>
      <c r="B10" s="25">
        <v>312.63</v>
      </c>
      <c r="C10" s="20" t="s">
        <v>279</v>
      </c>
      <c r="D10" s="47">
        <v>0</v>
      </c>
      <c r="E10" s="47">
        <v>0</v>
      </c>
      <c r="F10" s="47">
        <v>0</v>
      </c>
      <c r="G10" s="47">
        <v>27193546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27193546</v>
      </c>
      <c r="P10" s="48">
        <f t="shared" si="1"/>
        <v>162.07762499925499</v>
      </c>
      <c r="Q10" s="9"/>
    </row>
    <row r="11" spans="1:134">
      <c r="A11" s="12"/>
      <c r="B11" s="25">
        <v>315.10000000000002</v>
      </c>
      <c r="C11" s="20" t="s">
        <v>280</v>
      </c>
      <c r="D11" s="47">
        <v>1143728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1143728</v>
      </c>
      <c r="P11" s="48">
        <f t="shared" si="1"/>
        <v>6.8167909358032199</v>
      </c>
      <c r="Q11" s="9"/>
    </row>
    <row r="12" spans="1:134">
      <c r="A12" s="12"/>
      <c r="B12" s="25">
        <v>316</v>
      </c>
      <c r="C12" s="20" t="s">
        <v>177</v>
      </c>
      <c r="D12" s="47">
        <v>172430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172430</v>
      </c>
      <c r="P12" s="48">
        <f t="shared" si="1"/>
        <v>1.0277087393685818</v>
      </c>
      <c r="Q12" s="9"/>
    </row>
    <row r="13" spans="1:134">
      <c r="A13" s="12"/>
      <c r="B13" s="25">
        <v>319.89999999999998</v>
      </c>
      <c r="C13" s="20" t="s">
        <v>270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32755054</v>
      </c>
      <c r="N13" s="47">
        <v>0</v>
      </c>
      <c r="O13" s="47">
        <f>SUM(D13:N13)</f>
        <v>32755054</v>
      </c>
      <c r="P13" s="48">
        <f t="shared" si="1"/>
        <v>195.22504932024484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SUM(D15:D29)</f>
        <v>12433272</v>
      </c>
      <c r="E14" s="32">
        <f t="shared" si="3"/>
        <v>8559434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23545395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44538101</v>
      </c>
      <c r="P14" s="46">
        <f t="shared" si="1"/>
        <v>265.45378201345801</v>
      </c>
      <c r="Q14" s="10"/>
    </row>
    <row r="15" spans="1:134">
      <c r="A15" s="12"/>
      <c r="B15" s="25">
        <v>322</v>
      </c>
      <c r="C15" s="20" t="s">
        <v>281</v>
      </c>
      <c r="D15" s="47">
        <v>379103</v>
      </c>
      <c r="E15" s="47">
        <v>0</v>
      </c>
      <c r="F15" s="47">
        <v>0</v>
      </c>
      <c r="G15" s="47">
        <v>0</v>
      </c>
      <c r="H15" s="47">
        <v>0</v>
      </c>
      <c r="I15" s="47">
        <v>5924150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6303253</v>
      </c>
      <c r="P15" s="48">
        <f t="shared" si="1"/>
        <v>37.568336104803286</v>
      </c>
      <c r="Q15" s="9"/>
    </row>
    <row r="16" spans="1:134">
      <c r="A16" s="12"/>
      <c r="B16" s="25">
        <v>323.10000000000002</v>
      </c>
      <c r="C16" s="20" t="s">
        <v>19</v>
      </c>
      <c r="D16" s="47">
        <v>9014368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9" si="4">SUM(D16:N16)</f>
        <v>9014368</v>
      </c>
      <c r="P16" s="48">
        <f t="shared" si="1"/>
        <v>53.726989349211173</v>
      </c>
      <c r="Q16" s="9"/>
    </row>
    <row r="17" spans="1:17">
      <c r="A17" s="12"/>
      <c r="B17" s="25">
        <v>323.3</v>
      </c>
      <c r="C17" s="20" t="s">
        <v>20</v>
      </c>
      <c r="D17" s="47">
        <v>2171695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2171695</v>
      </c>
      <c r="P17" s="48">
        <f t="shared" si="1"/>
        <v>12.943628897193365</v>
      </c>
      <c r="Q17" s="9"/>
    </row>
    <row r="18" spans="1:17">
      <c r="A18" s="12"/>
      <c r="B18" s="25">
        <v>323.39999999999998</v>
      </c>
      <c r="C18" s="20" t="s">
        <v>178</v>
      </c>
      <c r="D18" s="47">
        <v>155318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155318</v>
      </c>
      <c r="P18" s="48">
        <f t="shared" si="1"/>
        <v>0.92571864513860325</v>
      </c>
      <c r="Q18" s="9"/>
    </row>
    <row r="19" spans="1:17">
      <c r="A19" s="12"/>
      <c r="B19" s="25">
        <v>323.7</v>
      </c>
      <c r="C19" s="20" t="s">
        <v>21</v>
      </c>
      <c r="D19" s="47">
        <v>681609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681609</v>
      </c>
      <c r="P19" s="48">
        <f t="shared" si="1"/>
        <v>4.0624921773025555</v>
      </c>
      <c r="Q19" s="9"/>
    </row>
    <row r="20" spans="1:17">
      <c r="A20" s="12"/>
      <c r="B20" s="25">
        <v>324.11</v>
      </c>
      <c r="C20" s="20" t="s">
        <v>22</v>
      </c>
      <c r="D20" s="47">
        <v>0</v>
      </c>
      <c r="E20" s="47">
        <v>348563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348563</v>
      </c>
      <c r="P20" s="48">
        <f t="shared" si="1"/>
        <v>2.0774879157949946</v>
      </c>
      <c r="Q20" s="9"/>
    </row>
    <row r="21" spans="1:17">
      <c r="A21" s="12"/>
      <c r="B21" s="25">
        <v>324.12</v>
      </c>
      <c r="C21" s="20" t="s">
        <v>23</v>
      </c>
      <c r="D21" s="47">
        <v>0</v>
      </c>
      <c r="E21" s="47">
        <v>43018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43018</v>
      </c>
      <c r="P21" s="48">
        <f t="shared" si="1"/>
        <v>0.2563937513782848</v>
      </c>
      <c r="Q21" s="9"/>
    </row>
    <row r="22" spans="1:17">
      <c r="A22" s="12"/>
      <c r="B22" s="25">
        <v>324.31</v>
      </c>
      <c r="C22" s="20" t="s">
        <v>26</v>
      </c>
      <c r="D22" s="47">
        <v>0</v>
      </c>
      <c r="E22" s="47">
        <v>5352619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5352619</v>
      </c>
      <c r="P22" s="48">
        <f t="shared" si="1"/>
        <v>31.902414456940893</v>
      </c>
      <c r="Q22" s="9"/>
    </row>
    <row r="23" spans="1:17">
      <c r="A23" s="12"/>
      <c r="B23" s="25">
        <v>324.32</v>
      </c>
      <c r="C23" s="20" t="s">
        <v>27</v>
      </c>
      <c r="D23" s="47">
        <v>0</v>
      </c>
      <c r="E23" s="47">
        <v>800321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800321</v>
      </c>
      <c r="P23" s="48">
        <f t="shared" si="1"/>
        <v>4.7700335556469442</v>
      </c>
      <c r="Q23" s="9"/>
    </row>
    <row r="24" spans="1:17">
      <c r="A24" s="12"/>
      <c r="B24" s="25">
        <v>324.61</v>
      </c>
      <c r="C24" s="20" t="s">
        <v>28</v>
      </c>
      <c r="D24" s="47">
        <v>0</v>
      </c>
      <c r="E24" s="47">
        <v>475650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475650</v>
      </c>
      <c r="P24" s="48">
        <f t="shared" si="1"/>
        <v>2.8349455540257837</v>
      </c>
      <c r="Q24" s="9"/>
    </row>
    <row r="25" spans="1:17">
      <c r="A25" s="12"/>
      <c r="B25" s="25">
        <v>324.91000000000003</v>
      </c>
      <c r="C25" s="20" t="s">
        <v>29</v>
      </c>
      <c r="D25" s="47">
        <v>0</v>
      </c>
      <c r="E25" s="47">
        <v>520401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520401</v>
      </c>
      <c r="P25" s="48">
        <f t="shared" si="1"/>
        <v>3.1016682461065317</v>
      </c>
      <c r="Q25" s="9"/>
    </row>
    <row r="26" spans="1:17">
      <c r="A26" s="12"/>
      <c r="B26" s="25">
        <v>324.92</v>
      </c>
      <c r="C26" s="20" t="s">
        <v>134</v>
      </c>
      <c r="D26" s="47">
        <v>0</v>
      </c>
      <c r="E26" s="47">
        <v>35167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35167</v>
      </c>
      <c r="P26" s="48">
        <f t="shared" si="1"/>
        <v>0.20960061031940447</v>
      </c>
      <c r="Q26" s="9"/>
    </row>
    <row r="27" spans="1:17">
      <c r="A27" s="12"/>
      <c r="B27" s="25">
        <v>325.10000000000002</v>
      </c>
      <c r="C27" s="20" t="s">
        <v>30</v>
      </c>
      <c r="D27" s="47">
        <v>0</v>
      </c>
      <c r="E27" s="47">
        <v>254419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254419</v>
      </c>
      <c r="P27" s="48">
        <f t="shared" si="1"/>
        <v>1.5163755133179562</v>
      </c>
      <c r="Q27" s="9"/>
    </row>
    <row r="28" spans="1:17">
      <c r="A28" s="12"/>
      <c r="B28" s="25">
        <v>325.2</v>
      </c>
      <c r="C28" s="20" t="s">
        <v>31</v>
      </c>
      <c r="D28" s="47">
        <v>0</v>
      </c>
      <c r="E28" s="47">
        <v>273447</v>
      </c>
      <c r="F28" s="47">
        <v>0</v>
      </c>
      <c r="G28" s="47">
        <v>0</v>
      </c>
      <c r="H28" s="47">
        <v>0</v>
      </c>
      <c r="I28" s="47">
        <v>17600295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17873742</v>
      </c>
      <c r="P28" s="48">
        <f t="shared" si="1"/>
        <v>106.53019114202442</v>
      </c>
      <c r="Q28" s="9"/>
    </row>
    <row r="29" spans="1:17">
      <c r="A29" s="12"/>
      <c r="B29" s="25">
        <v>329.5</v>
      </c>
      <c r="C29" s="20" t="s">
        <v>296</v>
      </c>
      <c r="D29" s="47">
        <v>31179</v>
      </c>
      <c r="E29" s="47">
        <v>455829</v>
      </c>
      <c r="F29" s="47">
        <v>0</v>
      </c>
      <c r="G29" s="47">
        <v>0</v>
      </c>
      <c r="H29" s="47">
        <v>0</v>
      </c>
      <c r="I29" s="47">
        <v>20950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507958</v>
      </c>
      <c r="P29" s="48">
        <f t="shared" si="1"/>
        <v>3.0275060942538188</v>
      </c>
      <c r="Q29" s="9"/>
    </row>
    <row r="30" spans="1:17" ht="15.75">
      <c r="A30" s="29" t="s">
        <v>283</v>
      </c>
      <c r="B30" s="30"/>
      <c r="C30" s="31"/>
      <c r="D30" s="32">
        <f t="shared" ref="D30:N30" si="5">SUM(D31:D62)</f>
        <v>25740310</v>
      </c>
      <c r="E30" s="32">
        <f t="shared" si="5"/>
        <v>30881272</v>
      </c>
      <c r="F30" s="32">
        <f t="shared" si="5"/>
        <v>474750</v>
      </c>
      <c r="G30" s="32">
        <f t="shared" si="5"/>
        <v>4260609</v>
      </c>
      <c r="H30" s="32">
        <f t="shared" si="5"/>
        <v>0</v>
      </c>
      <c r="I30" s="32">
        <f t="shared" si="5"/>
        <v>3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5">
        <f>SUM(D30:N30)</f>
        <v>61356944</v>
      </c>
      <c r="P30" s="46">
        <f t="shared" si="1"/>
        <v>365.69661642259848</v>
      </c>
      <c r="Q30" s="10"/>
    </row>
    <row r="31" spans="1:17">
      <c r="A31" s="12"/>
      <c r="B31" s="25">
        <v>331.1</v>
      </c>
      <c r="C31" s="20" t="s">
        <v>33</v>
      </c>
      <c r="D31" s="47">
        <v>0</v>
      </c>
      <c r="E31" s="47">
        <v>90735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90735</v>
      </c>
      <c r="P31" s="48">
        <f t="shared" si="1"/>
        <v>0.54079424964686107</v>
      </c>
      <c r="Q31" s="9"/>
    </row>
    <row r="32" spans="1:17">
      <c r="A32" s="12"/>
      <c r="B32" s="25">
        <v>331.2</v>
      </c>
      <c r="C32" s="20" t="s">
        <v>34</v>
      </c>
      <c r="D32" s="47">
        <v>66404</v>
      </c>
      <c r="E32" s="47">
        <v>185544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>SUM(D32:N32)</f>
        <v>251948</v>
      </c>
      <c r="P32" s="48">
        <f t="shared" si="1"/>
        <v>1.5016479815950554</v>
      </c>
      <c r="Q32" s="9"/>
    </row>
    <row r="33" spans="1:17">
      <c r="A33" s="12"/>
      <c r="B33" s="25">
        <v>331.42</v>
      </c>
      <c r="C33" s="20" t="s">
        <v>41</v>
      </c>
      <c r="D33" s="47">
        <v>3348638</v>
      </c>
      <c r="E33" s="47">
        <v>342614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ref="O33:O55" si="6">SUM(D33:N33)</f>
        <v>3691252</v>
      </c>
      <c r="P33" s="48">
        <f t="shared" si="1"/>
        <v>22.000417210530394</v>
      </c>
      <c r="Q33" s="9"/>
    </row>
    <row r="34" spans="1:17">
      <c r="A34" s="12"/>
      <c r="B34" s="25">
        <v>331.5</v>
      </c>
      <c r="C34" s="20" t="s">
        <v>36</v>
      </c>
      <c r="D34" s="47">
        <v>174538</v>
      </c>
      <c r="E34" s="47">
        <v>512073</v>
      </c>
      <c r="F34" s="47">
        <v>0</v>
      </c>
      <c r="G34" s="47">
        <v>0</v>
      </c>
      <c r="H34" s="47">
        <v>0</v>
      </c>
      <c r="I34" s="47">
        <v>3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686614</v>
      </c>
      <c r="P34" s="48">
        <f t="shared" si="1"/>
        <v>4.0923227302257112</v>
      </c>
      <c r="Q34" s="9"/>
    </row>
    <row r="35" spans="1:17">
      <c r="A35" s="12"/>
      <c r="B35" s="25">
        <v>331.51</v>
      </c>
      <c r="C35" s="20" t="s">
        <v>297</v>
      </c>
      <c r="D35" s="47">
        <v>0</v>
      </c>
      <c r="E35" s="47">
        <v>10670424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10670424</v>
      </c>
      <c r="P35" s="48">
        <f t="shared" si="1"/>
        <v>63.59733223666565</v>
      </c>
      <c r="Q35" s="9"/>
    </row>
    <row r="36" spans="1:17">
      <c r="A36" s="12"/>
      <c r="B36" s="25">
        <v>331.62</v>
      </c>
      <c r="C36" s="20" t="s">
        <v>43</v>
      </c>
      <c r="D36" s="47">
        <v>0</v>
      </c>
      <c r="E36" s="47">
        <v>1109315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1109315</v>
      </c>
      <c r="P36" s="48">
        <f t="shared" si="1"/>
        <v>6.6116842789111994</v>
      </c>
      <c r="Q36" s="9"/>
    </row>
    <row r="37" spans="1:17">
      <c r="A37" s="12"/>
      <c r="B37" s="25">
        <v>331.69</v>
      </c>
      <c r="C37" s="20" t="s">
        <v>44</v>
      </c>
      <c r="D37" s="47">
        <v>39284</v>
      </c>
      <c r="E37" s="47">
        <v>3484395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3523679</v>
      </c>
      <c r="P37" s="48">
        <f t="shared" ref="P37:P68" si="7">(O37/P$129)</f>
        <v>21.001656921820707</v>
      </c>
      <c r="Q37" s="9"/>
    </row>
    <row r="38" spans="1:17">
      <c r="A38" s="12"/>
      <c r="B38" s="25">
        <v>331.7</v>
      </c>
      <c r="C38" s="20" t="s">
        <v>164</v>
      </c>
      <c r="D38" s="47">
        <v>0</v>
      </c>
      <c r="E38" s="47">
        <v>914608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914608</v>
      </c>
      <c r="P38" s="48">
        <f t="shared" si="7"/>
        <v>5.4512012683200126</v>
      </c>
      <c r="Q38" s="9"/>
    </row>
    <row r="39" spans="1:17">
      <c r="A39" s="12"/>
      <c r="B39" s="25">
        <v>333</v>
      </c>
      <c r="C39" s="20" t="s">
        <v>4</v>
      </c>
      <c r="D39" s="47">
        <v>37630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37630</v>
      </c>
      <c r="P39" s="48">
        <f t="shared" si="7"/>
        <v>0.22428046083883157</v>
      </c>
      <c r="Q39" s="9"/>
    </row>
    <row r="40" spans="1:17">
      <c r="A40" s="12"/>
      <c r="B40" s="25">
        <v>334.1</v>
      </c>
      <c r="C40" s="20" t="s">
        <v>165</v>
      </c>
      <c r="D40" s="47">
        <v>313217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313217</v>
      </c>
      <c r="P40" s="48">
        <f t="shared" si="7"/>
        <v>1.8668204385478691</v>
      </c>
      <c r="Q40" s="9"/>
    </row>
    <row r="41" spans="1:17">
      <c r="A41" s="12"/>
      <c r="B41" s="25">
        <v>334.2</v>
      </c>
      <c r="C41" s="20" t="s">
        <v>37</v>
      </c>
      <c r="D41" s="47">
        <v>107308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107308</v>
      </c>
      <c r="P41" s="48">
        <f t="shared" si="7"/>
        <v>0.63957182279280733</v>
      </c>
      <c r="Q41" s="9"/>
    </row>
    <row r="42" spans="1:17">
      <c r="A42" s="12"/>
      <c r="B42" s="25">
        <v>334.39</v>
      </c>
      <c r="C42" s="20" t="s">
        <v>137</v>
      </c>
      <c r="D42" s="47">
        <v>0</v>
      </c>
      <c r="E42" s="47">
        <v>0</v>
      </c>
      <c r="F42" s="47">
        <v>0</v>
      </c>
      <c r="G42" s="47">
        <v>650000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650000</v>
      </c>
      <c r="P42" s="48">
        <f t="shared" si="7"/>
        <v>3.8740977822280236</v>
      </c>
      <c r="Q42" s="9"/>
    </row>
    <row r="43" spans="1:17">
      <c r="A43" s="12"/>
      <c r="B43" s="25">
        <v>334.42</v>
      </c>
      <c r="C43" s="20" t="s">
        <v>46</v>
      </c>
      <c r="D43" s="47">
        <v>766759</v>
      </c>
      <c r="E43" s="47">
        <v>386913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1153672</v>
      </c>
      <c r="P43" s="48">
        <f t="shared" si="7"/>
        <v>6.876058671720874</v>
      </c>
      <c r="Q43" s="9"/>
    </row>
    <row r="44" spans="1:17">
      <c r="A44" s="12"/>
      <c r="B44" s="25">
        <v>334.49</v>
      </c>
      <c r="C44" s="20" t="s">
        <v>47</v>
      </c>
      <c r="D44" s="47">
        <v>0</v>
      </c>
      <c r="E44" s="47">
        <v>8445062</v>
      </c>
      <c r="F44" s="47">
        <v>0</v>
      </c>
      <c r="G44" s="47">
        <v>2938202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11383264</v>
      </c>
      <c r="P44" s="48">
        <f t="shared" si="7"/>
        <v>67.84596587217861</v>
      </c>
      <c r="Q44" s="9"/>
    </row>
    <row r="45" spans="1:17">
      <c r="A45" s="12"/>
      <c r="B45" s="25">
        <v>334.69</v>
      </c>
      <c r="C45" s="20" t="s">
        <v>49</v>
      </c>
      <c r="D45" s="47">
        <v>0</v>
      </c>
      <c r="E45" s="47">
        <v>779777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779777</v>
      </c>
      <c r="P45" s="48">
        <f t="shared" si="7"/>
        <v>4.6475882251268024</v>
      </c>
      <c r="Q45" s="9"/>
    </row>
    <row r="46" spans="1:17">
      <c r="A46" s="12"/>
      <c r="B46" s="25">
        <v>334.7</v>
      </c>
      <c r="C46" s="20" t="s">
        <v>50</v>
      </c>
      <c r="D46" s="47">
        <v>72942</v>
      </c>
      <c r="E46" s="47">
        <v>31295</v>
      </c>
      <c r="F46" s="47">
        <v>0</v>
      </c>
      <c r="G46" s="47">
        <v>6260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110497</v>
      </c>
      <c r="P46" s="48">
        <f t="shared" si="7"/>
        <v>0.6585787425274614</v>
      </c>
      <c r="Q46" s="9"/>
    </row>
    <row r="47" spans="1:17">
      <c r="A47" s="12"/>
      <c r="B47" s="25">
        <v>335.12099999999998</v>
      </c>
      <c r="C47" s="20" t="s">
        <v>284</v>
      </c>
      <c r="D47" s="47">
        <v>6090453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6090453</v>
      </c>
      <c r="P47" s="48">
        <f t="shared" si="7"/>
        <v>36.300016092406175</v>
      </c>
      <c r="Q47" s="9"/>
    </row>
    <row r="48" spans="1:17">
      <c r="A48" s="12"/>
      <c r="B48" s="25">
        <v>335.13</v>
      </c>
      <c r="C48" s="20" t="s">
        <v>180</v>
      </c>
      <c r="D48" s="47">
        <v>56688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56688</v>
      </c>
      <c r="P48" s="48">
        <f t="shared" si="7"/>
        <v>0.33786900781375723</v>
      </c>
      <c r="Q48" s="9"/>
    </row>
    <row r="49" spans="1:17">
      <c r="A49" s="12"/>
      <c r="B49" s="25">
        <v>335.14</v>
      </c>
      <c r="C49" s="20" t="s">
        <v>181</v>
      </c>
      <c r="D49" s="47">
        <v>102717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102717</v>
      </c>
      <c r="P49" s="48">
        <f t="shared" si="7"/>
        <v>0.61220877214940905</v>
      </c>
      <c r="Q49" s="9"/>
    </row>
    <row r="50" spans="1:17">
      <c r="A50" s="12"/>
      <c r="B50" s="25">
        <v>335.15</v>
      </c>
      <c r="C50" s="20" t="s">
        <v>182</v>
      </c>
      <c r="D50" s="47">
        <v>69771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69771</v>
      </c>
      <c r="P50" s="48">
        <f t="shared" si="7"/>
        <v>0.41584565594435602</v>
      </c>
      <c r="Q50" s="9"/>
    </row>
    <row r="51" spans="1:17">
      <c r="A51" s="12"/>
      <c r="B51" s="25">
        <v>335.16</v>
      </c>
      <c r="C51" s="20" t="s">
        <v>285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446500</v>
      </c>
      <c r="P51" s="48">
        <f t="shared" si="7"/>
        <v>2.661207168868942</v>
      </c>
      <c r="Q51" s="9"/>
    </row>
    <row r="52" spans="1:17">
      <c r="A52" s="12"/>
      <c r="B52" s="25">
        <v>335.18</v>
      </c>
      <c r="C52" s="20" t="s">
        <v>286</v>
      </c>
      <c r="D52" s="47">
        <v>13927674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13927674</v>
      </c>
      <c r="P52" s="48">
        <f t="shared" si="7"/>
        <v>83.011032238453694</v>
      </c>
      <c r="Q52" s="9"/>
    </row>
    <row r="53" spans="1:17">
      <c r="A53" s="12"/>
      <c r="B53" s="25">
        <v>335.19</v>
      </c>
      <c r="C53" s="20" t="s">
        <v>185</v>
      </c>
      <c r="D53" s="47">
        <v>0</v>
      </c>
      <c r="E53" s="47">
        <v>25254</v>
      </c>
      <c r="F53" s="47">
        <v>474750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500004</v>
      </c>
      <c r="P53" s="48">
        <f t="shared" si="7"/>
        <v>2.9800990577002162</v>
      </c>
      <c r="Q53" s="9"/>
    </row>
    <row r="54" spans="1:17">
      <c r="A54" s="12"/>
      <c r="B54" s="25">
        <v>335.21</v>
      </c>
      <c r="C54" s="20" t="s">
        <v>138</v>
      </c>
      <c r="D54" s="47">
        <v>0</v>
      </c>
      <c r="E54" s="47">
        <v>65992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65992</v>
      </c>
      <c r="P54" s="48">
        <f t="shared" si="7"/>
        <v>0.39332224745352573</v>
      </c>
      <c r="Q54" s="9"/>
    </row>
    <row r="55" spans="1:17">
      <c r="A55" s="12"/>
      <c r="B55" s="25">
        <v>335.22</v>
      </c>
      <c r="C55" s="20" t="s">
        <v>139</v>
      </c>
      <c r="D55" s="47">
        <v>0</v>
      </c>
      <c r="E55" s="47">
        <v>889331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889331</v>
      </c>
      <c r="P55" s="48">
        <f t="shared" si="7"/>
        <v>5.3005465457948162</v>
      </c>
      <c r="Q55" s="9"/>
    </row>
    <row r="56" spans="1:17">
      <c r="A56" s="12"/>
      <c r="B56" s="25">
        <v>335.43</v>
      </c>
      <c r="C56" s="20" t="s">
        <v>287</v>
      </c>
      <c r="D56" s="47">
        <v>0</v>
      </c>
      <c r="E56" s="47">
        <v>1904967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62" si="8">SUM(D56:N56)</f>
        <v>1904967</v>
      </c>
      <c r="P56" s="48">
        <f t="shared" si="7"/>
        <v>11.353889892180879</v>
      </c>
      <c r="Q56" s="9"/>
    </row>
    <row r="57" spans="1:17">
      <c r="A57" s="12"/>
      <c r="B57" s="25">
        <v>335.44</v>
      </c>
      <c r="C57" s="20" t="s">
        <v>288</v>
      </c>
      <c r="D57" s="47">
        <v>0</v>
      </c>
      <c r="E57" s="47">
        <v>854308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854308</v>
      </c>
      <c r="P57" s="48">
        <f t="shared" si="7"/>
        <v>5.091804197137936</v>
      </c>
      <c r="Q57" s="9"/>
    </row>
    <row r="58" spans="1:17">
      <c r="A58" s="12"/>
      <c r="B58" s="25">
        <v>335.45</v>
      </c>
      <c r="C58" s="20" t="s">
        <v>289</v>
      </c>
      <c r="D58" s="47">
        <v>0</v>
      </c>
      <c r="E58" s="47">
        <v>130979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130979</v>
      </c>
      <c r="P58" s="48">
        <f t="shared" si="7"/>
        <v>0.78065454372068355</v>
      </c>
      <c r="Q58" s="9"/>
    </row>
    <row r="59" spans="1:17">
      <c r="A59" s="12"/>
      <c r="B59" s="25">
        <v>335.61</v>
      </c>
      <c r="C59" s="20" t="s">
        <v>60</v>
      </c>
      <c r="D59" s="47">
        <v>850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850</v>
      </c>
      <c r="P59" s="48">
        <f t="shared" si="7"/>
        <v>5.0661278690674154E-3</v>
      </c>
      <c r="Q59" s="9"/>
    </row>
    <row r="60" spans="1:17">
      <c r="A60" s="12"/>
      <c r="B60" s="25">
        <v>335.7</v>
      </c>
      <c r="C60" s="20" t="s">
        <v>62</v>
      </c>
      <c r="D60" s="47">
        <v>0</v>
      </c>
      <c r="E60" s="47">
        <v>57686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57686</v>
      </c>
      <c r="P60" s="48">
        <f t="shared" si="7"/>
        <v>0.3438172379470858</v>
      </c>
      <c r="Q60" s="9"/>
    </row>
    <row r="61" spans="1:17">
      <c r="A61" s="12"/>
      <c r="B61" s="25">
        <v>337.3</v>
      </c>
      <c r="C61" s="20" t="s">
        <v>157</v>
      </c>
      <c r="D61" s="47">
        <v>0</v>
      </c>
      <c r="E61" s="47">
        <v>0</v>
      </c>
      <c r="F61" s="47">
        <v>0</v>
      </c>
      <c r="G61" s="47">
        <v>306331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306331</v>
      </c>
      <c r="P61" s="48">
        <f t="shared" si="7"/>
        <v>1.8257788426579886</v>
      </c>
      <c r="Q61" s="9"/>
    </row>
    <row r="62" spans="1:17">
      <c r="A62" s="12"/>
      <c r="B62" s="25">
        <v>337.7</v>
      </c>
      <c r="C62" s="20" t="s">
        <v>141</v>
      </c>
      <c r="D62" s="47">
        <v>118937</v>
      </c>
      <c r="E62" s="47">
        <v>0</v>
      </c>
      <c r="F62" s="47">
        <v>0</v>
      </c>
      <c r="G62" s="47">
        <v>359816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478753</v>
      </c>
      <c r="P62" s="48">
        <f t="shared" si="7"/>
        <v>2.8534399008230968</v>
      </c>
      <c r="Q62" s="9"/>
    </row>
    <row r="63" spans="1:17" ht="15.75">
      <c r="A63" s="29" t="s">
        <v>69</v>
      </c>
      <c r="B63" s="30"/>
      <c r="C63" s="31"/>
      <c r="D63" s="32">
        <f t="shared" ref="D63:N63" si="9">SUM(D64:D101)</f>
        <v>10008290</v>
      </c>
      <c r="E63" s="32">
        <f t="shared" si="9"/>
        <v>10617157</v>
      </c>
      <c r="F63" s="32">
        <f t="shared" si="9"/>
        <v>0</v>
      </c>
      <c r="G63" s="32">
        <f t="shared" si="9"/>
        <v>0</v>
      </c>
      <c r="H63" s="32">
        <f t="shared" si="9"/>
        <v>0</v>
      </c>
      <c r="I63" s="32">
        <f t="shared" si="9"/>
        <v>49724982</v>
      </c>
      <c r="J63" s="32">
        <f t="shared" si="9"/>
        <v>39334891</v>
      </c>
      <c r="K63" s="32">
        <f t="shared" si="9"/>
        <v>0</v>
      </c>
      <c r="L63" s="32">
        <f t="shared" si="9"/>
        <v>0</v>
      </c>
      <c r="M63" s="32">
        <f t="shared" si="9"/>
        <v>0</v>
      </c>
      <c r="N63" s="32">
        <f t="shared" si="9"/>
        <v>0</v>
      </c>
      <c r="O63" s="32">
        <f>SUM(D63:N63)</f>
        <v>109685320</v>
      </c>
      <c r="P63" s="46">
        <f t="shared" si="7"/>
        <v>653.74100762303237</v>
      </c>
      <c r="Q63" s="10"/>
    </row>
    <row r="64" spans="1:17">
      <c r="A64" s="12"/>
      <c r="B64" s="25">
        <v>341.1</v>
      </c>
      <c r="C64" s="20" t="s">
        <v>186</v>
      </c>
      <c r="D64" s="47">
        <v>717737</v>
      </c>
      <c r="E64" s="47">
        <v>710724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>SUM(D64:N64)</f>
        <v>1428461</v>
      </c>
      <c r="P64" s="48">
        <f t="shared" si="7"/>
        <v>8.5138424493834233</v>
      </c>
      <c r="Q64" s="9"/>
    </row>
    <row r="65" spans="1:17">
      <c r="A65" s="12"/>
      <c r="B65" s="25">
        <v>341.2</v>
      </c>
      <c r="C65" s="20" t="s">
        <v>187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39334891</v>
      </c>
      <c r="K65" s="47">
        <v>0</v>
      </c>
      <c r="L65" s="47">
        <v>0</v>
      </c>
      <c r="M65" s="47">
        <v>0</v>
      </c>
      <c r="N65" s="47">
        <v>0</v>
      </c>
      <c r="O65" s="47">
        <f t="shared" ref="O65:O101" si="10">SUM(D65:N65)</f>
        <v>39334891</v>
      </c>
      <c r="P65" s="48">
        <f t="shared" si="7"/>
        <v>234.44186767274007</v>
      </c>
      <c r="Q65" s="9"/>
    </row>
    <row r="66" spans="1:17">
      <c r="A66" s="12"/>
      <c r="B66" s="25">
        <v>341.3</v>
      </c>
      <c r="C66" s="20" t="s">
        <v>188</v>
      </c>
      <c r="D66" s="47">
        <v>0</v>
      </c>
      <c r="E66" s="47">
        <v>1536</v>
      </c>
      <c r="F66" s="47">
        <v>0</v>
      </c>
      <c r="G66" s="47">
        <v>0</v>
      </c>
      <c r="H66" s="47">
        <v>0</v>
      </c>
      <c r="I66" s="47">
        <v>17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1553</v>
      </c>
      <c r="P66" s="48">
        <f t="shared" si="7"/>
        <v>9.2561136243078778E-3</v>
      </c>
      <c r="Q66" s="9"/>
    </row>
    <row r="67" spans="1:17">
      <c r="A67" s="12"/>
      <c r="B67" s="25">
        <v>341.52</v>
      </c>
      <c r="C67" s="20" t="s">
        <v>189</v>
      </c>
      <c r="D67" s="47">
        <v>1620512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1620512</v>
      </c>
      <c r="P67" s="48">
        <f t="shared" si="7"/>
        <v>9.6584953004213823</v>
      </c>
      <c r="Q67" s="9"/>
    </row>
    <row r="68" spans="1:17">
      <c r="A68" s="12"/>
      <c r="B68" s="25">
        <v>341.55</v>
      </c>
      <c r="C68" s="20" t="s">
        <v>190</v>
      </c>
      <c r="D68" s="47">
        <v>3952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3952</v>
      </c>
      <c r="P68" s="48">
        <f t="shared" si="7"/>
        <v>2.3554514515946381E-2</v>
      </c>
      <c r="Q68" s="9"/>
    </row>
    <row r="69" spans="1:17">
      <c r="A69" s="12"/>
      <c r="B69" s="25">
        <v>341.9</v>
      </c>
      <c r="C69" s="20" t="s">
        <v>193</v>
      </c>
      <c r="D69" s="47">
        <v>3628170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3628170</v>
      </c>
      <c r="P69" s="48">
        <f t="shared" ref="P69:P100" si="11">(O69/P$129)</f>
        <v>21.624439000840383</v>
      </c>
      <c r="Q69" s="9"/>
    </row>
    <row r="70" spans="1:17">
      <c r="A70" s="12"/>
      <c r="B70" s="25">
        <v>342.2</v>
      </c>
      <c r="C70" s="20" t="s">
        <v>80</v>
      </c>
      <c r="D70" s="47">
        <v>0</v>
      </c>
      <c r="E70" s="47">
        <v>550801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550801</v>
      </c>
      <c r="P70" s="48">
        <f t="shared" si="11"/>
        <v>3.2828568193061192</v>
      </c>
      <c r="Q70" s="9"/>
    </row>
    <row r="71" spans="1:17">
      <c r="A71" s="12"/>
      <c r="B71" s="25">
        <v>342.3</v>
      </c>
      <c r="C71" s="20" t="s">
        <v>144</v>
      </c>
      <c r="D71" s="47">
        <v>49639</v>
      </c>
      <c r="E71" s="47">
        <v>375471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425110</v>
      </c>
      <c r="P71" s="48">
        <f t="shared" si="11"/>
        <v>2.5337195510814694</v>
      </c>
      <c r="Q71" s="9"/>
    </row>
    <row r="72" spans="1:17">
      <c r="A72" s="12"/>
      <c r="B72" s="25">
        <v>342.5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15453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15453</v>
      </c>
      <c r="P72" s="48">
        <f t="shared" si="11"/>
        <v>9.2102204659645609E-2</v>
      </c>
      <c r="Q72" s="9"/>
    </row>
    <row r="73" spans="1:17">
      <c r="A73" s="12"/>
      <c r="B73" s="25">
        <v>342.6</v>
      </c>
      <c r="C73" s="20" t="s">
        <v>82</v>
      </c>
      <c r="D73" s="47">
        <v>0</v>
      </c>
      <c r="E73" s="47">
        <v>8371517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8371517</v>
      </c>
      <c r="P73" s="48">
        <f t="shared" si="11"/>
        <v>49.895500682437223</v>
      </c>
      <c r="Q73" s="9"/>
    </row>
    <row r="74" spans="1:17">
      <c r="A74" s="12"/>
      <c r="B74" s="25">
        <v>343.4</v>
      </c>
      <c r="C74" s="20" t="s">
        <v>84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3757521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3757521</v>
      </c>
      <c r="P74" s="48">
        <f t="shared" si="11"/>
        <v>22.395390419654191</v>
      </c>
      <c r="Q74" s="9"/>
    </row>
    <row r="75" spans="1:17">
      <c r="A75" s="12"/>
      <c r="B75" s="25">
        <v>343.6</v>
      </c>
      <c r="C75" s="20" t="s">
        <v>85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41107070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41107070</v>
      </c>
      <c r="P75" s="48">
        <f t="shared" si="11"/>
        <v>245.00432110906479</v>
      </c>
      <c r="Q75" s="9"/>
    </row>
    <row r="76" spans="1:17">
      <c r="A76" s="12"/>
      <c r="B76" s="25">
        <v>344.9</v>
      </c>
      <c r="C76" s="20" t="s">
        <v>194</v>
      </c>
      <c r="D76" s="47">
        <v>0</v>
      </c>
      <c r="E76" s="47">
        <v>48661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48661</v>
      </c>
      <c r="P76" s="48">
        <f t="shared" si="11"/>
        <v>0.29002688027845824</v>
      </c>
      <c r="Q76" s="9"/>
    </row>
    <row r="77" spans="1:17">
      <c r="A77" s="12"/>
      <c r="B77" s="25">
        <v>346.9</v>
      </c>
      <c r="C77" s="20" t="s">
        <v>145</v>
      </c>
      <c r="D77" s="47">
        <v>0</v>
      </c>
      <c r="E77" s="47">
        <v>164284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164284</v>
      </c>
      <c r="P77" s="48">
        <f t="shared" si="11"/>
        <v>0.97915735393161318</v>
      </c>
      <c r="Q77" s="9"/>
    </row>
    <row r="78" spans="1:17">
      <c r="A78" s="12"/>
      <c r="B78" s="25">
        <v>347.2</v>
      </c>
      <c r="C78" s="20" t="s">
        <v>87</v>
      </c>
      <c r="D78" s="47">
        <v>1360709</v>
      </c>
      <c r="E78" s="47">
        <v>0</v>
      </c>
      <c r="F78" s="47">
        <v>0</v>
      </c>
      <c r="G78" s="47">
        <v>0</v>
      </c>
      <c r="H78" s="47">
        <v>0</v>
      </c>
      <c r="I78" s="47">
        <v>4827056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6187765</v>
      </c>
      <c r="P78" s="48">
        <f t="shared" si="11"/>
        <v>36.880010251458749</v>
      </c>
      <c r="Q78" s="9"/>
    </row>
    <row r="79" spans="1:17">
      <c r="A79" s="12"/>
      <c r="B79" s="25">
        <v>347.5</v>
      </c>
      <c r="C79" s="20" t="s">
        <v>147</v>
      </c>
      <c r="D79" s="47">
        <v>446819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446819</v>
      </c>
      <c r="P79" s="48">
        <f t="shared" si="11"/>
        <v>2.6631084568574512</v>
      </c>
      <c r="Q79" s="9"/>
    </row>
    <row r="80" spans="1:17">
      <c r="A80" s="12"/>
      <c r="B80" s="25">
        <v>348.12</v>
      </c>
      <c r="C80" s="20" t="s">
        <v>195</v>
      </c>
      <c r="D80" s="47">
        <v>8262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:O96" si="12">SUM(D80:N80)</f>
        <v>8262</v>
      </c>
      <c r="P80" s="48">
        <f t="shared" si="11"/>
        <v>4.9242762887335277E-2</v>
      </c>
      <c r="Q80" s="9"/>
    </row>
    <row r="81" spans="1:17">
      <c r="A81" s="12"/>
      <c r="B81" s="25">
        <v>348.13</v>
      </c>
      <c r="C81" s="20" t="s">
        <v>196</v>
      </c>
      <c r="D81" s="47">
        <v>74126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74126</v>
      </c>
      <c r="P81" s="48">
        <f t="shared" si="11"/>
        <v>0.44180211108528378</v>
      </c>
      <c r="Q81" s="9"/>
    </row>
    <row r="82" spans="1:17">
      <c r="A82" s="12"/>
      <c r="B82" s="25">
        <v>348.14</v>
      </c>
      <c r="C82" s="20" t="s">
        <v>197</v>
      </c>
      <c r="D82" s="47">
        <v>3570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3570</v>
      </c>
      <c r="P82" s="48">
        <f t="shared" si="11"/>
        <v>2.1277737050083144E-2</v>
      </c>
      <c r="Q82" s="9"/>
    </row>
    <row r="83" spans="1:17">
      <c r="A83" s="12"/>
      <c r="B83" s="25">
        <v>348.21</v>
      </c>
      <c r="C83" s="20" t="s">
        <v>262</v>
      </c>
      <c r="D83" s="47">
        <v>42450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42450</v>
      </c>
      <c r="P83" s="48">
        <f t="shared" si="11"/>
        <v>0.25300838593166092</v>
      </c>
      <c r="Q83" s="9"/>
    </row>
    <row r="84" spans="1:17">
      <c r="A84" s="12"/>
      <c r="B84" s="25">
        <v>348.22</v>
      </c>
      <c r="C84" s="20" t="s">
        <v>198</v>
      </c>
      <c r="D84" s="47">
        <v>1346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1346</v>
      </c>
      <c r="P84" s="48">
        <f t="shared" si="11"/>
        <v>8.0223624844291078E-3</v>
      </c>
      <c r="Q84" s="9"/>
    </row>
    <row r="85" spans="1:17">
      <c r="A85" s="12"/>
      <c r="B85" s="25">
        <v>348.23</v>
      </c>
      <c r="C85" s="20" t="s">
        <v>199</v>
      </c>
      <c r="D85" s="47">
        <v>120395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120395</v>
      </c>
      <c r="P85" s="48">
        <f t="shared" si="11"/>
        <v>0.71757231152514289</v>
      </c>
      <c r="Q85" s="9"/>
    </row>
    <row r="86" spans="1:17">
      <c r="A86" s="12"/>
      <c r="B86" s="25">
        <v>348.31</v>
      </c>
      <c r="C86" s="20" t="s">
        <v>201</v>
      </c>
      <c r="D86" s="47">
        <v>495741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495741</v>
      </c>
      <c r="P86" s="48">
        <f t="shared" si="11"/>
        <v>2.9546909363992349</v>
      </c>
      <c r="Q86" s="9"/>
    </row>
    <row r="87" spans="1:17">
      <c r="A87" s="12"/>
      <c r="B87" s="25">
        <v>348.32</v>
      </c>
      <c r="C87" s="20" t="s">
        <v>202</v>
      </c>
      <c r="D87" s="47">
        <v>8681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8681</v>
      </c>
      <c r="P87" s="48">
        <f t="shared" si="11"/>
        <v>5.1740065919263799E-2</v>
      </c>
      <c r="Q87" s="9"/>
    </row>
    <row r="88" spans="1:17">
      <c r="A88" s="12"/>
      <c r="B88" s="25">
        <v>348.41</v>
      </c>
      <c r="C88" s="20" t="s">
        <v>203</v>
      </c>
      <c r="D88" s="47">
        <v>429971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429971</v>
      </c>
      <c r="P88" s="48">
        <f t="shared" si="11"/>
        <v>2.5626918423421006</v>
      </c>
      <c r="Q88" s="9"/>
    </row>
    <row r="89" spans="1:17">
      <c r="A89" s="12"/>
      <c r="B89" s="25">
        <v>348.42</v>
      </c>
      <c r="C89" s="20" t="s">
        <v>204</v>
      </c>
      <c r="D89" s="47">
        <v>200118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200118</v>
      </c>
      <c r="P89" s="48">
        <f t="shared" si="11"/>
        <v>1.1927333845906272</v>
      </c>
      <c r="Q89" s="9"/>
    </row>
    <row r="90" spans="1:17">
      <c r="A90" s="12"/>
      <c r="B90" s="25">
        <v>348.52</v>
      </c>
      <c r="C90" s="20" t="s">
        <v>290</v>
      </c>
      <c r="D90" s="47">
        <v>111347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111347</v>
      </c>
      <c r="P90" s="48">
        <f t="shared" si="11"/>
        <v>0.66364487039652886</v>
      </c>
      <c r="Q90" s="9"/>
    </row>
    <row r="91" spans="1:17">
      <c r="A91" s="12"/>
      <c r="B91" s="25">
        <v>348.53</v>
      </c>
      <c r="C91" s="20" t="s">
        <v>291</v>
      </c>
      <c r="D91" s="47">
        <v>318541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318541</v>
      </c>
      <c r="P91" s="48">
        <f t="shared" si="11"/>
        <v>1.8985522794595335</v>
      </c>
      <c r="Q91" s="9"/>
    </row>
    <row r="92" spans="1:17">
      <c r="A92" s="12"/>
      <c r="B92" s="25">
        <v>348.61</v>
      </c>
      <c r="C92" s="20" t="s">
        <v>228</v>
      </c>
      <c r="D92" s="47">
        <v>195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195</v>
      </c>
      <c r="P92" s="48">
        <f t="shared" si="11"/>
        <v>1.162229334668407E-3</v>
      </c>
      <c r="Q92" s="9"/>
    </row>
    <row r="93" spans="1:17">
      <c r="A93" s="12"/>
      <c r="B93" s="25">
        <v>348.62</v>
      </c>
      <c r="C93" s="20" t="s">
        <v>208</v>
      </c>
      <c r="D93" s="47">
        <v>4832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4832</v>
      </c>
      <c r="P93" s="48">
        <f t="shared" si="11"/>
        <v>2.8799446898039708E-2</v>
      </c>
      <c r="Q93" s="9"/>
    </row>
    <row r="94" spans="1:17">
      <c r="A94" s="12"/>
      <c r="B94" s="25">
        <v>348.63</v>
      </c>
      <c r="C94" s="20" t="s">
        <v>233</v>
      </c>
      <c r="D94" s="47">
        <v>9895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9895</v>
      </c>
      <c r="P94" s="48">
        <f t="shared" si="11"/>
        <v>5.8975688546378913E-2</v>
      </c>
      <c r="Q94" s="9"/>
    </row>
    <row r="95" spans="1:17">
      <c r="A95" s="12"/>
      <c r="B95" s="25">
        <v>348.71</v>
      </c>
      <c r="C95" s="20" t="s">
        <v>210</v>
      </c>
      <c r="D95" s="47">
        <v>243275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243275</v>
      </c>
      <c r="P95" s="48">
        <f t="shared" si="11"/>
        <v>1.4499555968792652</v>
      </c>
      <c r="Q95" s="9"/>
    </row>
    <row r="96" spans="1:17">
      <c r="A96" s="12"/>
      <c r="B96" s="25">
        <v>348.72</v>
      </c>
      <c r="C96" s="20" t="s">
        <v>211</v>
      </c>
      <c r="D96" s="47">
        <v>11167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11167</v>
      </c>
      <c r="P96" s="48">
        <f t="shared" si="11"/>
        <v>6.6556999898677444E-2</v>
      </c>
      <c r="Q96" s="9"/>
    </row>
    <row r="97" spans="1:17">
      <c r="A97" s="12"/>
      <c r="B97" s="25">
        <v>348.92099999999999</v>
      </c>
      <c r="C97" s="20" t="s">
        <v>212</v>
      </c>
      <c r="D97" s="47">
        <v>0</v>
      </c>
      <c r="E97" s="47">
        <v>99029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ref="O97:O100" si="13">SUM(D97:N97)</f>
        <v>99029</v>
      </c>
      <c r="P97" s="48">
        <f t="shared" si="11"/>
        <v>0.59022773734809064</v>
      </c>
      <c r="Q97" s="9"/>
    </row>
    <row r="98" spans="1:17">
      <c r="A98" s="12"/>
      <c r="B98" s="25">
        <v>348.923</v>
      </c>
      <c r="C98" s="20" t="s">
        <v>214</v>
      </c>
      <c r="D98" s="47">
        <v>33010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33010</v>
      </c>
      <c r="P98" s="48">
        <f t="shared" si="11"/>
        <v>0.19674456583284161</v>
      </c>
      <c r="Q98" s="9"/>
    </row>
    <row r="99" spans="1:17">
      <c r="A99" s="12"/>
      <c r="B99" s="25">
        <v>348.93</v>
      </c>
      <c r="C99" s="20" t="s">
        <v>216</v>
      </c>
      <c r="D99" s="47">
        <v>39258</v>
      </c>
      <c r="E99" s="47">
        <v>114596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153854</v>
      </c>
      <c r="P99" s="48">
        <f t="shared" si="11"/>
        <v>0.9169929849029389</v>
      </c>
      <c r="Q99" s="9"/>
    </row>
    <row r="100" spans="1:17">
      <c r="A100" s="12"/>
      <c r="B100" s="25">
        <v>348.93099999999998</v>
      </c>
      <c r="C100" s="20" t="s">
        <v>217</v>
      </c>
      <c r="D100" s="47">
        <v>0</v>
      </c>
      <c r="E100" s="47">
        <v>57699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57699</v>
      </c>
      <c r="P100" s="48">
        <f t="shared" si="11"/>
        <v>0.34389471990273035</v>
      </c>
      <c r="Q100" s="9"/>
    </row>
    <row r="101" spans="1:17">
      <c r="A101" s="12"/>
      <c r="B101" s="25">
        <v>349</v>
      </c>
      <c r="C101" s="20" t="s">
        <v>292</v>
      </c>
      <c r="D101" s="47">
        <v>24572</v>
      </c>
      <c r="E101" s="47">
        <v>122839</v>
      </c>
      <c r="F101" s="47">
        <v>0</v>
      </c>
      <c r="G101" s="47">
        <v>0</v>
      </c>
      <c r="H101" s="47">
        <v>0</v>
      </c>
      <c r="I101" s="47">
        <v>17865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0"/>
        <v>165276</v>
      </c>
      <c r="P101" s="48">
        <f t="shared" ref="P101:P127" si="14">(O101/P$129)</f>
        <v>0.9850698231623366</v>
      </c>
      <c r="Q101" s="9"/>
    </row>
    <row r="102" spans="1:17" ht="15.75">
      <c r="A102" s="29" t="s">
        <v>70</v>
      </c>
      <c r="B102" s="30"/>
      <c r="C102" s="31"/>
      <c r="D102" s="32">
        <f t="shared" ref="D102:N102" si="15">SUM(D103:D111)</f>
        <v>1441395</v>
      </c>
      <c r="E102" s="32">
        <f t="shared" si="15"/>
        <v>1128841</v>
      </c>
      <c r="F102" s="32">
        <f t="shared" si="15"/>
        <v>0</v>
      </c>
      <c r="G102" s="32">
        <f t="shared" si="15"/>
        <v>0</v>
      </c>
      <c r="H102" s="32">
        <f t="shared" si="15"/>
        <v>0</v>
      </c>
      <c r="I102" s="32">
        <f t="shared" si="15"/>
        <v>19000</v>
      </c>
      <c r="J102" s="32">
        <f t="shared" si="15"/>
        <v>0</v>
      </c>
      <c r="K102" s="32">
        <f t="shared" si="15"/>
        <v>0</v>
      </c>
      <c r="L102" s="32">
        <f t="shared" si="15"/>
        <v>0</v>
      </c>
      <c r="M102" s="32">
        <f t="shared" si="15"/>
        <v>48316248</v>
      </c>
      <c r="N102" s="32">
        <f t="shared" si="15"/>
        <v>0</v>
      </c>
      <c r="O102" s="32">
        <f>SUM(D102:N102)</f>
        <v>50905484</v>
      </c>
      <c r="P102" s="46">
        <f t="shared" si="14"/>
        <v>303.40434256560633</v>
      </c>
      <c r="Q102" s="10"/>
    </row>
    <row r="103" spans="1:17">
      <c r="A103" s="13"/>
      <c r="B103" s="40">
        <v>351.1</v>
      </c>
      <c r="C103" s="21" t="s">
        <v>107</v>
      </c>
      <c r="D103" s="47">
        <v>311337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>SUM(D103:N103)</f>
        <v>311337</v>
      </c>
      <c r="P103" s="48">
        <f t="shared" si="14"/>
        <v>1.8556153557315787</v>
      </c>
      <c r="Q103" s="9"/>
    </row>
    <row r="104" spans="1:17">
      <c r="A104" s="13"/>
      <c r="B104" s="40">
        <v>351.2</v>
      </c>
      <c r="C104" s="21" t="s">
        <v>110</v>
      </c>
      <c r="D104" s="47">
        <v>161117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ref="O104:O111" si="16">SUM(D104:N104)</f>
        <v>161117</v>
      </c>
      <c r="P104" s="48">
        <f t="shared" si="14"/>
        <v>0.96028155750651145</v>
      </c>
      <c r="Q104" s="9"/>
    </row>
    <row r="105" spans="1:17">
      <c r="A105" s="13"/>
      <c r="B105" s="40">
        <v>351.5</v>
      </c>
      <c r="C105" s="21" t="s">
        <v>111</v>
      </c>
      <c r="D105" s="47">
        <v>385564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6"/>
        <v>385564</v>
      </c>
      <c r="P105" s="48">
        <f t="shared" si="14"/>
        <v>2.2980194420107165</v>
      </c>
      <c r="Q105" s="9"/>
    </row>
    <row r="106" spans="1:17">
      <c r="A106" s="13"/>
      <c r="B106" s="40">
        <v>351.7</v>
      </c>
      <c r="C106" s="21" t="s">
        <v>219</v>
      </c>
      <c r="D106" s="47">
        <v>79356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6"/>
        <v>79356</v>
      </c>
      <c r="P106" s="48">
        <f t="shared" si="14"/>
        <v>0.47297369785613391</v>
      </c>
      <c r="Q106" s="9"/>
    </row>
    <row r="107" spans="1:17">
      <c r="A107" s="13"/>
      <c r="B107" s="40">
        <v>351.8</v>
      </c>
      <c r="C107" s="21" t="s">
        <v>220</v>
      </c>
      <c r="D107" s="47">
        <v>131854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6"/>
        <v>131854</v>
      </c>
      <c r="P107" s="48">
        <f t="shared" si="14"/>
        <v>0.78586967535060581</v>
      </c>
      <c r="Q107" s="9"/>
    </row>
    <row r="108" spans="1:17">
      <c r="A108" s="13"/>
      <c r="B108" s="40">
        <v>351.9</v>
      </c>
      <c r="C108" s="21" t="s">
        <v>293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48316248</v>
      </c>
      <c r="N108" s="47">
        <v>0</v>
      </c>
      <c r="O108" s="47">
        <f t="shared" si="16"/>
        <v>48316248</v>
      </c>
      <c r="P108" s="48">
        <f t="shared" si="14"/>
        <v>287.97210649596798</v>
      </c>
      <c r="Q108" s="9"/>
    </row>
    <row r="109" spans="1:17">
      <c r="A109" s="13"/>
      <c r="B109" s="40">
        <v>352</v>
      </c>
      <c r="C109" s="21" t="s">
        <v>112</v>
      </c>
      <c r="D109" s="47">
        <v>17772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6"/>
        <v>17772</v>
      </c>
      <c r="P109" s="48">
        <f t="shared" si="14"/>
        <v>0.10592379351654836</v>
      </c>
      <c r="Q109" s="9"/>
    </row>
    <row r="110" spans="1:17">
      <c r="A110" s="13"/>
      <c r="B110" s="40">
        <v>354</v>
      </c>
      <c r="C110" s="21" t="s">
        <v>114</v>
      </c>
      <c r="D110" s="47">
        <v>354395</v>
      </c>
      <c r="E110" s="47">
        <v>964295</v>
      </c>
      <c r="F110" s="47">
        <v>0</v>
      </c>
      <c r="G110" s="47">
        <v>0</v>
      </c>
      <c r="H110" s="47">
        <v>0</v>
      </c>
      <c r="I110" s="47">
        <v>19000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1337690</v>
      </c>
      <c r="P110" s="48">
        <f t="shared" si="14"/>
        <v>7.9728336343209305</v>
      </c>
      <c r="Q110" s="9"/>
    </row>
    <row r="111" spans="1:17">
      <c r="A111" s="13"/>
      <c r="B111" s="40">
        <v>358.2</v>
      </c>
      <c r="C111" s="21" t="s">
        <v>221</v>
      </c>
      <c r="D111" s="47">
        <v>0</v>
      </c>
      <c r="E111" s="47">
        <v>164546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164546</v>
      </c>
      <c r="P111" s="48">
        <f t="shared" si="14"/>
        <v>0.98071891334537287</v>
      </c>
      <c r="Q111" s="9"/>
    </row>
    <row r="112" spans="1:17" ht="15.75">
      <c r="A112" s="29" t="s">
        <v>5</v>
      </c>
      <c r="B112" s="30"/>
      <c r="C112" s="31"/>
      <c r="D112" s="32">
        <f t="shared" ref="D112:N112" si="17">SUM(D113:D121)</f>
        <v>9968920</v>
      </c>
      <c r="E112" s="32">
        <f t="shared" si="17"/>
        <v>8585968</v>
      </c>
      <c r="F112" s="32">
        <f t="shared" si="17"/>
        <v>24369</v>
      </c>
      <c r="G112" s="32">
        <f t="shared" si="17"/>
        <v>3453365</v>
      </c>
      <c r="H112" s="32">
        <f t="shared" si="17"/>
        <v>0</v>
      </c>
      <c r="I112" s="32">
        <f t="shared" si="17"/>
        <v>5146103</v>
      </c>
      <c r="J112" s="32">
        <f t="shared" si="17"/>
        <v>4186415</v>
      </c>
      <c r="K112" s="32">
        <f t="shared" si="17"/>
        <v>4043296</v>
      </c>
      <c r="L112" s="32">
        <f t="shared" si="17"/>
        <v>0</v>
      </c>
      <c r="M112" s="32">
        <f t="shared" si="17"/>
        <v>3296368</v>
      </c>
      <c r="N112" s="32">
        <f t="shared" si="17"/>
        <v>0</v>
      </c>
      <c r="O112" s="32">
        <f>SUM(D112:N112)</f>
        <v>38704804</v>
      </c>
      <c r="P112" s="46">
        <f t="shared" si="14"/>
        <v>230.68645436610819</v>
      </c>
      <c r="Q112" s="10"/>
    </row>
    <row r="113" spans="1:120">
      <c r="A113" s="12"/>
      <c r="B113" s="25">
        <v>361.1</v>
      </c>
      <c r="C113" s="20" t="s">
        <v>116</v>
      </c>
      <c r="D113" s="47">
        <v>4794122</v>
      </c>
      <c r="E113" s="47">
        <v>5415992</v>
      </c>
      <c r="F113" s="47">
        <v>24369</v>
      </c>
      <c r="G113" s="47">
        <v>3453365</v>
      </c>
      <c r="H113" s="47">
        <v>0</v>
      </c>
      <c r="I113" s="47">
        <v>4952135</v>
      </c>
      <c r="J113" s="47">
        <v>1564493</v>
      </c>
      <c r="K113" s="47">
        <v>3037898</v>
      </c>
      <c r="L113" s="47">
        <v>0</v>
      </c>
      <c r="M113" s="47">
        <v>73357</v>
      </c>
      <c r="N113" s="47">
        <v>0</v>
      </c>
      <c r="O113" s="47">
        <f>SUM(D113:N113)</f>
        <v>23315731</v>
      </c>
      <c r="P113" s="48">
        <f t="shared" si="14"/>
        <v>138.9652642432695</v>
      </c>
      <c r="Q113" s="9"/>
    </row>
    <row r="114" spans="1:120">
      <c r="A114" s="12"/>
      <c r="B114" s="25">
        <v>362</v>
      </c>
      <c r="C114" s="20" t="s">
        <v>118</v>
      </c>
      <c r="D114" s="47">
        <v>377441</v>
      </c>
      <c r="E114" s="47">
        <v>24010</v>
      </c>
      <c r="F114" s="47">
        <v>0</v>
      </c>
      <c r="G114" s="47">
        <v>0</v>
      </c>
      <c r="H114" s="47">
        <v>0</v>
      </c>
      <c r="I114" s="47">
        <v>59690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ref="O114:O121" si="18">SUM(D114:N114)</f>
        <v>461141</v>
      </c>
      <c r="P114" s="48">
        <f t="shared" si="14"/>
        <v>2.7484697313760198</v>
      </c>
      <c r="Q114" s="9"/>
    </row>
    <row r="115" spans="1:120">
      <c r="A115" s="12"/>
      <c r="B115" s="25">
        <v>364</v>
      </c>
      <c r="C115" s="20" t="s">
        <v>222</v>
      </c>
      <c r="D115" s="47">
        <v>212271</v>
      </c>
      <c r="E115" s="47">
        <v>83040</v>
      </c>
      <c r="F115" s="47">
        <v>0</v>
      </c>
      <c r="G115" s="47">
        <v>0</v>
      </c>
      <c r="H115" s="47">
        <v>0</v>
      </c>
      <c r="I115" s="47">
        <v>64291</v>
      </c>
      <c r="J115" s="47">
        <v>326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8"/>
        <v>359928</v>
      </c>
      <c r="P115" s="48">
        <f t="shared" si="14"/>
        <v>2.1452250254796432</v>
      </c>
      <c r="Q115" s="9"/>
    </row>
    <row r="116" spans="1:120">
      <c r="A116" s="12"/>
      <c r="B116" s="25">
        <v>366</v>
      </c>
      <c r="C116" s="20" t="s">
        <v>121</v>
      </c>
      <c r="D116" s="47">
        <v>27592</v>
      </c>
      <c r="E116" s="47">
        <v>1998753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1748373</v>
      </c>
      <c r="N116" s="47">
        <v>0</v>
      </c>
      <c r="O116" s="47">
        <f t="shared" si="18"/>
        <v>3774718</v>
      </c>
      <c r="P116" s="48">
        <f t="shared" si="14"/>
        <v>22.497887126671078</v>
      </c>
      <c r="Q116" s="9"/>
    </row>
    <row r="117" spans="1:120">
      <c r="A117" s="12"/>
      <c r="B117" s="25">
        <v>367</v>
      </c>
      <c r="C117" s="20" t="s">
        <v>135</v>
      </c>
      <c r="D117" s="47">
        <v>168400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8"/>
        <v>168400</v>
      </c>
      <c r="P117" s="48">
        <f t="shared" si="14"/>
        <v>1.003689333118768</v>
      </c>
      <c r="Q117" s="9"/>
    </row>
    <row r="118" spans="1:120">
      <c r="A118" s="12"/>
      <c r="B118" s="25">
        <v>368</v>
      </c>
      <c r="C118" s="20" t="s">
        <v>229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1005398</v>
      </c>
      <c r="L118" s="47">
        <v>0</v>
      </c>
      <c r="M118" s="47">
        <v>0</v>
      </c>
      <c r="N118" s="47">
        <v>0</v>
      </c>
      <c r="O118" s="47">
        <f t="shared" si="18"/>
        <v>1005398</v>
      </c>
      <c r="P118" s="48">
        <f t="shared" si="14"/>
        <v>5.9923233262407543</v>
      </c>
      <c r="Q118" s="9"/>
    </row>
    <row r="119" spans="1:120">
      <c r="A119" s="12"/>
      <c r="B119" s="25">
        <v>369.3</v>
      </c>
      <c r="C119" s="20" t="s">
        <v>169</v>
      </c>
      <c r="D119" s="47">
        <v>11933</v>
      </c>
      <c r="E119" s="47">
        <v>0</v>
      </c>
      <c r="F119" s="47">
        <v>0</v>
      </c>
      <c r="G119" s="47">
        <v>0</v>
      </c>
      <c r="H119" s="47">
        <v>0</v>
      </c>
      <c r="I119" s="47">
        <v>5227</v>
      </c>
      <c r="J119" s="47">
        <v>5943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8"/>
        <v>23103</v>
      </c>
      <c r="P119" s="48">
        <f t="shared" si="14"/>
        <v>0.13769735548125234</v>
      </c>
      <c r="Q119" s="9"/>
    </row>
    <row r="120" spans="1:120">
      <c r="A120" s="12"/>
      <c r="B120" s="25">
        <v>369.35</v>
      </c>
      <c r="C120" s="20" t="s">
        <v>301</v>
      </c>
      <c r="D120" s="47">
        <v>0</v>
      </c>
      <c r="E120" s="47">
        <v>139604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ref="O120" si="19">SUM(D120:N120)</f>
        <v>139604</v>
      </c>
      <c r="P120" s="48">
        <f t="shared" si="14"/>
        <v>0.83206084121563229</v>
      </c>
      <c r="Q120" s="9"/>
    </row>
    <row r="121" spans="1:120">
      <c r="A121" s="12"/>
      <c r="B121" s="25">
        <v>369.9</v>
      </c>
      <c r="C121" s="20" t="s">
        <v>122</v>
      </c>
      <c r="D121" s="47">
        <v>4377161</v>
      </c>
      <c r="E121" s="47">
        <v>924569</v>
      </c>
      <c r="F121" s="47">
        <v>0</v>
      </c>
      <c r="G121" s="47">
        <v>0</v>
      </c>
      <c r="H121" s="47">
        <v>0</v>
      </c>
      <c r="I121" s="47">
        <v>64760</v>
      </c>
      <c r="J121" s="47">
        <v>2615653</v>
      </c>
      <c r="K121" s="47">
        <v>0</v>
      </c>
      <c r="L121" s="47">
        <v>0</v>
      </c>
      <c r="M121" s="47">
        <v>1474638</v>
      </c>
      <c r="N121" s="47">
        <v>0</v>
      </c>
      <c r="O121" s="47">
        <f t="shared" si="18"/>
        <v>9456781</v>
      </c>
      <c r="P121" s="48">
        <f t="shared" si="14"/>
        <v>56.36383738325555</v>
      </c>
      <c r="Q121" s="9"/>
    </row>
    <row r="122" spans="1:120" ht="15.75">
      <c r="A122" s="29" t="s">
        <v>71</v>
      </c>
      <c r="B122" s="30"/>
      <c r="C122" s="31"/>
      <c r="D122" s="32">
        <f t="shared" ref="D122:N122" si="20">SUM(D123:D126)</f>
        <v>5895921</v>
      </c>
      <c r="E122" s="32">
        <f t="shared" si="20"/>
        <v>18349192</v>
      </c>
      <c r="F122" s="32">
        <f t="shared" si="20"/>
        <v>0</v>
      </c>
      <c r="G122" s="32">
        <f t="shared" si="20"/>
        <v>0</v>
      </c>
      <c r="H122" s="32">
        <f t="shared" si="20"/>
        <v>0</v>
      </c>
      <c r="I122" s="32">
        <f t="shared" si="20"/>
        <v>10117165</v>
      </c>
      <c r="J122" s="32">
        <f t="shared" si="20"/>
        <v>61568</v>
      </c>
      <c r="K122" s="32">
        <f t="shared" si="20"/>
        <v>0</v>
      </c>
      <c r="L122" s="32">
        <f t="shared" si="20"/>
        <v>0</v>
      </c>
      <c r="M122" s="32">
        <f t="shared" si="20"/>
        <v>0</v>
      </c>
      <c r="N122" s="32">
        <f t="shared" si="20"/>
        <v>0</v>
      </c>
      <c r="O122" s="32">
        <f>SUM(D122:N122)</f>
        <v>34423846</v>
      </c>
      <c r="P122" s="46">
        <f t="shared" si="14"/>
        <v>205.17130068362925</v>
      </c>
      <c r="Q122" s="9"/>
    </row>
    <row r="123" spans="1:120">
      <c r="A123" s="12"/>
      <c r="B123" s="25">
        <v>381</v>
      </c>
      <c r="C123" s="20" t="s">
        <v>123</v>
      </c>
      <c r="D123" s="47">
        <v>3061544</v>
      </c>
      <c r="E123" s="47">
        <v>18123463</v>
      </c>
      <c r="F123" s="47">
        <v>0</v>
      </c>
      <c r="G123" s="47">
        <v>0</v>
      </c>
      <c r="H123" s="47">
        <v>0</v>
      </c>
      <c r="I123" s="47">
        <v>593273</v>
      </c>
      <c r="J123" s="47">
        <v>46489</v>
      </c>
      <c r="K123" s="47">
        <v>0</v>
      </c>
      <c r="L123" s="47">
        <v>0</v>
      </c>
      <c r="M123" s="47">
        <v>0</v>
      </c>
      <c r="N123" s="47">
        <v>0</v>
      </c>
      <c r="O123" s="47">
        <f>SUM(D123:N123)</f>
        <v>21824769</v>
      </c>
      <c r="P123" s="48">
        <f t="shared" si="14"/>
        <v>130.07890643159834</v>
      </c>
      <c r="Q123" s="9"/>
    </row>
    <row r="124" spans="1:120">
      <c r="A124" s="12"/>
      <c r="B124" s="25">
        <v>383.1</v>
      </c>
      <c r="C124" s="20" t="s">
        <v>302</v>
      </c>
      <c r="D124" s="47">
        <v>2834377</v>
      </c>
      <c r="E124" s="47">
        <v>225729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>SUM(D124:N124)</f>
        <v>3060106</v>
      </c>
      <c r="P124" s="48">
        <f t="shared" si="14"/>
        <v>18.238692104588718</v>
      </c>
      <c r="Q124" s="9"/>
    </row>
    <row r="125" spans="1:120">
      <c r="A125" s="12"/>
      <c r="B125" s="25">
        <v>389.7</v>
      </c>
      <c r="C125" s="20" t="s">
        <v>294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15079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ref="O125:O126" si="21">SUM(D125:N125)</f>
        <v>15079</v>
      </c>
      <c r="P125" s="48">
        <f t="shared" si="14"/>
        <v>8.9873108397255944E-2</v>
      </c>
      <c r="Q125" s="9"/>
    </row>
    <row r="126" spans="1:120" ht="15.75" thickBot="1">
      <c r="A126" s="12"/>
      <c r="B126" s="25">
        <v>389.8</v>
      </c>
      <c r="C126" s="20" t="s">
        <v>124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9523892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21"/>
        <v>9523892</v>
      </c>
      <c r="P126" s="48">
        <f t="shared" si="14"/>
        <v>56.763829039044943</v>
      </c>
      <c r="Q126" s="9"/>
    </row>
    <row r="127" spans="1:120" ht="16.5" thickBot="1">
      <c r="A127" s="14" t="s">
        <v>88</v>
      </c>
      <c r="B127" s="23"/>
      <c r="C127" s="22"/>
      <c r="D127" s="15">
        <f t="shared" ref="D127:N127" si="22">SUM(D5,D14,D30,D63,D102,D112,D122)</f>
        <v>161121649</v>
      </c>
      <c r="E127" s="15">
        <f t="shared" si="22"/>
        <v>130537302</v>
      </c>
      <c r="F127" s="15">
        <f t="shared" si="22"/>
        <v>499119</v>
      </c>
      <c r="G127" s="15">
        <f t="shared" si="22"/>
        <v>34907520</v>
      </c>
      <c r="H127" s="15">
        <f t="shared" si="22"/>
        <v>0</v>
      </c>
      <c r="I127" s="15">
        <f t="shared" si="22"/>
        <v>88554693</v>
      </c>
      <c r="J127" s="15">
        <f t="shared" si="22"/>
        <v>43582874</v>
      </c>
      <c r="K127" s="15">
        <f t="shared" si="22"/>
        <v>4043296</v>
      </c>
      <c r="L127" s="15">
        <f t="shared" si="22"/>
        <v>0</v>
      </c>
      <c r="M127" s="15">
        <f t="shared" si="22"/>
        <v>287407871</v>
      </c>
      <c r="N127" s="15">
        <f t="shared" si="22"/>
        <v>0</v>
      </c>
      <c r="O127" s="15">
        <f>SUM(D127:N127)</f>
        <v>750654324</v>
      </c>
      <c r="P127" s="38">
        <f t="shared" si="14"/>
        <v>4474.0126951204247</v>
      </c>
      <c r="Q127" s="6"/>
      <c r="R127" s="2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</row>
    <row r="128" spans="1:120">
      <c r="A128" s="16"/>
      <c r="B128" s="18"/>
      <c r="C128" s="1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9"/>
    </row>
    <row r="129" spans="1:16">
      <c r="A129" s="41"/>
      <c r="B129" s="42"/>
      <c r="C129" s="42"/>
      <c r="D129" s="43"/>
      <c r="E129" s="43"/>
      <c r="F129" s="43"/>
      <c r="G129" s="43"/>
      <c r="H129" s="43"/>
      <c r="I129" s="43"/>
      <c r="J129" s="43"/>
      <c r="K129" s="43"/>
      <c r="L129" s="43"/>
      <c r="M129" s="49" t="s">
        <v>300</v>
      </c>
      <c r="N129" s="49"/>
      <c r="O129" s="49"/>
      <c r="P129" s="44">
        <v>167781</v>
      </c>
    </row>
    <row r="130" spans="1:16">
      <c r="A130" s="50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2"/>
    </row>
    <row r="131" spans="1:16" ht="15.75" customHeight="1" thickBot="1">
      <c r="A131" s="53" t="s">
        <v>160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5"/>
    </row>
  </sheetData>
  <mergeCells count="10">
    <mergeCell ref="M129:O129"/>
    <mergeCell ref="A130:P130"/>
    <mergeCell ref="A131:P1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49346756</v>
      </c>
      <c r="E5" s="27">
        <f t="shared" si="0"/>
        <v>24800179</v>
      </c>
      <c r="F5" s="27">
        <f t="shared" si="0"/>
        <v>5210106</v>
      </c>
      <c r="G5" s="27">
        <f t="shared" si="0"/>
        <v>15228304</v>
      </c>
      <c r="H5" s="27">
        <f t="shared" si="0"/>
        <v>0</v>
      </c>
      <c r="I5" s="27">
        <f t="shared" si="0"/>
        <v>11271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94596616</v>
      </c>
      <c r="O5" s="33">
        <f t="shared" ref="O5:O36" si="1">(N5/O$125)</f>
        <v>671.11217055088503</v>
      </c>
      <c r="P5" s="6"/>
    </row>
    <row r="6" spans="1:133">
      <c r="A6" s="12"/>
      <c r="B6" s="25">
        <v>311</v>
      </c>
      <c r="C6" s="20" t="s">
        <v>3</v>
      </c>
      <c r="D6" s="47">
        <v>47918502</v>
      </c>
      <c r="E6" s="47">
        <v>20066819</v>
      </c>
      <c r="F6" s="47">
        <v>4730556</v>
      </c>
      <c r="G6" s="47">
        <v>0</v>
      </c>
      <c r="H6" s="47">
        <v>0</v>
      </c>
      <c r="I6" s="47">
        <v>11271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72727148</v>
      </c>
      <c r="O6" s="48">
        <f t="shared" si="1"/>
        <v>515.96004398566913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1438651</v>
      </c>
      <c r="F7" s="47">
        <v>479550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1918201</v>
      </c>
      <c r="O7" s="48">
        <f t="shared" si="1"/>
        <v>13.608605583342202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162095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162095</v>
      </c>
      <c r="O8" s="48">
        <f t="shared" si="1"/>
        <v>1.1499769429959916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3132614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3132614</v>
      </c>
      <c r="O9" s="48">
        <f t="shared" si="1"/>
        <v>22.224213401440174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15228304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15228304</v>
      </c>
      <c r="O10" s="48">
        <f t="shared" si="1"/>
        <v>108.0366358057536</v>
      </c>
      <c r="P10" s="9"/>
    </row>
    <row r="11" spans="1:133">
      <c r="A11" s="12"/>
      <c r="B11" s="25">
        <v>315</v>
      </c>
      <c r="C11" s="20" t="s">
        <v>176</v>
      </c>
      <c r="D11" s="47">
        <v>1250096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1250096</v>
      </c>
      <c r="O11" s="48">
        <f t="shared" si="1"/>
        <v>8.868759533184349</v>
      </c>
      <c r="P11" s="9"/>
    </row>
    <row r="12" spans="1:133">
      <c r="A12" s="12"/>
      <c r="B12" s="25">
        <v>316</v>
      </c>
      <c r="C12" s="20" t="s">
        <v>177</v>
      </c>
      <c r="D12" s="47">
        <v>178158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178158</v>
      </c>
      <c r="O12" s="48">
        <f t="shared" si="1"/>
        <v>1.2639352984995211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SUM(D14:D30)</f>
        <v>9643106</v>
      </c>
      <c r="E13" s="32">
        <f t="shared" si="3"/>
        <v>4741991</v>
      </c>
      <c r="F13" s="32">
        <f t="shared" si="3"/>
        <v>0</v>
      </c>
      <c r="G13" s="32">
        <f t="shared" si="3"/>
        <v>50482</v>
      </c>
      <c r="H13" s="32">
        <f t="shared" si="3"/>
        <v>0</v>
      </c>
      <c r="I13" s="32">
        <f t="shared" si="3"/>
        <v>10550141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24985720</v>
      </c>
      <c r="O13" s="46">
        <f t="shared" si="1"/>
        <v>177.26026036678371</v>
      </c>
      <c r="P13" s="10"/>
    </row>
    <row r="14" spans="1:133">
      <c r="A14" s="12"/>
      <c r="B14" s="25">
        <v>322</v>
      </c>
      <c r="C14" s="20" t="s">
        <v>0</v>
      </c>
      <c r="D14" s="47">
        <v>200385</v>
      </c>
      <c r="E14" s="47">
        <v>0</v>
      </c>
      <c r="F14" s="47">
        <v>0</v>
      </c>
      <c r="G14" s="47">
        <v>0</v>
      </c>
      <c r="H14" s="47">
        <v>0</v>
      </c>
      <c r="I14" s="47">
        <v>2315751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2516136</v>
      </c>
      <c r="O14" s="48">
        <f t="shared" si="1"/>
        <v>17.850633180802383</v>
      </c>
      <c r="P14" s="9"/>
    </row>
    <row r="15" spans="1:133">
      <c r="A15" s="12"/>
      <c r="B15" s="25">
        <v>323.10000000000002</v>
      </c>
      <c r="C15" s="20" t="s">
        <v>19</v>
      </c>
      <c r="D15" s="47">
        <v>6930957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8" si="4">SUM(D15:M15)</f>
        <v>6930957</v>
      </c>
      <c r="O15" s="48">
        <f t="shared" si="1"/>
        <v>49.171416409492394</v>
      </c>
      <c r="P15" s="9"/>
    </row>
    <row r="16" spans="1:133">
      <c r="A16" s="12"/>
      <c r="B16" s="25">
        <v>323.3</v>
      </c>
      <c r="C16" s="20" t="s">
        <v>20</v>
      </c>
      <c r="D16" s="47">
        <v>1801838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1801838</v>
      </c>
      <c r="O16" s="48">
        <f t="shared" si="1"/>
        <v>12.783072611826469</v>
      </c>
      <c r="P16" s="9"/>
    </row>
    <row r="17" spans="1:16">
      <c r="A17" s="12"/>
      <c r="B17" s="25">
        <v>323.39999999999998</v>
      </c>
      <c r="C17" s="20" t="s">
        <v>178</v>
      </c>
      <c r="D17" s="47">
        <v>98046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98046</v>
      </c>
      <c r="O17" s="48">
        <f t="shared" si="1"/>
        <v>0.69558369692455035</v>
      </c>
      <c r="P17" s="9"/>
    </row>
    <row r="18" spans="1:16">
      <c r="A18" s="12"/>
      <c r="B18" s="25">
        <v>323.7</v>
      </c>
      <c r="C18" s="20" t="s">
        <v>21</v>
      </c>
      <c r="D18" s="47">
        <v>479870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479870</v>
      </c>
      <c r="O18" s="48">
        <f t="shared" si="1"/>
        <v>3.4044198503068355</v>
      </c>
      <c r="P18" s="9"/>
    </row>
    <row r="19" spans="1:16">
      <c r="A19" s="12"/>
      <c r="B19" s="25">
        <v>324.11</v>
      </c>
      <c r="C19" s="20" t="s">
        <v>22</v>
      </c>
      <c r="D19" s="47">
        <v>0</v>
      </c>
      <c r="E19" s="47">
        <v>258248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258248</v>
      </c>
      <c r="O19" s="48">
        <f t="shared" si="1"/>
        <v>1.8321308218935122</v>
      </c>
      <c r="P19" s="9"/>
    </row>
    <row r="20" spans="1:16">
      <c r="A20" s="12"/>
      <c r="B20" s="25">
        <v>324.12</v>
      </c>
      <c r="C20" s="20" t="s">
        <v>23</v>
      </c>
      <c r="D20" s="47">
        <v>0</v>
      </c>
      <c r="E20" s="47">
        <v>101497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101497</v>
      </c>
      <c r="O20" s="48">
        <f t="shared" si="1"/>
        <v>0.72006668795005502</v>
      </c>
      <c r="P20" s="9"/>
    </row>
    <row r="21" spans="1:16">
      <c r="A21" s="12"/>
      <c r="B21" s="25">
        <v>324.20999999999998</v>
      </c>
      <c r="C21" s="20" t="s">
        <v>24</v>
      </c>
      <c r="D21" s="47">
        <v>0</v>
      </c>
      <c r="E21" s="47">
        <v>-905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-905</v>
      </c>
      <c r="O21" s="48">
        <f t="shared" si="1"/>
        <v>-6.4204888084849771E-3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2263030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2263030</v>
      </c>
      <c r="O22" s="48">
        <f t="shared" si="1"/>
        <v>16.054982086481502</v>
      </c>
      <c r="P22" s="9"/>
    </row>
    <row r="23" spans="1:16">
      <c r="A23" s="12"/>
      <c r="B23" s="25">
        <v>324.32</v>
      </c>
      <c r="C23" s="20" t="s">
        <v>27</v>
      </c>
      <c r="D23" s="47">
        <v>0</v>
      </c>
      <c r="E23" s="47">
        <v>566316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566316</v>
      </c>
      <c r="O23" s="48">
        <f t="shared" si="1"/>
        <v>4.017707779078429</v>
      </c>
      <c r="P23" s="9"/>
    </row>
    <row r="24" spans="1:16">
      <c r="A24" s="12"/>
      <c r="B24" s="25">
        <v>324.61</v>
      </c>
      <c r="C24" s="20" t="s">
        <v>28</v>
      </c>
      <c r="D24" s="47">
        <v>0</v>
      </c>
      <c r="E24" s="47">
        <v>885489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885489</v>
      </c>
      <c r="O24" s="48">
        <f t="shared" si="1"/>
        <v>6.282068745344259</v>
      </c>
      <c r="P24" s="9"/>
    </row>
    <row r="25" spans="1:16">
      <c r="A25" s="12"/>
      <c r="B25" s="25">
        <v>324.70999999999998</v>
      </c>
      <c r="C25" s="20" t="s">
        <v>29</v>
      </c>
      <c r="D25" s="47">
        <v>0</v>
      </c>
      <c r="E25" s="47">
        <v>101930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101930</v>
      </c>
      <c r="O25" s="48">
        <f t="shared" si="1"/>
        <v>0.72313859033024719</v>
      </c>
      <c r="P25" s="9"/>
    </row>
    <row r="26" spans="1:16">
      <c r="A26" s="12"/>
      <c r="B26" s="25">
        <v>324.72000000000003</v>
      </c>
      <c r="C26" s="20" t="s">
        <v>134</v>
      </c>
      <c r="D26" s="47">
        <v>0</v>
      </c>
      <c r="E26" s="47">
        <v>42500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42500</v>
      </c>
      <c r="O26" s="48">
        <f t="shared" si="1"/>
        <v>0.30151466780178071</v>
      </c>
      <c r="P26" s="9"/>
    </row>
    <row r="27" spans="1:16">
      <c r="A27" s="12"/>
      <c r="B27" s="25">
        <v>325.10000000000002</v>
      </c>
      <c r="C27" s="20" t="s">
        <v>30</v>
      </c>
      <c r="D27" s="47">
        <v>0</v>
      </c>
      <c r="E27" s="47">
        <v>256219</v>
      </c>
      <c r="F27" s="47">
        <v>0</v>
      </c>
      <c r="G27" s="47">
        <v>50482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306701</v>
      </c>
      <c r="O27" s="48">
        <f t="shared" si="1"/>
        <v>2.1758788265758575</v>
      </c>
      <c r="P27" s="9"/>
    </row>
    <row r="28" spans="1:16">
      <c r="A28" s="12"/>
      <c r="B28" s="25">
        <v>325.2</v>
      </c>
      <c r="C28" s="20" t="s">
        <v>31</v>
      </c>
      <c r="D28" s="47">
        <v>0</v>
      </c>
      <c r="E28" s="47">
        <v>197837</v>
      </c>
      <c r="F28" s="47">
        <v>0</v>
      </c>
      <c r="G28" s="47">
        <v>0</v>
      </c>
      <c r="H28" s="47">
        <v>0</v>
      </c>
      <c r="I28" s="47">
        <v>8190545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8388382</v>
      </c>
      <c r="O28" s="48">
        <f t="shared" si="1"/>
        <v>59.511063814692633</v>
      </c>
      <c r="P28" s="9"/>
    </row>
    <row r="29" spans="1:16">
      <c r="A29" s="12"/>
      <c r="B29" s="25">
        <v>329</v>
      </c>
      <c r="C29" s="20" t="s">
        <v>32</v>
      </c>
      <c r="D29" s="47">
        <v>17820</v>
      </c>
      <c r="E29" s="47">
        <v>69830</v>
      </c>
      <c r="F29" s="47">
        <v>0</v>
      </c>
      <c r="G29" s="47">
        <v>0</v>
      </c>
      <c r="H29" s="47">
        <v>0</v>
      </c>
      <c r="I29" s="47">
        <v>43845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131495</v>
      </c>
      <c r="O29" s="48">
        <f t="shared" si="1"/>
        <v>0.93288638217870956</v>
      </c>
      <c r="P29" s="9"/>
    </row>
    <row r="30" spans="1:16">
      <c r="A30" s="12"/>
      <c r="B30" s="25">
        <v>367</v>
      </c>
      <c r="C30" s="20" t="s">
        <v>135</v>
      </c>
      <c r="D30" s="47">
        <v>114190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114190</v>
      </c>
      <c r="O30" s="48">
        <f t="shared" si="1"/>
        <v>0.81011670391259627</v>
      </c>
      <c r="P30" s="9"/>
    </row>
    <row r="31" spans="1:16" ht="15.75">
      <c r="A31" s="29" t="s">
        <v>35</v>
      </c>
      <c r="B31" s="30"/>
      <c r="C31" s="31"/>
      <c r="D31" s="32">
        <f t="shared" ref="D31:M31" si="5">SUM(D32:D59)</f>
        <v>16514498</v>
      </c>
      <c r="E31" s="32">
        <f t="shared" si="5"/>
        <v>9859731</v>
      </c>
      <c r="F31" s="32">
        <f t="shared" si="5"/>
        <v>500004</v>
      </c>
      <c r="G31" s="32">
        <f t="shared" si="5"/>
        <v>3689417</v>
      </c>
      <c r="H31" s="32">
        <f t="shared" si="5"/>
        <v>0</v>
      </c>
      <c r="I31" s="32">
        <f t="shared" si="5"/>
        <v>310239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>SUM(D31:M31)</f>
        <v>30873889</v>
      </c>
      <c r="O31" s="46">
        <f t="shared" si="1"/>
        <v>219.03365613138945</v>
      </c>
      <c r="P31" s="10"/>
    </row>
    <row r="32" spans="1:16">
      <c r="A32" s="12"/>
      <c r="B32" s="25">
        <v>331.2</v>
      </c>
      <c r="C32" s="20" t="s">
        <v>34</v>
      </c>
      <c r="D32" s="47">
        <v>181229</v>
      </c>
      <c r="E32" s="47">
        <v>60318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241547</v>
      </c>
      <c r="O32" s="48">
        <f t="shared" si="1"/>
        <v>1.7136461991415699</v>
      </c>
      <c r="P32" s="9"/>
    </row>
    <row r="33" spans="1:16">
      <c r="A33" s="12"/>
      <c r="B33" s="25">
        <v>331.39</v>
      </c>
      <c r="C33" s="20" t="s">
        <v>39</v>
      </c>
      <c r="D33" s="47">
        <v>0</v>
      </c>
      <c r="E33" s="47">
        <v>0</v>
      </c>
      <c r="F33" s="47">
        <v>0</v>
      </c>
      <c r="G33" s="47">
        <v>51222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0" si="6">SUM(D33:M33)</f>
        <v>51222</v>
      </c>
      <c r="O33" s="48">
        <f t="shared" si="1"/>
        <v>0.36339257209747794</v>
      </c>
      <c r="P33" s="9"/>
    </row>
    <row r="34" spans="1:16">
      <c r="A34" s="12"/>
      <c r="B34" s="25">
        <v>331.42</v>
      </c>
      <c r="C34" s="20" t="s">
        <v>41</v>
      </c>
      <c r="D34" s="47">
        <v>3175823</v>
      </c>
      <c r="E34" s="47">
        <v>480520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3656343</v>
      </c>
      <c r="O34" s="48">
        <f t="shared" si="1"/>
        <v>25.939789294455679</v>
      </c>
      <c r="P34" s="9"/>
    </row>
    <row r="35" spans="1:16">
      <c r="A35" s="12"/>
      <c r="B35" s="25">
        <v>331.49</v>
      </c>
      <c r="C35" s="20" t="s">
        <v>42</v>
      </c>
      <c r="D35" s="47">
        <v>0</v>
      </c>
      <c r="E35" s="47">
        <v>0</v>
      </c>
      <c r="F35" s="47">
        <v>0</v>
      </c>
      <c r="G35" s="47">
        <v>197748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197748</v>
      </c>
      <c r="O35" s="48">
        <f t="shared" si="1"/>
        <v>1.4029158241992126</v>
      </c>
      <c r="P35" s="9"/>
    </row>
    <row r="36" spans="1:16">
      <c r="A36" s="12"/>
      <c r="B36" s="25">
        <v>331.5</v>
      </c>
      <c r="C36" s="20" t="s">
        <v>36</v>
      </c>
      <c r="D36" s="47">
        <v>25212</v>
      </c>
      <c r="E36" s="47">
        <v>804007</v>
      </c>
      <c r="F36" s="47">
        <v>0</v>
      </c>
      <c r="G36" s="47">
        <v>829981</v>
      </c>
      <c r="H36" s="47">
        <v>0</v>
      </c>
      <c r="I36" s="47">
        <v>154239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1813439</v>
      </c>
      <c r="O36" s="48">
        <f t="shared" si="1"/>
        <v>12.865375474442198</v>
      </c>
      <c r="P36" s="9"/>
    </row>
    <row r="37" spans="1:16">
      <c r="A37" s="12"/>
      <c r="B37" s="25">
        <v>331.62</v>
      </c>
      <c r="C37" s="20" t="s">
        <v>43</v>
      </c>
      <c r="D37" s="47">
        <v>0</v>
      </c>
      <c r="E37" s="47">
        <v>867631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867631</v>
      </c>
      <c r="O37" s="48">
        <f t="shared" ref="O37:O68" si="7">(N37/O$125)</f>
        <v>6.1553758291653367</v>
      </c>
      <c r="P37" s="9"/>
    </row>
    <row r="38" spans="1:16">
      <c r="A38" s="12"/>
      <c r="B38" s="25">
        <v>331.69</v>
      </c>
      <c r="C38" s="20" t="s">
        <v>44</v>
      </c>
      <c r="D38" s="47">
        <v>0</v>
      </c>
      <c r="E38" s="47">
        <v>2115468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2115468</v>
      </c>
      <c r="O38" s="48">
        <f t="shared" si="7"/>
        <v>15.008108970948175</v>
      </c>
      <c r="P38" s="9"/>
    </row>
    <row r="39" spans="1:16">
      <c r="A39" s="12"/>
      <c r="B39" s="25">
        <v>333</v>
      </c>
      <c r="C39" s="20" t="s">
        <v>4</v>
      </c>
      <c r="D39" s="47">
        <v>39959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39959</v>
      </c>
      <c r="O39" s="48">
        <f t="shared" si="7"/>
        <v>0.28348763789862014</v>
      </c>
      <c r="P39" s="9"/>
    </row>
    <row r="40" spans="1:16">
      <c r="A40" s="12"/>
      <c r="B40" s="25">
        <v>334.2</v>
      </c>
      <c r="C40" s="20" t="s">
        <v>37</v>
      </c>
      <c r="D40" s="47">
        <v>109598</v>
      </c>
      <c r="E40" s="47">
        <v>21726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131324</v>
      </c>
      <c r="O40" s="48">
        <f t="shared" si="7"/>
        <v>0.9316732290447306</v>
      </c>
      <c r="P40" s="9"/>
    </row>
    <row r="41" spans="1:16">
      <c r="A41" s="12"/>
      <c r="B41" s="25">
        <v>334.36</v>
      </c>
      <c r="C41" s="20" t="s">
        <v>136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156000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9" si="8">SUM(D41:M41)</f>
        <v>156000</v>
      </c>
      <c r="O41" s="48">
        <f t="shared" si="7"/>
        <v>1.1067361924018304</v>
      </c>
      <c r="P41" s="9"/>
    </row>
    <row r="42" spans="1:16">
      <c r="A42" s="12"/>
      <c r="B42" s="25">
        <v>334.39</v>
      </c>
      <c r="C42" s="20" t="s">
        <v>137</v>
      </c>
      <c r="D42" s="47">
        <v>37575</v>
      </c>
      <c r="E42" s="47">
        <v>221916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259491</v>
      </c>
      <c r="O42" s="48">
        <f t="shared" si="7"/>
        <v>1.8409492391188678</v>
      </c>
      <c r="P42" s="9"/>
    </row>
    <row r="43" spans="1:16">
      <c r="A43" s="12"/>
      <c r="B43" s="25">
        <v>334.42</v>
      </c>
      <c r="C43" s="20" t="s">
        <v>46</v>
      </c>
      <c r="D43" s="47">
        <v>721215</v>
      </c>
      <c r="E43" s="47">
        <v>1491231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2212446</v>
      </c>
      <c r="O43" s="48">
        <f t="shared" si="7"/>
        <v>15.696115781632436</v>
      </c>
      <c r="P43" s="9"/>
    </row>
    <row r="44" spans="1:16">
      <c r="A44" s="12"/>
      <c r="B44" s="25">
        <v>334.49</v>
      </c>
      <c r="C44" s="20" t="s">
        <v>47</v>
      </c>
      <c r="D44" s="47">
        <v>0</v>
      </c>
      <c r="E44" s="47">
        <v>0</v>
      </c>
      <c r="F44" s="47">
        <v>0</v>
      </c>
      <c r="G44" s="47">
        <v>2610466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2610466</v>
      </c>
      <c r="O44" s="48">
        <f t="shared" si="7"/>
        <v>18.519853854066902</v>
      </c>
      <c r="P44" s="9"/>
    </row>
    <row r="45" spans="1:16">
      <c r="A45" s="12"/>
      <c r="B45" s="25">
        <v>334.69</v>
      </c>
      <c r="C45" s="20" t="s">
        <v>49</v>
      </c>
      <c r="D45" s="47">
        <v>0</v>
      </c>
      <c r="E45" s="47">
        <v>405815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405815</v>
      </c>
      <c r="O45" s="48">
        <f t="shared" si="7"/>
        <v>2.8790394097406975</v>
      </c>
      <c r="P45" s="9"/>
    </row>
    <row r="46" spans="1:16">
      <c r="A46" s="12"/>
      <c r="B46" s="25">
        <v>334.7</v>
      </c>
      <c r="C46" s="20" t="s">
        <v>50</v>
      </c>
      <c r="D46" s="47">
        <v>92962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92962</v>
      </c>
      <c r="O46" s="48">
        <f t="shared" si="7"/>
        <v>0.65951544819268559</v>
      </c>
      <c r="P46" s="9"/>
    </row>
    <row r="47" spans="1:16">
      <c r="A47" s="12"/>
      <c r="B47" s="25">
        <v>334.82</v>
      </c>
      <c r="C47" s="20" t="s">
        <v>227</v>
      </c>
      <c r="D47" s="47">
        <v>294764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294764</v>
      </c>
      <c r="O47" s="48">
        <f t="shared" si="7"/>
        <v>2.0911922244688022</v>
      </c>
      <c r="P47" s="9"/>
    </row>
    <row r="48" spans="1:16">
      <c r="A48" s="12"/>
      <c r="B48" s="25">
        <v>335.12</v>
      </c>
      <c r="C48" s="20" t="s">
        <v>179</v>
      </c>
      <c r="D48" s="47">
        <v>3081568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3081568</v>
      </c>
      <c r="O48" s="48">
        <f t="shared" si="7"/>
        <v>21.862069454790536</v>
      </c>
      <c r="P48" s="9"/>
    </row>
    <row r="49" spans="1:16">
      <c r="A49" s="12"/>
      <c r="B49" s="25">
        <v>335.13</v>
      </c>
      <c r="C49" s="20" t="s">
        <v>180</v>
      </c>
      <c r="D49" s="47">
        <v>43498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43498</v>
      </c>
      <c r="O49" s="48">
        <f t="shared" si="7"/>
        <v>0.30859494164804369</v>
      </c>
      <c r="P49" s="9"/>
    </row>
    <row r="50" spans="1:16">
      <c r="A50" s="12"/>
      <c r="B50" s="25">
        <v>335.14</v>
      </c>
      <c r="C50" s="20" t="s">
        <v>181</v>
      </c>
      <c r="D50" s="47">
        <v>107875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107875</v>
      </c>
      <c r="O50" s="48">
        <f t="shared" si="7"/>
        <v>0.76531517150863748</v>
      </c>
      <c r="P50" s="9"/>
    </row>
    <row r="51" spans="1:16">
      <c r="A51" s="12"/>
      <c r="B51" s="25">
        <v>335.15</v>
      </c>
      <c r="C51" s="20" t="s">
        <v>182</v>
      </c>
      <c r="D51" s="47">
        <v>60992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60992</v>
      </c>
      <c r="O51" s="48">
        <f t="shared" si="7"/>
        <v>0.43270547337802845</v>
      </c>
      <c r="P51" s="9"/>
    </row>
    <row r="52" spans="1:16">
      <c r="A52" s="12"/>
      <c r="B52" s="25">
        <v>335.16</v>
      </c>
      <c r="C52" s="20" t="s">
        <v>183</v>
      </c>
      <c r="D52" s="47">
        <v>446500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446500</v>
      </c>
      <c r="O52" s="48">
        <f t="shared" si="7"/>
        <v>3.1676776276116492</v>
      </c>
      <c r="P52" s="9"/>
    </row>
    <row r="53" spans="1:16">
      <c r="A53" s="12"/>
      <c r="B53" s="25">
        <v>335.18</v>
      </c>
      <c r="C53" s="20" t="s">
        <v>184</v>
      </c>
      <c r="D53" s="47">
        <v>8094778</v>
      </c>
      <c r="E53" s="47">
        <v>125000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8219778</v>
      </c>
      <c r="O53" s="48">
        <f t="shared" si="7"/>
        <v>58.314909013514949</v>
      </c>
      <c r="P53" s="9"/>
    </row>
    <row r="54" spans="1:16">
      <c r="A54" s="12"/>
      <c r="B54" s="25">
        <v>335.19</v>
      </c>
      <c r="C54" s="20" t="s">
        <v>185</v>
      </c>
      <c r="D54" s="47">
        <v>0</v>
      </c>
      <c r="E54" s="47">
        <v>0</v>
      </c>
      <c r="F54" s="47">
        <v>500004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500004</v>
      </c>
      <c r="O54" s="48">
        <f t="shared" si="7"/>
        <v>3.5472597637543899</v>
      </c>
      <c r="P54" s="9"/>
    </row>
    <row r="55" spans="1:16">
      <c r="A55" s="12"/>
      <c r="B55" s="25">
        <v>335.21</v>
      </c>
      <c r="C55" s="20" t="s">
        <v>138</v>
      </c>
      <c r="D55" s="47">
        <v>0</v>
      </c>
      <c r="E55" s="47">
        <v>61039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61039</v>
      </c>
      <c r="O55" s="48">
        <f t="shared" si="7"/>
        <v>0.43303891312830334</v>
      </c>
      <c r="P55" s="9"/>
    </row>
    <row r="56" spans="1:16">
      <c r="A56" s="12"/>
      <c r="B56" s="25">
        <v>335.22</v>
      </c>
      <c r="C56" s="20" t="s">
        <v>139</v>
      </c>
      <c r="D56" s="47">
        <v>0</v>
      </c>
      <c r="E56" s="47">
        <v>695446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695446</v>
      </c>
      <c r="O56" s="48">
        <f t="shared" si="7"/>
        <v>4.9338157568018159</v>
      </c>
      <c r="P56" s="9"/>
    </row>
    <row r="57" spans="1:16">
      <c r="A57" s="12"/>
      <c r="B57" s="25">
        <v>335.49</v>
      </c>
      <c r="C57" s="20" t="s">
        <v>59</v>
      </c>
      <c r="D57" s="47">
        <v>0</v>
      </c>
      <c r="E57" s="47">
        <v>2441344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2441344</v>
      </c>
      <c r="O57" s="48">
        <f t="shared" si="7"/>
        <v>17.320024121173425</v>
      </c>
      <c r="P57" s="9"/>
    </row>
    <row r="58" spans="1:16">
      <c r="A58" s="12"/>
      <c r="B58" s="25">
        <v>335.61</v>
      </c>
      <c r="C58" s="20" t="s">
        <v>60</v>
      </c>
      <c r="D58" s="47">
        <v>950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950</v>
      </c>
      <c r="O58" s="48">
        <f t="shared" si="7"/>
        <v>6.7397396332162744E-3</v>
      </c>
      <c r="P58" s="9"/>
    </row>
    <row r="59" spans="1:16">
      <c r="A59" s="12"/>
      <c r="B59" s="25">
        <v>335.7</v>
      </c>
      <c r="C59" s="20" t="s">
        <v>62</v>
      </c>
      <c r="D59" s="47">
        <v>0</v>
      </c>
      <c r="E59" s="47">
        <v>68270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68270</v>
      </c>
      <c r="O59" s="48">
        <f t="shared" si="7"/>
        <v>0.48433897343123694</v>
      </c>
      <c r="P59" s="9"/>
    </row>
    <row r="60" spans="1:16" ht="15.75">
      <c r="A60" s="29" t="s">
        <v>69</v>
      </c>
      <c r="B60" s="30"/>
      <c r="C60" s="31"/>
      <c r="D60" s="32">
        <f t="shared" ref="D60:M60" si="9">SUM(D61:D103)</f>
        <v>10940954</v>
      </c>
      <c r="E60" s="32">
        <f t="shared" si="9"/>
        <v>7135934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34408118</v>
      </c>
      <c r="J60" s="32">
        <f t="shared" si="9"/>
        <v>21588622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>SUM(D60:M60)</f>
        <v>74073628</v>
      </c>
      <c r="O60" s="46">
        <f t="shared" si="7"/>
        <v>525.51259621865131</v>
      </c>
      <c r="P60" s="10"/>
    </row>
    <row r="61" spans="1:16">
      <c r="A61" s="12"/>
      <c r="B61" s="25">
        <v>341.1</v>
      </c>
      <c r="C61" s="20" t="s">
        <v>186</v>
      </c>
      <c r="D61" s="47">
        <v>1162537</v>
      </c>
      <c r="E61" s="47">
        <v>625341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1787878</v>
      </c>
      <c r="O61" s="48">
        <f t="shared" si="7"/>
        <v>12.684033911532049</v>
      </c>
      <c r="P61" s="9"/>
    </row>
    <row r="62" spans="1:16">
      <c r="A62" s="12"/>
      <c r="B62" s="25">
        <v>341.2</v>
      </c>
      <c r="C62" s="20" t="s">
        <v>187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21588622</v>
      </c>
      <c r="K62" s="47">
        <v>0</v>
      </c>
      <c r="L62" s="47">
        <v>0</v>
      </c>
      <c r="M62" s="47">
        <v>0</v>
      </c>
      <c r="N62" s="47">
        <f t="shared" ref="N62:N103" si="10">SUM(D62:M62)</f>
        <v>21588622</v>
      </c>
      <c r="O62" s="48">
        <f t="shared" si="7"/>
        <v>153.15967507360506</v>
      </c>
      <c r="P62" s="9"/>
    </row>
    <row r="63" spans="1:16">
      <c r="A63" s="12"/>
      <c r="B63" s="25">
        <v>341.3</v>
      </c>
      <c r="C63" s="20" t="s">
        <v>188</v>
      </c>
      <c r="D63" s="47">
        <v>0</v>
      </c>
      <c r="E63" s="47">
        <v>8600</v>
      </c>
      <c r="F63" s="47">
        <v>0</v>
      </c>
      <c r="G63" s="47">
        <v>0</v>
      </c>
      <c r="H63" s="47">
        <v>0</v>
      </c>
      <c r="I63" s="47">
        <v>14891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23491</v>
      </c>
      <c r="O63" s="48">
        <f t="shared" si="7"/>
        <v>0.16665602497250895</v>
      </c>
      <c r="P63" s="9"/>
    </row>
    <row r="64" spans="1:16">
      <c r="A64" s="12"/>
      <c r="B64" s="25">
        <v>341.52</v>
      </c>
      <c r="C64" s="20" t="s">
        <v>189</v>
      </c>
      <c r="D64" s="47">
        <v>501081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501081</v>
      </c>
      <c r="O64" s="48">
        <f t="shared" si="7"/>
        <v>3.5549005001596252</v>
      </c>
      <c r="P64" s="9"/>
    </row>
    <row r="65" spans="1:16">
      <c r="A65" s="12"/>
      <c r="B65" s="25">
        <v>341.55</v>
      </c>
      <c r="C65" s="20" t="s">
        <v>190</v>
      </c>
      <c r="D65" s="47">
        <v>3494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3494</v>
      </c>
      <c r="O65" s="48">
        <f t="shared" si="7"/>
        <v>2.4788052924692279E-2</v>
      </c>
      <c r="P65" s="9"/>
    </row>
    <row r="66" spans="1:16">
      <c r="A66" s="12"/>
      <c r="B66" s="25">
        <v>341.8</v>
      </c>
      <c r="C66" s="20" t="s">
        <v>192</v>
      </c>
      <c r="D66" s="47">
        <v>392317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392317</v>
      </c>
      <c r="O66" s="48">
        <f t="shared" si="7"/>
        <v>2.7832783512468517</v>
      </c>
      <c r="P66" s="9"/>
    </row>
    <row r="67" spans="1:16">
      <c r="A67" s="12"/>
      <c r="B67" s="25">
        <v>341.9</v>
      </c>
      <c r="C67" s="20" t="s">
        <v>193</v>
      </c>
      <c r="D67" s="47">
        <v>1802635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1802635</v>
      </c>
      <c r="O67" s="48">
        <f t="shared" si="7"/>
        <v>12.788726898655598</v>
      </c>
      <c r="P67" s="9"/>
    </row>
    <row r="68" spans="1:16">
      <c r="A68" s="12"/>
      <c r="B68" s="25">
        <v>342.2</v>
      </c>
      <c r="C68" s="20" t="s">
        <v>80</v>
      </c>
      <c r="D68" s="47">
        <v>0</v>
      </c>
      <c r="E68" s="47">
        <v>297254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297254</v>
      </c>
      <c r="O68" s="48">
        <f t="shared" si="7"/>
        <v>2.1088574367706006</v>
      </c>
      <c r="P68" s="9"/>
    </row>
    <row r="69" spans="1:16">
      <c r="A69" s="12"/>
      <c r="B69" s="25">
        <v>342.3</v>
      </c>
      <c r="C69" s="20" t="s">
        <v>144</v>
      </c>
      <c r="D69" s="47">
        <v>62357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62357</v>
      </c>
      <c r="O69" s="48">
        <f t="shared" ref="O69:O100" si="11">(N69/O$125)</f>
        <v>0.44238941506154444</v>
      </c>
      <c r="P69" s="9"/>
    </row>
    <row r="70" spans="1:16">
      <c r="A70" s="12"/>
      <c r="B70" s="25">
        <v>342.5</v>
      </c>
      <c r="C70" s="20" t="s">
        <v>81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5914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5914</v>
      </c>
      <c r="O70" s="48">
        <f t="shared" si="11"/>
        <v>4.1956652832464261E-2</v>
      </c>
      <c r="P70" s="9"/>
    </row>
    <row r="71" spans="1:16">
      <c r="A71" s="12"/>
      <c r="B71" s="25">
        <v>342.6</v>
      </c>
      <c r="C71" s="20" t="s">
        <v>82</v>
      </c>
      <c r="D71" s="47">
        <v>0</v>
      </c>
      <c r="E71" s="47">
        <v>5183003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5183003</v>
      </c>
      <c r="O71" s="48">
        <f t="shared" si="11"/>
        <v>36.770621829661948</v>
      </c>
      <c r="P71" s="9"/>
    </row>
    <row r="72" spans="1:16">
      <c r="A72" s="12"/>
      <c r="B72" s="25">
        <v>343.4</v>
      </c>
      <c r="C72" s="20" t="s">
        <v>84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1994233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1994233</v>
      </c>
      <c r="O72" s="48">
        <f t="shared" si="11"/>
        <v>14.1480117768082</v>
      </c>
      <c r="P72" s="9"/>
    </row>
    <row r="73" spans="1:16">
      <c r="A73" s="12"/>
      <c r="B73" s="25">
        <v>343.6</v>
      </c>
      <c r="C73" s="20" t="s">
        <v>85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29257261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29257261</v>
      </c>
      <c r="O73" s="48">
        <f t="shared" si="11"/>
        <v>207.56454896952928</v>
      </c>
      <c r="P73" s="9"/>
    </row>
    <row r="74" spans="1:16">
      <c r="A74" s="12"/>
      <c r="B74" s="25">
        <v>344.9</v>
      </c>
      <c r="C74" s="20" t="s">
        <v>194</v>
      </c>
      <c r="D74" s="47">
        <v>0</v>
      </c>
      <c r="E74" s="47">
        <v>36351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36351</v>
      </c>
      <c r="O74" s="48">
        <f t="shared" si="11"/>
        <v>0.25789081621794191</v>
      </c>
      <c r="P74" s="9"/>
    </row>
    <row r="75" spans="1:16">
      <c r="A75" s="12"/>
      <c r="B75" s="25">
        <v>346.9</v>
      </c>
      <c r="C75" s="20" t="s">
        <v>145</v>
      </c>
      <c r="D75" s="47">
        <v>0</v>
      </c>
      <c r="E75" s="47">
        <v>98957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98957</v>
      </c>
      <c r="O75" s="48">
        <f t="shared" si="11"/>
        <v>0.70204675250966619</v>
      </c>
      <c r="P75" s="9"/>
    </row>
    <row r="76" spans="1:16">
      <c r="A76" s="12"/>
      <c r="B76" s="25">
        <v>347.1</v>
      </c>
      <c r="C76" s="20" t="s">
        <v>146</v>
      </c>
      <c r="D76" s="47">
        <v>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</v>
      </c>
      <c r="O76" s="48">
        <f t="shared" si="11"/>
        <v>2.1283388315419814E-5</v>
      </c>
      <c r="P76" s="9"/>
    </row>
    <row r="77" spans="1:16">
      <c r="A77" s="12"/>
      <c r="B77" s="25">
        <v>347.2</v>
      </c>
      <c r="C77" s="20" t="s">
        <v>87</v>
      </c>
      <c r="D77" s="47">
        <v>593497</v>
      </c>
      <c r="E77" s="47">
        <v>0</v>
      </c>
      <c r="F77" s="47">
        <v>0</v>
      </c>
      <c r="G77" s="47">
        <v>0</v>
      </c>
      <c r="H77" s="47">
        <v>0</v>
      </c>
      <c r="I77" s="47">
        <v>3133619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3727116</v>
      </c>
      <c r="O77" s="48">
        <f t="shared" si="11"/>
        <v>26.441885708204747</v>
      </c>
      <c r="P77" s="9"/>
    </row>
    <row r="78" spans="1:16">
      <c r="A78" s="12"/>
      <c r="B78" s="25">
        <v>347.5</v>
      </c>
      <c r="C78" s="20" t="s">
        <v>147</v>
      </c>
      <c r="D78" s="47">
        <v>307175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307175</v>
      </c>
      <c r="O78" s="48">
        <f t="shared" si="11"/>
        <v>2.1792416019296939</v>
      </c>
      <c r="P78" s="9"/>
    </row>
    <row r="79" spans="1:16">
      <c r="A79" s="12"/>
      <c r="B79" s="25">
        <v>348.12</v>
      </c>
      <c r="C79" s="20" t="s">
        <v>195</v>
      </c>
      <c r="D79" s="47">
        <v>14416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5" si="12">SUM(D79:M79)</f>
        <v>14416</v>
      </c>
      <c r="O79" s="48">
        <f t="shared" si="11"/>
        <v>0.10227377531836401</v>
      </c>
      <c r="P79" s="9"/>
    </row>
    <row r="80" spans="1:16">
      <c r="A80" s="12"/>
      <c r="B80" s="25">
        <v>348.13</v>
      </c>
      <c r="C80" s="20" t="s">
        <v>196</v>
      </c>
      <c r="D80" s="47">
        <v>44633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44633</v>
      </c>
      <c r="O80" s="48">
        <f t="shared" si="11"/>
        <v>0.31664715689404421</v>
      </c>
      <c r="P80" s="9"/>
    </row>
    <row r="81" spans="1:16">
      <c r="A81" s="12"/>
      <c r="B81" s="25">
        <v>348.14</v>
      </c>
      <c r="C81" s="20" t="s">
        <v>197</v>
      </c>
      <c r="D81" s="47">
        <v>268812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268812</v>
      </c>
      <c r="O81" s="48">
        <f t="shared" si="11"/>
        <v>1.9070767266148771</v>
      </c>
      <c r="P81" s="9"/>
    </row>
    <row r="82" spans="1:16">
      <c r="A82" s="12"/>
      <c r="B82" s="25">
        <v>348.22</v>
      </c>
      <c r="C82" s="20" t="s">
        <v>198</v>
      </c>
      <c r="D82" s="47">
        <v>2678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2678</v>
      </c>
      <c r="O82" s="48">
        <f t="shared" si="11"/>
        <v>1.8998971302898088E-2</v>
      </c>
      <c r="P82" s="9"/>
    </row>
    <row r="83" spans="1:16">
      <c r="A83" s="12"/>
      <c r="B83" s="25">
        <v>348.23</v>
      </c>
      <c r="C83" s="20" t="s">
        <v>199</v>
      </c>
      <c r="D83" s="47">
        <v>54458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54458</v>
      </c>
      <c r="O83" s="48">
        <f t="shared" si="11"/>
        <v>0.38635025362704412</v>
      </c>
      <c r="P83" s="9"/>
    </row>
    <row r="84" spans="1:16">
      <c r="A84" s="12"/>
      <c r="B84" s="25">
        <v>348.24</v>
      </c>
      <c r="C84" s="20" t="s">
        <v>200</v>
      </c>
      <c r="D84" s="47">
        <v>28035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28035</v>
      </c>
      <c r="O84" s="48">
        <f t="shared" si="11"/>
        <v>0.19889326380759817</v>
      </c>
      <c r="P84" s="9"/>
    </row>
    <row r="85" spans="1:16">
      <c r="A85" s="12"/>
      <c r="B85" s="25">
        <v>348.31</v>
      </c>
      <c r="C85" s="20" t="s">
        <v>201</v>
      </c>
      <c r="D85" s="47">
        <v>408802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408802</v>
      </c>
      <c r="O85" s="48">
        <f t="shared" si="11"/>
        <v>2.9002305700400837</v>
      </c>
      <c r="P85" s="9"/>
    </row>
    <row r="86" spans="1:16">
      <c r="A86" s="12"/>
      <c r="B86" s="25">
        <v>348.32</v>
      </c>
      <c r="C86" s="20" t="s">
        <v>202</v>
      </c>
      <c r="D86" s="47">
        <v>10880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10880</v>
      </c>
      <c r="O86" s="48">
        <f t="shared" si="11"/>
        <v>7.7187754957255855E-2</v>
      </c>
      <c r="P86" s="9"/>
    </row>
    <row r="87" spans="1:16">
      <c r="A87" s="12"/>
      <c r="B87" s="25">
        <v>348.41</v>
      </c>
      <c r="C87" s="20" t="s">
        <v>203</v>
      </c>
      <c r="D87" s="47">
        <v>458863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458863</v>
      </c>
      <c r="O87" s="48">
        <f t="shared" si="11"/>
        <v>3.2553864708594942</v>
      </c>
      <c r="P87" s="9"/>
    </row>
    <row r="88" spans="1:16">
      <c r="A88" s="12"/>
      <c r="B88" s="25">
        <v>348.42</v>
      </c>
      <c r="C88" s="20" t="s">
        <v>204</v>
      </c>
      <c r="D88" s="47">
        <v>426476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426476</v>
      </c>
      <c r="O88" s="48">
        <f t="shared" si="11"/>
        <v>3.0256181050689936</v>
      </c>
      <c r="P88" s="9"/>
    </row>
    <row r="89" spans="1:16">
      <c r="A89" s="12"/>
      <c r="B89" s="25">
        <v>348.52</v>
      </c>
      <c r="C89" s="20" t="s">
        <v>205</v>
      </c>
      <c r="D89" s="47">
        <v>136608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136608</v>
      </c>
      <c r="O89" s="48">
        <f t="shared" si="11"/>
        <v>0.9691603703309567</v>
      </c>
      <c r="P89" s="9"/>
    </row>
    <row r="90" spans="1:16">
      <c r="A90" s="12"/>
      <c r="B90" s="25">
        <v>348.53</v>
      </c>
      <c r="C90" s="20" t="s">
        <v>206</v>
      </c>
      <c r="D90" s="47">
        <v>476668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476668</v>
      </c>
      <c r="O90" s="48">
        <f t="shared" si="11"/>
        <v>3.3817033805115106</v>
      </c>
      <c r="P90" s="9"/>
    </row>
    <row r="91" spans="1:16">
      <c r="A91" s="12"/>
      <c r="B91" s="25">
        <v>348.54</v>
      </c>
      <c r="C91" s="20" t="s">
        <v>207</v>
      </c>
      <c r="D91" s="47">
        <v>508162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508162</v>
      </c>
      <c r="O91" s="48">
        <f t="shared" si="11"/>
        <v>3.6051363910467882</v>
      </c>
      <c r="P91" s="9"/>
    </row>
    <row r="92" spans="1:16">
      <c r="A92" s="12"/>
      <c r="B92" s="25">
        <v>348.61</v>
      </c>
      <c r="C92" s="20" t="s">
        <v>228</v>
      </c>
      <c r="D92" s="47">
        <v>195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195</v>
      </c>
      <c r="O92" s="48">
        <f t="shared" si="11"/>
        <v>1.383420240502288E-3</v>
      </c>
      <c r="P92" s="9"/>
    </row>
    <row r="93" spans="1:16">
      <c r="A93" s="12"/>
      <c r="B93" s="25">
        <v>348.62</v>
      </c>
      <c r="C93" s="20" t="s">
        <v>208</v>
      </c>
      <c r="D93" s="47">
        <v>2724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2724</v>
      </c>
      <c r="O93" s="48">
        <f t="shared" si="11"/>
        <v>1.9325316590401192E-2</v>
      </c>
      <c r="P93" s="9"/>
    </row>
    <row r="94" spans="1:16">
      <c r="A94" s="12"/>
      <c r="B94" s="25">
        <v>348.71</v>
      </c>
      <c r="C94" s="20" t="s">
        <v>210</v>
      </c>
      <c r="D94" s="47">
        <v>202076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202076</v>
      </c>
      <c r="O94" s="48">
        <f t="shared" si="11"/>
        <v>1.4336206590755916</v>
      </c>
      <c r="P94" s="9"/>
    </row>
    <row r="95" spans="1:16">
      <c r="A95" s="12"/>
      <c r="B95" s="25">
        <v>348.72</v>
      </c>
      <c r="C95" s="20" t="s">
        <v>211</v>
      </c>
      <c r="D95" s="47">
        <v>13091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13091</v>
      </c>
      <c r="O95" s="48">
        <f t="shared" si="11"/>
        <v>9.2873612145720263E-2</v>
      </c>
      <c r="P95" s="9"/>
    </row>
    <row r="96" spans="1:16">
      <c r="A96" s="12"/>
      <c r="B96" s="25">
        <v>348.92099999999999</v>
      </c>
      <c r="C96" s="20" t="s">
        <v>212</v>
      </c>
      <c r="D96" s="47">
        <v>0</v>
      </c>
      <c r="E96" s="47">
        <v>28108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28108</v>
      </c>
      <c r="O96" s="48">
        <f t="shared" si="11"/>
        <v>0.19941115958994005</v>
      </c>
      <c r="P96" s="9"/>
    </row>
    <row r="97" spans="1:16">
      <c r="A97" s="12"/>
      <c r="B97" s="25">
        <v>348.92200000000003</v>
      </c>
      <c r="C97" s="20" t="s">
        <v>213</v>
      </c>
      <c r="D97" s="47">
        <v>0</v>
      </c>
      <c r="E97" s="47">
        <v>28107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28107</v>
      </c>
      <c r="O97" s="48">
        <f t="shared" si="11"/>
        <v>0.19940406512716824</v>
      </c>
      <c r="P97" s="9"/>
    </row>
    <row r="98" spans="1:16">
      <c r="A98" s="12"/>
      <c r="B98" s="25">
        <v>348.923</v>
      </c>
      <c r="C98" s="20" t="s">
        <v>214</v>
      </c>
      <c r="D98" s="47">
        <v>28108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28108</v>
      </c>
      <c r="O98" s="48">
        <f t="shared" si="11"/>
        <v>0.19941115958994005</v>
      </c>
      <c r="P98" s="9"/>
    </row>
    <row r="99" spans="1:16">
      <c r="A99" s="12"/>
      <c r="B99" s="25">
        <v>348.92399999999998</v>
      </c>
      <c r="C99" s="20" t="s">
        <v>215</v>
      </c>
      <c r="D99" s="47">
        <v>0</v>
      </c>
      <c r="E99" s="47">
        <v>28108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28108</v>
      </c>
      <c r="O99" s="48">
        <f t="shared" si="11"/>
        <v>0.19941115958994005</v>
      </c>
      <c r="P99" s="9"/>
    </row>
    <row r="100" spans="1:16">
      <c r="A100" s="12"/>
      <c r="B100" s="25">
        <v>348.93</v>
      </c>
      <c r="C100" s="20" t="s">
        <v>216</v>
      </c>
      <c r="D100" s="47">
        <v>62403</v>
      </c>
      <c r="E100" s="47">
        <v>187210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249613</v>
      </c>
      <c r="O100" s="48">
        <f t="shared" si="11"/>
        <v>1.770870135858962</v>
      </c>
      <c r="P100" s="9"/>
    </row>
    <row r="101" spans="1:16">
      <c r="A101" s="12"/>
      <c r="B101" s="25">
        <v>348.93099999999998</v>
      </c>
      <c r="C101" s="20" t="s">
        <v>217</v>
      </c>
      <c r="D101" s="47">
        <v>0</v>
      </c>
      <c r="E101" s="47">
        <v>39270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39270</v>
      </c>
      <c r="O101" s="48">
        <f t="shared" ref="O101:O123" si="13">(N101/O$125)</f>
        <v>0.27859955304884537</v>
      </c>
      <c r="P101" s="9"/>
    </row>
    <row r="102" spans="1:16">
      <c r="A102" s="12"/>
      <c r="B102" s="25">
        <v>348.99</v>
      </c>
      <c r="C102" s="20" t="s">
        <v>218</v>
      </c>
      <c r="D102" s="47">
        <v>0</v>
      </c>
      <c r="E102" s="47">
        <v>373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373</v>
      </c>
      <c r="O102" s="48">
        <f t="shared" si="13"/>
        <v>2.6462346138838638E-3</v>
      </c>
      <c r="P102" s="9"/>
    </row>
    <row r="103" spans="1:16">
      <c r="A103" s="12"/>
      <c r="B103" s="25">
        <v>349</v>
      </c>
      <c r="C103" s="20" t="s">
        <v>1</v>
      </c>
      <c r="D103" s="47">
        <v>2967770</v>
      </c>
      <c r="E103" s="47">
        <v>575252</v>
      </c>
      <c r="F103" s="47">
        <v>0</v>
      </c>
      <c r="G103" s="47">
        <v>0</v>
      </c>
      <c r="H103" s="47">
        <v>0</v>
      </c>
      <c r="I103" s="47">
        <v>2200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3545222</v>
      </c>
      <c r="O103" s="48">
        <f t="shared" si="13"/>
        <v>25.151445496789755</v>
      </c>
      <c r="P103" s="9"/>
    </row>
    <row r="104" spans="1:16" ht="15.75">
      <c r="A104" s="29" t="s">
        <v>70</v>
      </c>
      <c r="B104" s="30"/>
      <c r="C104" s="31"/>
      <c r="D104" s="32">
        <f t="shared" ref="D104:M104" si="14">SUM(D105:D110)</f>
        <v>459812</v>
      </c>
      <c r="E104" s="32">
        <f t="shared" si="14"/>
        <v>544562</v>
      </c>
      <c r="F104" s="32">
        <f t="shared" si="14"/>
        <v>0</v>
      </c>
      <c r="G104" s="32">
        <f t="shared" si="14"/>
        <v>0</v>
      </c>
      <c r="H104" s="32">
        <f t="shared" si="14"/>
        <v>0</v>
      </c>
      <c r="I104" s="32">
        <f t="shared" si="14"/>
        <v>13000</v>
      </c>
      <c r="J104" s="32">
        <f t="shared" si="14"/>
        <v>0</v>
      </c>
      <c r="K104" s="32">
        <f t="shared" si="14"/>
        <v>0</v>
      </c>
      <c r="L104" s="32">
        <f t="shared" si="14"/>
        <v>0</v>
      </c>
      <c r="M104" s="32">
        <f t="shared" si="14"/>
        <v>0</v>
      </c>
      <c r="N104" s="32">
        <f t="shared" ref="N104:N112" si="15">SUM(D104:M104)</f>
        <v>1017374</v>
      </c>
      <c r="O104" s="46">
        <f t="shared" si="13"/>
        <v>7.217721968003973</v>
      </c>
      <c r="P104" s="10"/>
    </row>
    <row r="105" spans="1:16">
      <c r="A105" s="13"/>
      <c r="B105" s="40">
        <v>351.1</v>
      </c>
      <c r="C105" s="21" t="s">
        <v>107</v>
      </c>
      <c r="D105" s="47">
        <v>10292</v>
      </c>
      <c r="E105" s="47">
        <v>199380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209672</v>
      </c>
      <c r="O105" s="48">
        <f t="shared" si="13"/>
        <v>1.4875101982902346</v>
      </c>
      <c r="P105" s="9"/>
    </row>
    <row r="106" spans="1:16">
      <c r="A106" s="13"/>
      <c r="B106" s="40">
        <v>351.7</v>
      </c>
      <c r="C106" s="21" t="s">
        <v>219</v>
      </c>
      <c r="D106" s="47">
        <v>151816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151816</v>
      </c>
      <c r="O106" s="48">
        <f t="shared" si="13"/>
        <v>1.0770529601645915</v>
      </c>
      <c r="P106" s="9"/>
    </row>
    <row r="107" spans="1:16">
      <c r="A107" s="13"/>
      <c r="B107" s="40">
        <v>351.8</v>
      </c>
      <c r="C107" s="21" t="s">
        <v>220</v>
      </c>
      <c r="D107" s="47">
        <v>0</v>
      </c>
      <c r="E107" s="47">
        <v>195435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195435</v>
      </c>
      <c r="O107" s="48">
        <f t="shared" si="13"/>
        <v>1.3865063318080237</v>
      </c>
      <c r="P107" s="9"/>
    </row>
    <row r="108" spans="1:16">
      <c r="A108" s="13"/>
      <c r="B108" s="40">
        <v>352</v>
      </c>
      <c r="C108" s="21" t="s">
        <v>112</v>
      </c>
      <c r="D108" s="47">
        <v>56286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56286</v>
      </c>
      <c r="O108" s="48">
        <f t="shared" si="13"/>
        <v>0.39931893157390658</v>
      </c>
      <c r="P108" s="9"/>
    </row>
    <row r="109" spans="1:16">
      <c r="A109" s="13"/>
      <c r="B109" s="40">
        <v>354</v>
      </c>
      <c r="C109" s="21" t="s">
        <v>114</v>
      </c>
      <c r="D109" s="47">
        <v>241418</v>
      </c>
      <c r="E109" s="47">
        <v>61787</v>
      </c>
      <c r="F109" s="47">
        <v>0</v>
      </c>
      <c r="G109" s="47">
        <v>0</v>
      </c>
      <c r="H109" s="47">
        <v>0</v>
      </c>
      <c r="I109" s="47">
        <v>13000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316205</v>
      </c>
      <c r="O109" s="48">
        <f t="shared" si="13"/>
        <v>2.2433046007591075</v>
      </c>
      <c r="P109" s="9"/>
    </row>
    <row r="110" spans="1:16">
      <c r="A110" s="13"/>
      <c r="B110" s="40">
        <v>358.2</v>
      </c>
      <c r="C110" s="21" t="s">
        <v>221</v>
      </c>
      <c r="D110" s="47">
        <v>0</v>
      </c>
      <c r="E110" s="47">
        <v>87960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87960</v>
      </c>
      <c r="O110" s="48">
        <f t="shared" si="13"/>
        <v>0.62402894540810894</v>
      </c>
      <c r="P110" s="9"/>
    </row>
    <row r="111" spans="1:16" ht="15.75">
      <c r="A111" s="29" t="s">
        <v>5</v>
      </c>
      <c r="B111" s="30"/>
      <c r="C111" s="31"/>
      <c r="D111" s="32">
        <f t="shared" ref="D111:M111" si="16">SUM(D112:D118)</f>
        <v>2271407</v>
      </c>
      <c r="E111" s="32">
        <f t="shared" si="16"/>
        <v>1115621</v>
      </c>
      <c r="F111" s="32">
        <f t="shared" si="16"/>
        <v>10875</v>
      </c>
      <c r="G111" s="32">
        <f t="shared" si="16"/>
        <v>172729</v>
      </c>
      <c r="H111" s="32">
        <f t="shared" si="16"/>
        <v>0</v>
      </c>
      <c r="I111" s="32">
        <f t="shared" si="16"/>
        <v>736298</v>
      </c>
      <c r="J111" s="32">
        <f t="shared" si="16"/>
        <v>1029718</v>
      </c>
      <c r="K111" s="32">
        <f t="shared" si="16"/>
        <v>4191198</v>
      </c>
      <c r="L111" s="32">
        <f t="shared" si="16"/>
        <v>0</v>
      </c>
      <c r="M111" s="32">
        <f t="shared" si="16"/>
        <v>0</v>
      </c>
      <c r="N111" s="32">
        <f t="shared" si="15"/>
        <v>9527846</v>
      </c>
      <c r="O111" s="46">
        <f t="shared" si="13"/>
        <v>67.594948742506475</v>
      </c>
      <c r="P111" s="10"/>
    </row>
    <row r="112" spans="1:16">
      <c r="A112" s="12"/>
      <c r="B112" s="25">
        <v>361.1</v>
      </c>
      <c r="C112" s="20" t="s">
        <v>116</v>
      </c>
      <c r="D112" s="47">
        <v>197947</v>
      </c>
      <c r="E112" s="47">
        <v>144803</v>
      </c>
      <c r="F112" s="47">
        <v>10875</v>
      </c>
      <c r="G112" s="47">
        <v>109649</v>
      </c>
      <c r="H112" s="47">
        <v>0</v>
      </c>
      <c r="I112" s="47">
        <v>381497</v>
      </c>
      <c r="J112" s="47">
        <v>75022</v>
      </c>
      <c r="K112" s="47">
        <v>764319</v>
      </c>
      <c r="L112" s="47">
        <v>0</v>
      </c>
      <c r="M112" s="47">
        <v>0</v>
      </c>
      <c r="N112" s="47">
        <f t="shared" si="15"/>
        <v>1684112</v>
      </c>
      <c r="O112" s="48">
        <f t="shared" si="13"/>
        <v>11.947869887552764</v>
      </c>
      <c r="P112" s="9"/>
    </row>
    <row r="113" spans="1:119">
      <c r="A113" s="12"/>
      <c r="B113" s="25">
        <v>362</v>
      </c>
      <c r="C113" s="20" t="s">
        <v>118</v>
      </c>
      <c r="D113" s="47">
        <v>274821</v>
      </c>
      <c r="E113" s="47">
        <v>19626</v>
      </c>
      <c r="F113" s="47">
        <v>0</v>
      </c>
      <c r="G113" s="47">
        <v>0</v>
      </c>
      <c r="H113" s="47">
        <v>0</v>
      </c>
      <c r="I113" s="47">
        <v>321047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ref="N113:N118" si="17">SUM(D113:M113)</f>
        <v>615494</v>
      </c>
      <c r="O113" s="48">
        <f t="shared" si="13"/>
        <v>4.3665992692703348</v>
      </c>
      <c r="P113" s="9"/>
    </row>
    <row r="114" spans="1:119">
      <c r="A114" s="12"/>
      <c r="B114" s="25">
        <v>364</v>
      </c>
      <c r="C114" s="20" t="s">
        <v>222</v>
      </c>
      <c r="D114" s="47">
        <v>67145</v>
      </c>
      <c r="E114" s="47">
        <v>28305</v>
      </c>
      <c r="F114" s="47">
        <v>0</v>
      </c>
      <c r="G114" s="47">
        <v>55698</v>
      </c>
      <c r="H114" s="47">
        <v>0</v>
      </c>
      <c r="I114" s="47">
        <v>331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151479</v>
      </c>
      <c r="O114" s="48">
        <f t="shared" si="13"/>
        <v>1.0746621262104927</v>
      </c>
      <c r="P114" s="9"/>
    </row>
    <row r="115" spans="1:119">
      <c r="A115" s="12"/>
      <c r="B115" s="25">
        <v>365</v>
      </c>
      <c r="C115" s="20" t="s">
        <v>223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9023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9023</v>
      </c>
      <c r="O115" s="48">
        <f t="shared" si="13"/>
        <v>6.4013337590011002E-2</v>
      </c>
      <c r="P115" s="9"/>
    </row>
    <row r="116" spans="1:119">
      <c r="A116" s="12"/>
      <c r="B116" s="25">
        <v>366</v>
      </c>
      <c r="C116" s="20" t="s">
        <v>121</v>
      </c>
      <c r="D116" s="47">
        <v>137992</v>
      </c>
      <c r="E116" s="47">
        <v>372495</v>
      </c>
      <c r="F116" s="47">
        <v>0</v>
      </c>
      <c r="G116" s="47">
        <v>3382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513869</v>
      </c>
      <c r="O116" s="48">
        <f t="shared" si="13"/>
        <v>3.6456244900854884</v>
      </c>
      <c r="P116" s="9"/>
    </row>
    <row r="117" spans="1:119">
      <c r="A117" s="12"/>
      <c r="B117" s="25">
        <v>368</v>
      </c>
      <c r="C117" s="20" t="s">
        <v>229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3426879</v>
      </c>
      <c r="L117" s="47">
        <v>0</v>
      </c>
      <c r="M117" s="47">
        <v>0</v>
      </c>
      <c r="N117" s="47">
        <f t="shared" si="17"/>
        <v>3426879</v>
      </c>
      <c r="O117" s="48">
        <f t="shared" si="13"/>
        <v>24.311865488985848</v>
      </c>
      <c r="P117" s="9"/>
    </row>
    <row r="118" spans="1:119">
      <c r="A118" s="12"/>
      <c r="B118" s="25">
        <v>369.9</v>
      </c>
      <c r="C118" s="20" t="s">
        <v>122</v>
      </c>
      <c r="D118" s="47">
        <v>1593502</v>
      </c>
      <c r="E118" s="47">
        <v>550392</v>
      </c>
      <c r="F118" s="47">
        <v>0</v>
      </c>
      <c r="G118" s="47">
        <v>4000</v>
      </c>
      <c r="H118" s="47">
        <v>0</v>
      </c>
      <c r="I118" s="47">
        <v>24400</v>
      </c>
      <c r="J118" s="47">
        <v>954696</v>
      </c>
      <c r="K118" s="47">
        <v>0</v>
      </c>
      <c r="L118" s="47">
        <v>0</v>
      </c>
      <c r="M118" s="47">
        <v>0</v>
      </c>
      <c r="N118" s="47">
        <f t="shared" si="17"/>
        <v>3126990</v>
      </c>
      <c r="O118" s="48">
        <f t="shared" si="13"/>
        <v>22.184314142811537</v>
      </c>
      <c r="P118" s="9"/>
    </row>
    <row r="119" spans="1:119" ht="15.75">
      <c r="A119" s="29" t="s">
        <v>71</v>
      </c>
      <c r="B119" s="30"/>
      <c r="C119" s="31"/>
      <c r="D119" s="32">
        <f t="shared" ref="D119:M119" si="18">SUM(D120:D122)</f>
        <v>1704663</v>
      </c>
      <c r="E119" s="32">
        <f t="shared" si="18"/>
        <v>8387981</v>
      </c>
      <c r="F119" s="32">
        <f t="shared" si="18"/>
        <v>0</v>
      </c>
      <c r="G119" s="32">
        <f t="shared" si="18"/>
        <v>0</v>
      </c>
      <c r="H119" s="32">
        <f t="shared" si="18"/>
        <v>0</v>
      </c>
      <c r="I119" s="32">
        <f t="shared" si="18"/>
        <v>4841217</v>
      </c>
      <c r="J119" s="32">
        <f t="shared" si="18"/>
        <v>319501</v>
      </c>
      <c r="K119" s="32">
        <f t="shared" si="18"/>
        <v>0</v>
      </c>
      <c r="L119" s="32">
        <f t="shared" si="18"/>
        <v>0</v>
      </c>
      <c r="M119" s="32">
        <f t="shared" si="18"/>
        <v>0</v>
      </c>
      <c r="N119" s="32">
        <f>SUM(D119:M119)</f>
        <v>15253362</v>
      </c>
      <c r="O119" s="46">
        <f t="shared" si="13"/>
        <v>108.21440885388954</v>
      </c>
      <c r="P119" s="9"/>
    </row>
    <row r="120" spans="1:119">
      <c r="A120" s="12"/>
      <c r="B120" s="25">
        <v>381</v>
      </c>
      <c r="C120" s="20" t="s">
        <v>123</v>
      </c>
      <c r="D120" s="47">
        <v>1704663</v>
      </c>
      <c r="E120" s="47">
        <v>8387981</v>
      </c>
      <c r="F120" s="47">
        <v>0</v>
      </c>
      <c r="G120" s="47">
        <v>0</v>
      </c>
      <c r="H120" s="47">
        <v>0</v>
      </c>
      <c r="I120" s="47">
        <v>75414</v>
      </c>
      <c r="J120" s="47">
        <v>160848</v>
      </c>
      <c r="K120" s="47">
        <v>0</v>
      </c>
      <c r="L120" s="47">
        <v>0</v>
      </c>
      <c r="M120" s="47">
        <v>0</v>
      </c>
      <c r="N120" s="47">
        <f>SUM(D120:M120)</f>
        <v>10328906</v>
      </c>
      <c r="O120" s="48">
        <f t="shared" si="13"/>
        <v>73.27803909048987</v>
      </c>
      <c r="P120" s="9"/>
    </row>
    <row r="121" spans="1:119">
      <c r="A121" s="12"/>
      <c r="B121" s="25">
        <v>389.7</v>
      </c>
      <c r="C121" s="20" t="s">
        <v>230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158653</v>
      </c>
      <c r="K121" s="47">
        <v>0</v>
      </c>
      <c r="L121" s="47">
        <v>0</v>
      </c>
      <c r="M121" s="47">
        <v>0</v>
      </c>
      <c r="N121" s="47">
        <f>SUM(D121:M121)</f>
        <v>158653</v>
      </c>
      <c r="O121" s="48">
        <f t="shared" si="13"/>
        <v>1.1255578021354333</v>
      </c>
      <c r="P121" s="9"/>
    </row>
    <row r="122" spans="1:119" ht="15.75" thickBot="1">
      <c r="A122" s="12"/>
      <c r="B122" s="25">
        <v>389.8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4765803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4765803</v>
      </c>
      <c r="O122" s="48">
        <f t="shared" si="13"/>
        <v>33.810811961264235</v>
      </c>
      <c r="P122" s="9"/>
    </row>
    <row r="123" spans="1:119" ht="16.5" thickBot="1">
      <c r="A123" s="14" t="s">
        <v>88</v>
      </c>
      <c r="B123" s="23"/>
      <c r="C123" s="22"/>
      <c r="D123" s="15">
        <f t="shared" ref="D123:M123" si="19">SUM(D5,D13,D31,D60,D104,D111,D119)</f>
        <v>90881196</v>
      </c>
      <c r="E123" s="15">
        <f t="shared" si="19"/>
        <v>56585999</v>
      </c>
      <c r="F123" s="15">
        <f t="shared" si="19"/>
        <v>5720985</v>
      </c>
      <c r="G123" s="15">
        <f t="shared" si="19"/>
        <v>19140932</v>
      </c>
      <c r="H123" s="15">
        <f t="shared" si="19"/>
        <v>0</v>
      </c>
      <c r="I123" s="15">
        <f t="shared" si="19"/>
        <v>50870284</v>
      </c>
      <c r="J123" s="15">
        <f t="shared" si="19"/>
        <v>22937841</v>
      </c>
      <c r="K123" s="15">
        <f t="shared" si="19"/>
        <v>4191198</v>
      </c>
      <c r="L123" s="15">
        <f t="shared" si="19"/>
        <v>0</v>
      </c>
      <c r="M123" s="15">
        <f t="shared" si="19"/>
        <v>0</v>
      </c>
      <c r="N123" s="15">
        <f>SUM(D123:M123)</f>
        <v>250328435</v>
      </c>
      <c r="O123" s="38">
        <f t="shared" si="13"/>
        <v>1775.9457628321095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9" t="s">
        <v>231</v>
      </c>
      <c r="M125" s="49"/>
      <c r="N125" s="49"/>
      <c r="O125" s="44">
        <v>140955</v>
      </c>
    </row>
    <row r="126" spans="1:119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</row>
    <row r="127" spans="1:119" ht="15.75" customHeight="1" thickBot="1">
      <c r="A127" s="53" t="s">
        <v>160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46721964</v>
      </c>
      <c r="E5" s="27">
        <f t="shared" si="0"/>
        <v>21759923</v>
      </c>
      <c r="F5" s="27">
        <f t="shared" si="0"/>
        <v>5100706</v>
      </c>
      <c r="G5" s="27">
        <f t="shared" si="0"/>
        <v>14422829</v>
      </c>
      <c r="H5" s="27">
        <f t="shared" si="0"/>
        <v>0</v>
      </c>
      <c r="I5" s="27">
        <f t="shared" si="0"/>
        <v>-15688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87989734</v>
      </c>
      <c r="O5" s="33">
        <f t="shared" ref="O5:O36" si="1">(N5/O$125)</f>
        <v>630.36217099136013</v>
      </c>
      <c r="P5" s="6"/>
    </row>
    <row r="6" spans="1:133">
      <c r="A6" s="12"/>
      <c r="B6" s="25">
        <v>311</v>
      </c>
      <c r="C6" s="20" t="s">
        <v>3</v>
      </c>
      <c r="D6" s="47">
        <v>45156467</v>
      </c>
      <c r="E6" s="47">
        <v>17148710</v>
      </c>
      <c r="F6" s="47">
        <v>4664885</v>
      </c>
      <c r="G6" s="47">
        <v>0</v>
      </c>
      <c r="H6" s="47">
        <v>0</v>
      </c>
      <c r="I6" s="47">
        <v>-15688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66954374</v>
      </c>
      <c r="O6" s="48">
        <f t="shared" si="1"/>
        <v>479.66396343472843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1307462</v>
      </c>
      <c r="F7" s="47">
        <v>435821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1743283</v>
      </c>
      <c r="O7" s="48">
        <f t="shared" si="1"/>
        <v>12.488953046867165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158635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158635</v>
      </c>
      <c r="O8" s="48">
        <f t="shared" si="1"/>
        <v>1.1364678406143882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3145116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3145116</v>
      </c>
      <c r="O9" s="48">
        <f t="shared" si="1"/>
        <v>22.531743871161865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14422829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14422829</v>
      </c>
      <c r="O10" s="48">
        <f t="shared" si="1"/>
        <v>103.32575616465834</v>
      </c>
      <c r="P10" s="9"/>
    </row>
    <row r="11" spans="1:133">
      <c r="A11" s="12"/>
      <c r="B11" s="25">
        <v>315</v>
      </c>
      <c r="C11" s="20" t="s">
        <v>176</v>
      </c>
      <c r="D11" s="47">
        <v>1382864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1382864</v>
      </c>
      <c r="O11" s="48">
        <f t="shared" si="1"/>
        <v>9.9068961070594472</v>
      </c>
      <c r="P11" s="9"/>
    </row>
    <row r="12" spans="1:133">
      <c r="A12" s="12"/>
      <c r="B12" s="25">
        <v>316</v>
      </c>
      <c r="C12" s="20" t="s">
        <v>177</v>
      </c>
      <c r="D12" s="47">
        <v>182633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182633</v>
      </c>
      <c r="O12" s="48">
        <f t="shared" si="1"/>
        <v>1.3083905262705429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SUM(D14:D29)</f>
        <v>9141807</v>
      </c>
      <c r="E13" s="32">
        <f t="shared" si="3"/>
        <v>3714053</v>
      </c>
      <c r="F13" s="32">
        <f t="shared" si="3"/>
        <v>0</v>
      </c>
      <c r="G13" s="32">
        <f t="shared" si="3"/>
        <v>45568</v>
      </c>
      <c r="H13" s="32">
        <f t="shared" si="3"/>
        <v>0</v>
      </c>
      <c r="I13" s="32">
        <f t="shared" si="3"/>
        <v>9790425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22691853</v>
      </c>
      <c r="O13" s="46">
        <f t="shared" si="1"/>
        <v>162.56539337755936</v>
      </c>
      <c r="P13" s="10"/>
    </row>
    <row r="14" spans="1:133">
      <c r="A14" s="12"/>
      <c r="B14" s="25">
        <v>322</v>
      </c>
      <c r="C14" s="20" t="s">
        <v>0</v>
      </c>
      <c r="D14" s="47">
        <v>176471</v>
      </c>
      <c r="E14" s="47">
        <v>0</v>
      </c>
      <c r="F14" s="47">
        <v>0</v>
      </c>
      <c r="G14" s="47">
        <v>0</v>
      </c>
      <c r="H14" s="47">
        <v>0</v>
      </c>
      <c r="I14" s="47">
        <v>1908389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2084860</v>
      </c>
      <c r="O14" s="48">
        <f t="shared" si="1"/>
        <v>14.936025102804006</v>
      </c>
      <c r="P14" s="9"/>
    </row>
    <row r="15" spans="1:133">
      <c r="A15" s="12"/>
      <c r="B15" s="25">
        <v>323.10000000000002</v>
      </c>
      <c r="C15" s="20" t="s">
        <v>19</v>
      </c>
      <c r="D15" s="47">
        <v>6552104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7" si="4">SUM(D15:M15)</f>
        <v>6552104</v>
      </c>
      <c r="O15" s="48">
        <f t="shared" si="1"/>
        <v>46.939549811585692</v>
      </c>
      <c r="P15" s="9"/>
    </row>
    <row r="16" spans="1:133">
      <c r="A16" s="12"/>
      <c r="B16" s="25">
        <v>323.3</v>
      </c>
      <c r="C16" s="20" t="s">
        <v>20</v>
      </c>
      <c r="D16" s="47">
        <v>1777480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1777480</v>
      </c>
      <c r="O16" s="48">
        <f t="shared" si="1"/>
        <v>12.733941799320849</v>
      </c>
      <c r="P16" s="9"/>
    </row>
    <row r="17" spans="1:16">
      <c r="A17" s="12"/>
      <c r="B17" s="25">
        <v>323.39999999999998</v>
      </c>
      <c r="C17" s="20" t="s">
        <v>178</v>
      </c>
      <c r="D17" s="47">
        <v>23366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23366</v>
      </c>
      <c r="O17" s="48">
        <f t="shared" si="1"/>
        <v>0.16739501096098464</v>
      </c>
      <c r="P17" s="9"/>
    </row>
    <row r="18" spans="1:16">
      <c r="A18" s="12"/>
      <c r="B18" s="25">
        <v>323.7</v>
      </c>
      <c r="C18" s="20" t="s">
        <v>21</v>
      </c>
      <c r="D18" s="47">
        <v>466002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466002</v>
      </c>
      <c r="O18" s="48">
        <f t="shared" si="1"/>
        <v>3.3384580115484361</v>
      </c>
      <c r="P18" s="9"/>
    </row>
    <row r="19" spans="1:16">
      <c r="A19" s="12"/>
      <c r="B19" s="25">
        <v>324.11</v>
      </c>
      <c r="C19" s="20" t="s">
        <v>22</v>
      </c>
      <c r="D19" s="47">
        <v>0</v>
      </c>
      <c r="E19" s="47">
        <v>211977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211977</v>
      </c>
      <c r="O19" s="48">
        <f t="shared" si="1"/>
        <v>1.5186121817374236</v>
      </c>
      <c r="P19" s="9"/>
    </row>
    <row r="20" spans="1:16">
      <c r="A20" s="12"/>
      <c r="B20" s="25">
        <v>324.12</v>
      </c>
      <c r="C20" s="20" t="s">
        <v>23</v>
      </c>
      <c r="D20" s="47">
        <v>0</v>
      </c>
      <c r="E20" s="47">
        <v>27253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27253</v>
      </c>
      <c r="O20" s="48">
        <f t="shared" si="1"/>
        <v>0.19524164314472797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2028987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2028987</v>
      </c>
      <c r="O21" s="48">
        <f t="shared" si="1"/>
        <v>14.535748570773574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161743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161743</v>
      </c>
      <c r="O22" s="48">
        <f t="shared" si="1"/>
        <v>1.1587336838938003</v>
      </c>
      <c r="P22" s="9"/>
    </row>
    <row r="23" spans="1:16">
      <c r="A23" s="12"/>
      <c r="B23" s="25">
        <v>324.61</v>
      </c>
      <c r="C23" s="20" t="s">
        <v>28</v>
      </c>
      <c r="D23" s="47">
        <v>0</v>
      </c>
      <c r="E23" s="47">
        <v>696776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696776</v>
      </c>
      <c r="O23" s="48">
        <f t="shared" si="1"/>
        <v>4.9917326952559709</v>
      </c>
      <c r="P23" s="9"/>
    </row>
    <row r="24" spans="1:16">
      <c r="A24" s="12"/>
      <c r="B24" s="25">
        <v>324.70999999999998</v>
      </c>
      <c r="C24" s="20" t="s">
        <v>29</v>
      </c>
      <c r="D24" s="47">
        <v>0</v>
      </c>
      <c r="E24" s="47">
        <v>81152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81152</v>
      </c>
      <c r="O24" s="48">
        <f t="shared" si="1"/>
        <v>0.5813763557949938</v>
      </c>
      <c r="P24" s="9"/>
    </row>
    <row r="25" spans="1:16">
      <c r="A25" s="12"/>
      <c r="B25" s="25">
        <v>324.72000000000003</v>
      </c>
      <c r="C25" s="20" t="s">
        <v>134</v>
      </c>
      <c r="D25" s="47">
        <v>0</v>
      </c>
      <c r="E25" s="47">
        <v>7104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7104</v>
      </c>
      <c r="O25" s="48">
        <f t="shared" si="1"/>
        <v>5.089335606722737E-2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253613</v>
      </c>
      <c r="F26" s="47">
        <v>0</v>
      </c>
      <c r="G26" s="47">
        <v>45568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299181</v>
      </c>
      <c r="O26" s="48">
        <f t="shared" si="1"/>
        <v>2.1433453211640137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181815</v>
      </c>
      <c r="F27" s="47">
        <v>0</v>
      </c>
      <c r="G27" s="47">
        <v>0</v>
      </c>
      <c r="H27" s="47">
        <v>0</v>
      </c>
      <c r="I27" s="47">
        <v>7834796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8016611</v>
      </c>
      <c r="O27" s="48">
        <f t="shared" si="1"/>
        <v>57.431339819179577</v>
      </c>
      <c r="P27" s="9"/>
    </row>
    <row r="28" spans="1:16">
      <c r="A28" s="12"/>
      <c r="B28" s="25">
        <v>329</v>
      </c>
      <c r="C28" s="20" t="s">
        <v>32</v>
      </c>
      <c r="D28" s="47">
        <v>14800</v>
      </c>
      <c r="E28" s="47">
        <v>63633</v>
      </c>
      <c r="F28" s="47">
        <v>0</v>
      </c>
      <c r="G28" s="47">
        <v>0</v>
      </c>
      <c r="H28" s="47">
        <v>0</v>
      </c>
      <c r="I28" s="47">
        <v>47240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125673</v>
      </c>
      <c r="O28" s="48">
        <f t="shared" si="1"/>
        <v>0.90032668032610719</v>
      </c>
      <c r="P28" s="9"/>
    </row>
    <row r="29" spans="1:16">
      <c r="A29" s="12"/>
      <c r="B29" s="25">
        <v>367</v>
      </c>
      <c r="C29" s="20" t="s">
        <v>135</v>
      </c>
      <c r="D29" s="47">
        <v>131584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131584</v>
      </c>
      <c r="O29" s="48">
        <f t="shared" si="1"/>
        <v>0.94267333400197728</v>
      </c>
      <c r="P29" s="9"/>
    </row>
    <row r="30" spans="1:16" ht="15.75">
      <c r="A30" s="29" t="s">
        <v>35</v>
      </c>
      <c r="B30" s="30"/>
      <c r="C30" s="31"/>
      <c r="D30" s="32">
        <f t="shared" ref="D30:M30" si="5">SUM(D31:D59)</f>
        <v>16755570</v>
      </c>
      <c r="E30" s="32">
        <f t="shared" si="5"/>
        <v>11062715</v>
      </c>
      <c r="F30" s="32">
        <f t="shared" si="5"/>
        <v>883477</v>
      </c>
      <c r="G30" s="32">
        <f t="shared" si="5"/>
        <v>1392962</v>
      </c>
      <c r="H30" s="32">
        <f t="shared" si="5"/>
        <v>0</v>
      </c>
      <c r="I30" s="32">
        <f t="shared" si="5"/>
        <v>713557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30808281</v>
      </c>
      <c r="O30" s="46">
        <f t="shared" si="1"/>
        <v>220.71182640092846</v>
      </c>
      <c r="P30" s="10"/>
    </row>
    <row r="31" spans="1:16">
      <c r="A31" s="12"/>
      <c r="B31" s="25">
        <v>331.1</v>
      </c>
      <c r="C31" s="20" t="s">
        <v>33</v>
      </c>
      <c r="D31" s="47">
        <v>0</v>
      </c>
      <c r="E31" s="47">
        <v>32724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32724</v>
      </c>
      <c r="O31" s="48">
        <f t="shared" si="1"/>
        <v>0.23443611823535312</v>
      </c>
      <c r="P31" s="9"/>
    </row>
    <row r="32" spans="1:16">
      <c r="A32" s="12"/>
      <c r="B32" s="25">
        <v>331.2</v>
      </c>
      <c r="C32" s="20" t="s">
        <v>34</v>
      </c>
      <c r="D32" s="47">
        <v>227978</v>
      </c>
      <c r="E32" s="47">
        <v>78052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306030</v>
      </c>
      <c r="O32" s="48">
        <f t="shared" si="1"/>
        <v>2.1924118464602467</v>
      </c>
      <c r="P32" s="9"/>
    </row>
    <row r="33" spans="1:16">
      <c r="A33" s="12"/>
      <c r="B33" s="25">
        <v>331.39</v>
      </c>
      <c r="C33" s="20" t="s">
        <v>39</v>
      </c>
      <c r="D33" s="47">
        <v>0</v>
      </c>
      <c r="E33" s="47">
        <v>0</v>
      </c>
      <c r="F33" s="47">
        <v>0</v>
      </c>
      <c r="G33" s="47">
        <v>267000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1" si="6">SUM(D33:M33)</f>
        <v>267000</v>
      </c>
      <c r="O33" s="48">
        <f t="shared" si="1"/>
        <v>1.9127992778645422</v>
      </c>
      <c r="P33" s="9"/>
    </row>
    <row r="34" spans="1:16">
      <c r="A34" s="12"/>
      <c r="B34" s="25">
        <v>331.42</v>
      </c>
      <c r="C34" s="20" t="s">
        <v>41</v>
      </c>
      <c r="D34" s="47">
        <v>1994190</v>
      </c>
      <c r="E34" s="47">
        <v>573392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2567582</v>
      </c>
      <c r="O34" s="48">
        <f t="shared" si="1"/>
        <v>18.394265900591751</v>
      </c>
      <c r="P34" s="9"/>
    </row>
    <row r="35" spans="1:16">
      <c r="A35" s="12"/>
      <c r="B35" s="25">
        <v>331.49</v>
      </c>
      <c r="C35" s="20" t="s">
        <v>42</v>
      </c>
      <c r="D35" s="47">
        <v>0</v>
      </c>
      <c r="E35" s="47">
        <v>76777</v>
      </c>
      <c r="F35" s="47">
        <v>0</v>
      </c>
      <c r="G35" s="47">
        <v>249839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326616</v>
      </c>
      <c r="O35" s="48">
        <f t="shared" si="1"/>
        <v>2.3398908199962749</v>
      </c>
      <c r="P35" s="9"/>
    </row>
    <row r="36" spans="1:16">
      <c r="A36" s="12"/>
      <c r="B36" s="25">
        <v>331.5</v>
      </c>
      <c r="C36" s="20" t="s">
        <v>36</v>
      </c>
      <c r="D36" s="47">
        <v>0</v>
      </c>
      <c r="E36" s="47">
        <v>1014111</v>
      </c>
      <c r="F36" s="47">
        <v>0</v>
      </c>
      <c r="G36" s="47">
        <v>0</v>
      </c>
      <c r="H36" s="47">
        <v>0</v>
      </c>
      <c r="I36" s="47">
        <v>713557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1727668</v>
      </c>
      <c r="O36" s="48">
        <f t="shared" si="1"/>
        <v>12.377086527302165</v>
      </c>
      <c r="P36" s="9"/>
    </row>
    <row r="37" spans="1:16">
      <c r="A37" s="12"/>
      <c r="B37" s="25">
        <v>331.62</v>
      </c>
      <c r="C37" s="20" t="s">
        <v>43</v>
      </c>
      <c r="D37" s="47">
        <v>0</v>
      </c>
      <c r="E37" s="47">
        <v>918957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918957</v>
      </c>
      <c r="O37" s="48">
        <f t="shared" ref="O37:O68" si="7">(N37/O$125)</f>
        <v>6.5834467640021206</v>
      </c>
      <c r="P37" s="9"/>
    </row>
    <row r="38" spans="1:16">
      <c r="A38" s="12"/>
      <c r="B38" s="25">
        <v>331.69</v>
      </c>
      <c r="C38" s="20" t="s">
        <v>44</v>
      </c>
      <c r="D38" s="47">
        <v>0</v>
      </c>
      <c r="E38" s="47">
        <v>1988595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1988595</v>
      </c>
      <c r="O38" s="48">
        <f t="shared" si="7"/>
        <v>14.246378576648087</v>
      </c>
      <c r="P38" s="9"/>
    </row>
    <row r="39" spans="1:16">
      <c r="A39" s="12"/>
      <c r="B39" s="25">
        <v>331.7</v>
      </c>
      <c r="C39" s="20" t="s">
        <v>164</v>
      </c>
      <c r="D39" s="47">
        <v>0</v>
      </c>
      <c r="E39" s="47">
        <v>207157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207157</v>
      </c>
      <c r="O39" s="48">
        <f t="shared" si="7"/>
        <v>1.484081498144513</v>
      </c>
      <c r="P39" s="9"/>
    </row>
    <row r="40" spans="1:16">
      <c r="A40" s="12"/>
      <c r="B40" s="25">
        <v>333</v>
      </c>
      <c r="C40" s="20" t="s">
        <v>4</v>
      </c>
      <c r="D40" s="47">
        <v>175183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175183</v>
      </c>
      <c r="O40" s="48">
        <f t="shared" si="7"/>
        <v>1.2550184115885548</v>
      </c>
      <c r="P40" s="9"/>
    </row>
    <row r="41" spans="1:16">
      <c r="A41" s="12"/>
      <c r="B41" s="25">
        <v>334.2</v>
      </c>
      <c r="C41" s="20" t="s">
        <v>37</v>
      </c>
      <c r="D41" s="47">
        <v>107928</v>
      </c>
      <c r="E41" s="47">
        <v>3540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111468</v>
      </c>
      <c r="O41" s="48">
        <f t="shared" si="7"/>
        <v>0.79856146031837005</v>
      </c>
      <c r="P41" s="9"/>
    </row>
    <row r="42" spans="1:16">
      <c r="A42" s="12"/>
      <c r="B42" s="25">
        <v>334.42</v>
      </c>
      <c r="C42" s="20" t="s">
        <v>46</v>
      </c>
      <c r="D42" s="47">
        <v>622137</v>
      </c>
      <c r="E42" s="47">
        <v>352533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8">SUM(D42:M42)</f>
        <v>974670</v>
      </c>
      <c r="O42" s="48">
        <f t="shared" si="7"/>
        <v>6.9825770492742825</v>
      </c>
      <c r="P42" s="9"/>
    </row>
    <row r="43" spans="1:16">
      <c r="A43" s="12"/>
      <c r="B43" s="25">
        <v>334.49</v>
      </c>
      <c r="C43" s="20" t="s">
        <v>47</v>
      </c>
      <c r="D43" s="47">
        <v>0</v>
      </c>
      <c r="E43" s="47">
        <v>2171421</v>
      </c>
      <c r="F43" s="47">
        <v>0</v>
      </c>
      <c r="G43" s="47">
        <v>876123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3047544</v>
      </c>
      <c r="O43" s="48">
        <f t="shared" si="7"/>
        <v>21.832733941799322</v>
      </c>
      <c r="P43" s="9"/>
    </row>
    <row r="44" spans="1:16">
      <c r="A44" s="12"/>
      <c r="B44" s="25">
        <v>334.69</v>
      </c>
      <c r="C44" s="20" t="s">
        <v>49</v>
      </c>
      <c r="D44" s="47">
        <v>0</v>
      </c>
      <c r="E44" s="47">
        <v>405619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405619</v>
      </c>
      <c r="O44" s="48">
        <f t="shared" si="7"/>
        <v>2.9058716490192427</v>
      </c>
      <c r="P44" s="9"/>
    </row>
    <row r="45" spans="1:16">
      <c r="A45" s="12"/>
      <c r="B45" s="25">
        <v>334.7</v>
      </c>
      <c r="C45" s="20" t="s">
        <v>50</v>
      </c>
      <c r="D45" s="47">
        <v>90215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90215</v>
      </c>
      <c r="O45" s="48">
        <f t="shared" si="7"/>
        <v>0.64630407060880035</v>
      </c>
      <c r="P45" s="9"/>
    </row>
    <row r="46" spans="1:16">
      <c r="A46" s="12"/>
      <c r="B46" s="25">
        <v>335.12</v>
      </c>
      <c r="C46" s="20" t="s">
        <v>179</v>
      </c>
      <c r="D46" s="47">
        <v>2893823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2893823</v>
      </c>
      <c r="O46" s="48">
        <f t="shared" si="7"/>
        <v>20.731470204748327</v>
      </c>
      <c r="P46" s="9"/>
    </row>
    <row r="47" spans="1:16">
      <c r="A47" s="12"/>
      <c r="B47" s="25">
        <v>335.13</v>
      </c>
      <c r="C47" s="20" t="s">
        <v>180</v>
      </c>
      <c r="D47" s="47">
        <v>45454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45454</v>
      </c>
      <c r="O47" s="48">
        <f t="shared" si="7"/>
        <v>0.32563437594028055</v>
      </c>
      <c r="P47" s="9"/>
    </row>
    <row r="48" spans="1:16">
      <c r="A48" s="12"/>
      <c r="B48" s="25">
        <v>335.14</v>
      </c>
      <c r="C48" s="20" t="s">
        <v>181</v>
      </c>
      <c r="D48" s="47">
        <v>106713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106713</v>
      </c>
      <c r="O48" s="48">
        <f t="shared" si="7"/>
        <v>0.76449643947100709</v>
      </c>
      <c r="P48" s="9"/>
    </row>
    <row r="49" spans="1:16">
      <c r="A49" s="12"/>
      <c r="B49" s="25">
        <v>335.15</v>
      </c>
      <c r="C49" s="20" t="s">
        <v>182</v>
      </c>
      <c r="D49" s="47">
        <v>56734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56734</v>
      </c>
      <c r="O49" s="48">
        <f t="shared" si="7"/>
        <v>0.40644477239837806</v>
      </c>
      <c r="P49" s="9"/>
    </row>
    <row r="50" spans="1:16">
      <c r="A50" s="12"/>
      <c r="B50" s="25">
        <v>335.16</v>
      </c>
      <c r="C50" s="20" t="s">
        <v>183</v>
      </c>
      <c r="D50" s="47">
        <v>446500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446500</v>
      </c>
      <c r="O50" s="48">
        <f t="shared" si="7"/>
        <v>3.1987448597996933</v>
      </c>
      <c r="P50" s="9"/>
    </row>
    <row r="51" spans="1:16">
      <c r="A51" s="12"/>
      <c r="B51" s="25">
        <v>335.18</v>
      </c>
      <c r="C51" s="20" t="s">
        <v>184</v>
      </c>
      <c r="D51" s="47">
        <v>7445077</v>
      </c>
      <c r="E51" s="47">
        <v>0</v>
      </c>
      <c r="F51" s="47">
        <v>383473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7828550</v>
      </c>
      <c r="O51" s="48">
        <f t="shared" si="7"/>
        <v>56.084062871634693</v>
      </c>
      <c r="P51" s="9"/>
    </row>
    <row r="52" spans="1:16">
      <c r="A52" s="12"/>
      <c r="B52" s="25">
        <v>335.19</v>
      </c>
      <c r="C52" s="20" t="s">
        <v>185</v>
      </c>
      <c r="D52" s="47">
        <v>0</v>
      </c>
      <c r="E52" s="47">
        <v>0</v>
      </c>
      <c r="F52" s="47">
        <v>500004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500004</v>
      </c>
      <c r="O52" s="48">
        <f t="shared" si="7"/>
        <v>3.5820497757654781</v>
      </c>
      <c r="P52" s="9"/>
    </row>
    <row r="53" spans="1:16">
      <c r="A53" s="12"/>
      <c r="B53" s="25">
        <v>335.21</v>
      </c>
      <c r="C53" s="20" t="s">
        <v>138</v>
      </c>
      <c r="D53" s="47">
        <v>0</v>
      </c>
      <c r="E53" s="47">
        <v>39108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39108</v>
      </c>
      <c r="O53" s="48">
        <f t="shared" si="7"/>
        <v>0.28017136389036151</v>
      </c>
      <c r="P53" s="9"/>
    </row>
    <row r="54" spans="1:16">
      <c r="A54" s="12"/>
      <c r="B54" s="25">
        <v>335.22</v>
      </c>
      <c r="C54" s="20" t="s">
        <v>139</v>
      </c>
      <c r="D54" s="47">
        <v>0</v>
      </c>
      <c r="E54" s="47">
        <v>747375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747375</v>
      </c>
      <c r="O54" s="48">
        <f t="shared" si="7"/>
        <v>5.3542260685169003</v>
      </c>
      <c r="P54" s="9"/>
    </row>
    <row r="55" spans="1:16">
      <c r="A55" s="12"/>
      <c r="B55" s="25">
        <v>335.49</v>
      </c>
      <c r="C55" s="20" t="s">
        <v>59</v>
      </c>
      <c r="D55" s="47">
        <v>0</v>
      </c>
      <c r="E55" s="47">
        <v>2366624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2366624</v>
      </c>
      <c r="O55" s="48">
        <f t="shared" si="7"/>
        <v>16.954594300287994</v>
      </c>
      <c r="P55" s="9"/>
    </row>
    <row r="56" spans="1:16">
      <c r="A56" s="12"/>
      <c r="B56" s="25">
        <v>335.61</v>
      </c>
      <c r="C56" s="20" t="s">
        <v>60</v>
      </c>
      <c r="D56" s="47">
        <v>925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925</v>
      </c>
      <c r="O56" s="48">
        <f t="shared" si="7"/>
        <v>6.6267390712535642E-3</v>
      </c>
      <c r="P56" s="9"/>
    </row>
    <row r="57" spans="1:16">
      <c r="A57" s="12"/>
      <c r="B57" s="25">
        <v>335.7</v>
      </c>
      <c r="C57" s="20" t="s">
        <v>62</v>
      </c>
      <c r="D57" s="47">
        <v>0</v>
      </c>
      <c r="E57" s="47">
        <v>70179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70179</v>
      </c>
      <c r="O57" s="48">
        <f t="shared" si="7"/>
        <v>0.50276532030432852</v>
      </c>
      <c r="P57" s="9"/>
    </row>
    <row r="58" spans="1:16">
      <c r="A58" s="12"/>
      <c r="B58" s="25">
        <v>335.8</v>
      </c>
      <c r="C58" s="20" t="s">
        <v>140</v>
      </c>
      <c r="D58" s="47">
        <v>2542713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2542713</v>
      </c>
      <c r="O58" s="48">
        <f t="shared" si="7"/>
        <v>18.216103334145259</v>
      </c>
      <c r="P58" s="9"/>
    </row>
    <row r="59" spans="1:16">
      <c r="A59" s="12"/>
      <c r="B59" s="25">
        <v>337.7</v>
      </c>
      <c r="C59" s="20" t="s">
        <v>141</v>
      </c>
      <c r="D59" s="47">
        <v>0</v>
      </c>
      <c r="E59" s="47">
        <v>16551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16551</v>
      </c>
      <c r="O59" s="48">
        <f t="shared" si="7"/>
        <v>0.11857206310088404</v>
      </c>
      <c r="P59" s="9"/>
    </row>
    <row r="60" spans="1:16" ht="15.75">
      <c r="A60" s="29" t="s">
        <v>69</v>
      </c>
      <c r="B60" s="30"/>
      <c r="C60" s="31"/>
      <c r="D60" s="32">
        <f t="shared" ref="D60:M60" si="9">SUM(D61:D105)</f>
        <v>8742022</v>
      </c>
      <c r="E60" s="32">
        <f t="shared" si="9"/>
        <v>7136974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33403064</v>
      </c>
      <c r="J60" s="32">
        <f t="shared" si="9"/>
        <v>21061351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>SUM(D60:M60)</f>
        <v>70343411</v>
      </c>
      <c r="O60" s="46">
        <f t="shared" si="7"/>
        <v>503.94316765291649</v>
      </c>
      <c r="P60" s="10"/>
    </row>
    <row r="61" spans="1:16">
      <c r="A61" s="12"/>
      <c r="B61" s="25">
        <v>341.1</v>
      </c>
      <c r="C61" s="20" t="s">
        <v>186</v>
      </c>
      <c r="D61" s="47">
        <v>1252955</v>
      </c>
      <c r="E61" s="47">
        <v>750572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2003527</v>
      </c>
      <c r="O61" s="48">
        <f t="shared" si="7"/>
        <v>14.353352055363718</v>
      </c>
      <c r="P61" s="9"/>
    </row>
    <row r="62" spans="1:16">
      <c r="A62" s="12"/>
      <c r="B62" s="25">
        <v>341.2</v>
      </c>
      <c r="C62" s="20" t="s">
        <v>187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21061351</v>
      </c>
      <c r="K62" s="47">
        <v>0</v>
      </c>
      <c r="L62" s="47">
        <v>0</v>
      </c>
      <c r="M62" s="47">
        <v>0</v>
      </c>
      <c r="N62" s="47">
        <f t="shared" ref="N62:N105" si="10">SUM(D62:M62)</f>
        <v>21061351</v>
      </c>
      <c r="O62" s="48">
        <f t="shared" si="7"/>
        <v>150.88440817847061</v>
      </c>
      <c r="P62" s="9"/>
    </row>
    <row r="63" spans="1:16">
      <c r="A63" s="12"/>
      <c r="B63" s="25">
        <v>341.3</v>
      </c>
      <c r="C63" s="20" t="s">
        <v>188</v>
      </c>
      <c r="D63" s="47">
        <v>0</v>
      </c>
      <c r="E63" s="47">
        <v>9103</v>
      </c>
      <c r="F63" s="47">
        <v>0</v>
      </c>
      <c r="G63" s="47">
        <v>0</v>
      </c>
      <c r="H63" s="47">
        <v>0</v>
      </c>
      <c r="I63" s="47">
        <v>13883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22986</v>
      </c>
      <c r="O63" s="48">
        <f t="shared" si="7"/>
        <v>0.16467267491009127</v>
      </c>
      <c r="P63" s="9"/>
    </row>
    <row r="64" spans="1:16">
      <c r="A64" s="12"/>
      <c r="B64" s="25">
        <v>341.52</v>
      </c>
      <c r="C64" s="20" t="s">
        <v>189</v>
      </c>
      <c r="D64" s="47">
        <v>492379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492379</v>
      </c>
      <c r="O64" s="48">
        <f t="shared" si="7"/>
        <v>3.5274239536916308</v>
      </c>
      <c r="P64" s="9"/>
    </row>
    <row r="65" spans="1:16">
      <c r="A65" s="12"/>
      <c r="B65" s="25">
        <v>341.55</v>
      </c>
      <c r="C65" s="20" t="s">
        <v>190</v>
      </c>
      <c r="D65" s="47">
        <v>885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885</v>
      </c>
      <c r="O65" s="48">
        <f t="shared" si="7"/>
        <v>6.3401773816858424E-3</v>
      </c>
      <c r="P65" s="9"/>
    </row>
    <row r="66" spans="1:16">
      <c r="A66" s="12"/>
      <c r="B66" s="25">
        <v>341.56</v>
      </c>
      <c r="C66" s="20" t="s">
        <v>191</v>
      </c>
      <c r="D66" s="47">
        <v>667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667</v>
      </c>
      <c r="O66" s="48">
        <f t="shared" si="7"/>
        <v>4.7784161735417588E-3</v>
      </c>
      <c r="P66" s="9"/>
    </row>
    <row r="67" spans="1:16">
      <c r="A67" s="12"/>
      <c r="B67" s="25">
        <v>341.8</v>
      </c>
      <c r="C67" s="20" t="s">
        <v>192</v>
      </c>
      <c r="D67" s="47">
        <v>1620390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1620390</v>
      </c>
      <c r="O67" s="48">
        <f t="shared" si="7"/>
        <v>11.608542403966014</v>
      </c>
      <c r="P67" s="9"/>
    </row>
    <row r="68" spans="1:16">
      <c r="A68" s="12"/>
      <c r="B68" s="25">
        <v>341.9</v>
      </c>
      <c r="C68" s="20" t="s">
        <v>193</v>
      </c>
      <c r="D68" s="47">
        <v>100874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100874</v>
      </c>
      <c r="O68" s="48">
        <f t="shared" si="7"/>
        <v>0.72266559683635889</v>
      </c>
      <c r="P68" s="9"/>
    </row>
    <row r="69" spans="1:16">
      <c r="A69" s="12"/>
      <c r="B69" s="25">
        <v>342.1</v>
      </c>
      <c r="C69" s="20" t="s">
        <v>79</v>
      </c>
      <c r="D69" s="47">
        <v>0</v>
      </c>
      <c r="E69" s="47">
        <v>18652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18652</v>
      </c>
      <c r="O69" s="48">
        <f t="shared" ref="O69:O100" si="11">(N69/O$125)</f>
        <v>0.13362371584542862</v>
      </c>
      <c r="P69" s="9"/>
    </row>
    <row r="70" spans="1:16">
      <c r="A70" s="12"/>
      <c r="B70" s="25">
        <v>342.2</v>
      </c>
      <c r="C70" s="20" t="s">
        <v>80</v>
      </c>
      <c r="D70" s="47">
        <v>0</v>
      </c>
      <c r="E70" s="47">
        <v>274947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274947</v>
      </c>
      <c r="O70" s="48">
        <f t="shared" si="11"/>
        <v>1.9697319215394093</v>
      </c>
      <c r="P70" s="9"/>
    </row>
    <row r="71" spans="1:16">
      <c r="A71" s="12"/>
      <c r="B71" s="25">
        <v>342.3</v>
      </c>
      <c r="C71" s="20" t="s">
        <v>144</v>
      </c>
      <c r="D71" s="47">
        <v>47033</v>
      </c>
      <c r="E71" s="47">
        <v>94774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141807</v>
      </c>
      <c r="O71" s="48">
        <f t="shared" si="11"/>
        <v>1.0159113378132478</v>
      </c>
      <c r="P71" s="9"/>
    </row>
    <row r="72" spans="1:16">
      <c r="A72" s="12"/>
      <c r="B72" s="25">
        <v>342.5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6664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6664</v>
      </c>
      <c r="O72" s="48">
        <f t="shared" si="11"/>
        <v>4.7741177481982436E-2</v>
      </c>
      <c r="P72" s="9"/>
    </row>
    <row r="73" spans="1:16">
      <c r="A73" s="12"/>
      <c r="B73" s="25">
        <v>342.6</v>
      </c>
      <c r="C73" s="20" t="s">
        <v>82</v>
      </c>
      <c r="D73" s="47">
        <v>0</v>
      </c>
      <c r="E73" s="47">
        <v>5213165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5213165</v>
      </c>
      <c r="O73" s="48">
        <f t="shared" si="11"/>
        <v>37.3473342598828</v>
      </c>
      <c r="P73" s="9"/>
    </row>
    <row r="74" spans="1:16">
      <c r="A74" s="12"/>
      <c r="B74" s="25">
        <v>343.4</v>
      </c>
      <c r="C74" s="20" t="s">
        <v>84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2103699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2103699</v>
      </c>
      <c r="O74" s="48">
        <f t="shared" si="11"/>
        <v>15.070988494548164</v>
      </c>
      <c r="P74" s="9"/>
    </row>
    <row r="75" spans="1:16">
      <c r="A75" s="12"/>
      <c r="B75" s="25">
        <v>343.6</v>
      </c>
      <c r="C75" s="20" t="s">
        <v>85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28152084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28152084</v>
      </c>
      <c r="O75" s="48">
        <f t="shared" si="11"/>
        <v>201.68271889731062</v>
      </c>
      <c r="P75" s="9"/>
    </row>
    <row r="76" spans="1:16">
      <c r="A76" s="12"/>
      <c r="B76" s="25">
        <v>344.9</v>
      </c>
      <c r="C76" s="20" t="s">
        <v>194</v>
      </c>
      <c r="D76" s="47">
        <v>0</v>
      </c>
      <c r="E76" s="47">
        <v>35957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35957</v>
      </c>
      <c r="O76" s="48">
        <f t="shared" si="11"/>
        <v>0.25759746679466422</v>
      </c>
      <c r="P76" s="9"/>
    </row>
    <row r="77" spans="1:16">
      <c r="A77" s="12"/>
      <c r="B77" s="25">
        <v>346.9</v>
      </c>
      <c r="C77" s="20" t="s">
        <v>145</v>
      </c>
      <c r="D77" s="47">
        <v>0</v>
      </c>
      <c r="E77" s="47">
        <v>187166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187166</v>
      </c>
      <c r="O77" s="48">
        <f t="shared" si="11"/>
        <v>1.340865129740805</v>
      </c>
      <c r="P77" s="9"/>
    </row>
    <row r="78" spans="1:16">
      <c r="A78" s="12"/>
      <c r="B78" s="25">
        <v>347.1</v>
      </c>
      <c r="C78" s="20" t="s">
        <v>146</v>
      </c>
      <c r="D78" s="47">
        <v>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</v>
      </c>
      <c r="O78" s="48">
        <f t="shared" si="11"/>
        <v>3.5820211195965209E-5</v>
      </c>
      <c r="P78" s="9"/>
    </row>
    <row r="79" spans="1:16">
      <c r="A79" s="12"/>
      <c r="B79" s="25">
        <v>347.2</v>
      </c>
      <c r="C79" s="20" t="s">
        <v>87</v>
      </c>
      <c r="D79" s="47">
        <v>577312</v>
      </c>
      <c r="E79" s="47">
        <v>0</v>
      </c>
      <c r="F79" s="47">
        <v>0</v>
      </c>
      <c r="G79" s="47">
        <v>0</v>
      </c>
      <c r="H79" s="47">
        <v>0</v>
      </c>
      <c r="I79" s="47">
        <v>3125234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3702546</v>
      </c>
      <c r="O79" s="48">
        <f t="shared" si="11"/>
        <v>26.525195936555242</v>
      </c>
      <c r="P79" s="9"/>
    </row>
    <row r="80" spans="1:16">
      <c r="A80" s="12"/>
      <c r="B80" s="25">
        <v>347.5</v>
      </c>
      <c r="C80" s="20" t="s">
        <v>147</v>
      </c>
      <c r="D80" s="47">
        <v>393158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393158</v>
      </c>
      <c r="O80" s="48">
        <f t="shared" si="11"/>
        <v>2.8166005186766583</v>
      </c>
      <c r="P80" s="9"/>
    </row>
    <row r="81" spans="1:16">
      <c r="A81" s="12"/>
      <c r="B81" s="25">
        <v>348.12</v>
      </c>
      <c r="C81" s="20" t="s">
        <v>195</v>
      </c>
      <c r="D81" s="47">
        <v>4439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97" si="12">SUM(D81:M81)</f>
        <v>4439</v>
      </c>
      <c r="O81" s="48">
        <f t="shared" si="11"/>
        <v>3.1801183499777917E-2</v>
      </c>
      <c r="P81" s="9"/>
    </row>
    <row r="82" spans="1:16">
      <c r="A82" s="12"/>
      <c r="B82" s="25">
        <v>348.13</v>
      </c>
      <c r="C82" s="20" t="s">
        <v>196</v>
      </c>
      <c r="D82" s="47">
        <v>14722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14722</v>
      </c>
      <c r="O82" s="48">
        <f t="shared" si="11"/>
        <v>0.10546902984539996</v>
      </c>
      <c r="P82" s="9"/>
    </row>
    <row r="83" spans="1:16">
      <c r="A83" s="12"/>
      <c r="B83" s="25">
        <v>348.14</v>
      </c>
      <c r="C83" s="20" t="s">
        <v>197</v>
      </c>
      <c r="D83" s="47">
        <v>78346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78346</v>
      </c>
      <c r="O83" s="48">
        <f t="shared" si="11"/>
        <v>0.56127405327181812</v>
      </c>
      <c r="P83" s="9"/>
    </row>
    <row r="84" spans="1:16">
      <c r="A84" s="12"/>
      <c r="B84" s="25">
        <v>348.22</v>
      </c>
      <c r="C84" s="20" t="s">
        <v>198</v>
      </c>
      <c r="D84" s="47">
        <v>27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27</v>
      </c>
      <c r="O84" s="48">
        <f t="shared" si="11"/>
        <v>1.9342914045821215E-4</v>
      </c>
      <c r="P84" s="9"/>
    </row>
    <row r="85" spans="1:16">
      <c r="A85" s="12"/>
      <c r="B85" s="25">
        <v>348.23</v>
      </c>
      <c r="C85" s="20" t="s">
        <v>199</v>
      </c>
      <c r="D85" s="47">
        <v>15384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15384</v>
      </c>
      <c r="O85" s="48">
        <f t="shared" si="11"/>
        <v>0.11021162580774577</v>
      </c>
      <c r="P85" s="9"/>
    </row>
    <row r="86" spans="1:16">
      <c r="A86" s="12"/>
      <c r="B86" s="25">
        <v>348.24</v>
      </c>
      <c r="C86" s="20" t="s">
        <v>200</v>
      </c>
      <c r="D86" s="47">
        <v>8591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8591</v>
      </c>
      <c r="O86" s="48">
        <f t="shared" si="11"/>
        <v>6.1546286876907427E-2</v>
      </c>
      <c r="P86" s="9"/>
    </row>
    <row r="87" spans="1:16">
      <c r="A87" s="12"/>
      <c r="B87" s="25">
        <v>348.31</v>
      </c>
      <c r="C87" s="20" t="s">
        <v>201</v>
      </c>
      <c r="D87" s="47">
        <v>134814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134814</v>
      </c>
      <c r="O87" s="48">
        <f t="shared" si="11"/>
        <v>0.96581319043457081</v>
      </c>
      <c r="P87" s="9"/>
    </row>
    <row r="88" spans="1:16">
      <c r="A88" s="12"/>
      <c r="B88" s="25">
        <v>348.32</v>
      </c>
      <c r="C88" s="20" t="s">
        <v>202</v>
      </c>
      <c r="D88" s="47">
        <v>2168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2168</v>
      </c>
      <c r="O88" s="48">
        <f t="shared" si="11"/>
        <v>1.5531643574570516E-2</v>
      </c>
      <c r="P88" s="9"/>
    </row>
    <row r="89" spans="1:16">
      <c r="A89" s="12"/>
      <c r="B89" s="25">
        <v>348.41</v>
      </c>
      <c r="C89" s="20" t="s">
        <v>203</v>
      </c>
      <c r="D89" s="47">
        <v>149644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149644</v>
      </c>
      <c r="O89" s="48">
        <f t="shared" si="11"/>
        <v>1.0720559368418037</v>
      </c>
      <c r="P89" s="9"/>
    </row>
    <row r="90" spans="1:16">
      <c r="A90" s="12"/>
      <c r="B90" s="25">
        <v>348.42</v>
      </c>
      <c r="C90" s="20" t="s">
        <v>204</v>
      </c>
      <c r="D90" s="47">
        <v>153928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153928</v>
      </c>
      <c r="O90" s="48">
        <f t="shared" si="11"/>
        <v>1.1027466937945065</v>
      </c>
      <c r="P90" s="9"/>
    </row>
    <row r="91" spans="1:16">
      <c r="A91" s="12"/>
      <c r="B91" s="25">
        <v>348.52</v>
      </c>
      <c r="C91" s="20" t="s">
        <v>205</v>
      </c>
      <c r="D91" s="47">
        <v>35334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35334</v>
      </c>
      <c r="O91" s="48">
        <f t="shared" si="11"/>
        <v>0.25313426847964693</v>
      </c>
      <c r="P91" s="9"/>
    </row>
    <row r="92" spans="1:16">
      <c r="A92" s="12"/>
      <c r="B92" s="25">
        <v>348.53</v>
      </c>
      <c r="C92" s="20" t="s">
        <v>206</v>
      </c>
      <c r="D92" s="47">
        <v>106309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106309</v>
      </c>
      <c r="O92" s="48">
        <f t="shared" si="11"/>
        <v>0.76160216640637313</v>
      </c>
      <c r="P92" s="9"/>
    </row>
    <row r="93" spans="1:16">
      <c r="A93" s="12"/>
      <c r="B93" s="25">
        <v>348.54</v>
      </c>
      <c r="C93" s="20" t="s">
        <v>207</v>
      </c>
      <c r="D93" s="47">
        <v>108753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108753</v>
      </c>
      <c r="O93" s="48">
        <f t="shared" si="11"/>
        <v>0.77911108563896092</v>
      </c>
      <c r="P93" s="9"/>
    </row>
    <row r="94" spans="1:16">
      <c r="A94" s="12"/>
      <c r="B94" s="25">
        <v>348.62</v>
      </c>
      <c r="C94" s="20" t="s">
        <v>208</v>
      </c>
      <c r="D94" s="47">
        <v>487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487</v>
      </c>
      <c r="O94" s="48">
        <f t="shared" si="11"/>
        <v>3.4888885704870117E-3</v>
      </c>
      <c r="P94" s="9"/>
    </row>
    <row r="95" spans="1:16">
      <c r="A95" s="12"/>
      <c r="B95" s="25">
        <v>348.64</v>
      </c>
      <c r="C95" s="20" t="s">
        <v>209</v>
      </c>
      <c r="D95" s="47">
        <v>108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108</v>
      </c>
      <c r="O95" s="48">
        <f t="shared" si="11"/>
        <v>7.7371656183284861E-4</v>
      </c>
      <c r="P95" s="9"/>
    </row>
    <row r="96" spans="1:16">
      <c r="A96" s="12"/>
      <c r="B96" s="25">
        <v>348.71</v>
      </c>
      <c r="C96" s="20" t="s">
        <v>210</v>
      </c>
      <c r="D96" s="47">
        <v>61486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61486</v>
      </c>
      <c r="O96" s="48">
        <f t="shared" si="11"/>
        <v>0.44048830111902337</v>
      </c>
      <c r="P96" s="9"/>
    </row>
    <row r="97" spans="1:16">
      <c r="A97" s="12"/>
      <c r="B97" s="25">
        <v>348.72</v>
      </c>
      <c r="C97" s="20" t="s">
        <v>211</v>
      </c>
      <c r="D97" s="47">
        <v>4382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4382</v>
      </c>
      <c r="O97" s="48">
        <f t="shared" si="11"/>
        <v>3.1392833092143912E-2</v>
      </c>
      <c r="P97" s="9"/>
    </row>
    <row r="98" spans="1:16">
      <c r="A98" s="12"/>
      <c r="B98" s="25">
        <v>348.92099999999999</v>
      </c>
      <c r="C98" s="20" t="s">
        <v>212</v>
      </c>
      <c r="D98" s="47">
        <v>0</v>
      </c>
      <c r="E98" s="47">
        <v>24327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24327</v>
      </c>
      <c r="O98" s="48">
        <f t="shared" si="11"/>
        <v>0.17427965555284913</v>
      </c>
      <c r="P98" s="9"/>
    </row>
    <row r="99" spans="1:16">
      <c r="A99" s="12"/>
      <c r="B99" s="25">
        <v>348.92200000000003</v>
      </c>
      <c r="C99" s="20" t="s">
        <v>213</v>
      </c>
      <c r="D99" s="47">
        <v>0</v>
      </c>
      <c r="E99" s="47">
        <v>24327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24327</v>
      </c>
      <c r="O99" s="48">
        <f t="shared" si="11"/>
        <v>0.17427965555284913</v>
      </c>
      <c r="P99" s="9"/>
    </row>
    <row r="100" spans="1:16">
      <c r="A100" s="12"/>
      <c r="B100" s="25">
        <v>348.923</v>
      </c>
      <c r="C100" s="20" t="s">
        <v>214</v>
      </c>
      <c r="D100" s="47">
        <v>24327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24327</v>
      </c>
      <c r="O100" s="48">
        <f t="shared" si="11"/>
        <v>0.17427965555284913</v>
      </c>
      <c r="P100" s="9"/>
    </row>
    <row r="101" spans="1:16">
      <c r="A101" s="12"/>
      <c r="B101" s="25">
        <v>348.92399999999998</v>
      </c>
      <c r="C101" s="20" t="s">
        <v>215</v>
      </c>
      <c r="D101" s="47">
        <v>0</v>
      </c>
      <c r="E101" s="47">
        <v>24328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24328</v>
      </c>
      <c r="O101" s="48">
        <f t="shared" ref="O101:O123" si="13">(N101/O$125)</f>
        <v>0.17428681959508832</v>
      </c>
      <c r="P101" s="9"/>
    </row>
    <row r="102" spans="1:16">
      <c r="A102" s="12"/>
      <c r="B102" s="25">
        <v>348.93</v>
      </c>
      <c r="C102" s="20" t="s">
        <v>216</v>
      </c>
      <c r="D102" s="47">
        <v>46496</v>
      </c>
      <c r="E102" s="47">
        <v>139489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185985</v>
      </c>
      <c r="O102" s="48">
        <f t="shared" si="13"/>
        <v>1.3324043958563179</v>
      </c>
      <c r="P102" s="9"/>
    </row>
    <row r="103" spans="1:16">
      <c r="A103" s="12"/>
      <c r="B103" s="25">
        <v>348.93099999999998</v>
      </c>
      <c r="C103" s="20" t="s">
        <v>217</v>
      </c>
      <c r="D103" s="47">
        <v>0</v>
      </c>
      <c r="E103" s="47">
        <v>35430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35430</v>
      </c>
      <c r="O103" s="48">
        <f t="shared" si="13"/>
        <v>0.25382201653460951</v>
      </c>
      <c r="P103" s="9"/>
    </row>
    <row r="104" spans="1:16">
      <c r="A104" s="12"/>
      <c r="B104" s="25">
        <v>348.99</v>
      </c>
      <c r="C104" s="20" t="s">
        <v>218</v>
      </c>
      <c r="D104" s="47">
        <v>0</v>
      </c>
      <c r="E104" s="47">
        <v>389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389</v>
      </c>
      <c r="O104" s="48">
        <f t="shared" si="13"/>
        <v>2.7868124310460934E-3</v>
      </c>
      <c r="P104" s="9"/>
    </row>
    <row r="105" spans="1:16">
      <c r="A105" s="12"/>
      <c r="B105" s="25">
        <v>349</v>
      </c>
      <c r="C105" s="20" t="s">
        <v>1</v>
      </c>
      <c r="D105" s="47">
        <v>3306619</v>
      </c>
      <c r="E105" s="47">
        <v>304348</v>
      </c>
      <c r="F105" s="47">
        <v>0</v>
      </c>
      <c r="G105" s="47">
        <v>0</v>
      </c>
      <c r="H105" s="47">
        <v>0</v>
      </c>
      <c r="I105" s="47">
        <v>1500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3612467</v>
      </c>
      <c r="O105" s="48">
        <f t="shared" si="13"/>
        <v>25.879866175690971</v>
      </c>
      <c r="P105" s="9"/>
    </row>
    <row r="106" spans="1:16" ht="15.75">
      <c r="A106" s="29" t="s">
        <v>70</v>
      </c>
      <c r="B106" s="30"/>
      <c r="C106" s="31"/>
      <c r="D106" s="32">
        <f t="shared" ref="D106:M106" si="14">SUM(D107:D112)</f>
        <v>345320</v>
      </c>
      <c r="E106" s="32">
        <f t="shared" si="14"/>
        <v>433255</v>
      </c>
      <c r="F106" s="32">
        <f t="shared" si="14"/>
        <v>0</v>
      </c>
      <c r="G106" s="32">
        <f t="shared" si="14"/>
        <v>0</v>
      </c>
      <c r="H106" s="32">
        <f t="shared" si="14"/>
        <v>0</v>
      </c>
      <c r="I106" s="32">
        <f t="shared" si="14"/>
        <v>7515</v>
      </c>
      <c r="J106" s="32">
        <f t="shared" si="14"/>
        <v>0</v>
      </c>
      <c r="K106" s="32">
        <f t="shared" si="14"/>
        <v>0</v>
      </c>
      <c r="L106" s="32">
        <f t="shared" si="14"/>
        <v>0</v>
      </c>
      <c r="M106" s="32">
        <f t="shared" si="14"/>
        <v>0</v>
      </c>
      <c r="N106" s="32">
        <f t="shared" ref="N106:N123" si="15">SUM(D106:M106)</f>
        <v>786090</v>
      </c>
      <c r="O106" s="46">
        <f t="shared" si="13"/>
        <v>5.6315819638072586</v>
      </c>
      <c r="P106" s="10"/>
    </row>
    <row r="107" spans="1:16">
      <c r="A107" s="13"/>
      <c r="B107" s="40">
        <v>351.1</v>
      </c>
      <c r="C107" s="21" t="s">
        <v>107</v>
      </c>
      <c r="D107" s="47">
        <v>6102</v>
      </c>
      <c r="E107" s="47">
        <v>83972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90074</v>
      </c>
      <c r="O107" s="48">
        <f t="shared" si="13"/>
        <v>0.64529394065307411</v>
      </c>
      <c r="P107" s="9"/>
    </row>
    <row r="108" spans="1:16">
      <c r="A108" s="13"/>
      <c r="B108" s="40">
        <v>351.7</v>
      </c>
      <c r="C108" s="21" t="s">
        <v>219</v>
      </c>
      <c r="D108" s="47">
        <v>109627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109627</v>
      </c>
      <c r="O108" s="48">
        <f t="shared" si="13"/>
        <v>0.78537245855601567</v>
      </c>
      <c r="P108" s="9"/>
    </row>
    <row r="109" spans="1:16">
      <c r="A109" s="13"/>
      <c r="B109" s="40">
        <v>351.8</v>
      </c>
      <c r="C109" s="21" t="s">
        <v>220</v>
      </c>
      <c r="D109" s="47">
        <v>0</v>
      </c>
      <c r="E109" s="47">
        <v>141351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141351</v>
      </c>
      <c r="O109" s="48">
        <f t="shared" si="13"/>
        <v>1.0126445345521757</v>
      </c>
      <c r="P109" s="9"/>
    </row>
    <row r="110" spans="1:16">
      <c r="A110" s="13"/>
      <c r="B110" s="40">
        <v>352</v>
      </c>
      <c r="C110" s="21" t="s">
        <v>112</v>
      </c>
      <c r="D110" s="47">
        <v>54961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54961</v>
      </c>
      <c r="O110" s="48">
        <f t="shared" si="13"/>
        <v>0.39374292550828882</v>
      </c>
      <c r="P110" s="9"/>
    </row>
    <row r="111" spans="1:16">
      <c r="A111" s="13"/>
      <c r="B111" s="40">
        <v>354</v>
      </c>
      <c r="C111" s="21" t="s">
        <v>114</v>
      </c>
      <c r="D111" s="47">
        <v>174630</v>
      </c>
      <c r="E111" s="47">
        <v>145299</v>
      </c>
      <c r="F111" s="47">
        <v>0</v>
      </c>
      <c r="G111" s="47">
        <v>0</v>
      </c>
      <c r="H111" s="47">
        <v>0</v>
      </c>
      <c r="I111" s="47">
        <v>7515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327444</v>
      </c>
      <c r="O111" s="48">
        <f t="shared" si="13"/>
        <v>2.3458226469703267</v>
      </c>
      <c r="P111" s="9"/>
    </row>
    <row r="112" spans="1:16">
      <c r="A112" s="13"/>
      <c r="B112" s="40">
        <v>358.2</v>
      </c>
      <c r="C112" s="21" t="s">
        <v>221</v>
      </c>
      <c r="D112" s="47">
        <v>0</v>
      </c>
      <c r="E112" s="47">
        <v>62633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62633</v>
      </c>
      <c r="O112" s="48">
        <f t="shared" si="13"/>
        <v>0.44870545756737784</v>
      </c>
      <c r="P112" s="9"/>
    </row>
    <row r="113" spans="1:119" ht="15.75">
      <c r="A113" s="29" t="s">
        <v>5</v>
      </c>
      <c r="B113" s="30"/>
      <c r="C113" s="31"/>
      <c r="D113" s="32">
        <f t="shared" ref="D113:M113" si="16">SUM(D114:D119)</f>
        <v>1046770</v>
      </c>
      <c r="E113" s="32">
        <f t="shared" si="16"/>
        <v>2666033</v>
      </c>
      <c r="F113" s="32">
        <f t="shared" si="16"/>
        <v>12549</v>
      </c>
      <c r="G113" s="32">
        <f t="shared" si="16"/>
        <v>554917</v>
      </c>
      <c r="H113" s="32">
        <f t="shared" si="16"/>
        <v>0</v>
      </c>
      <c r="I113" s="32">
        <f t="shared" si="16"/>
        <v>891050</v>
      </c>
      <c r="J113" s="32">
        <f t="shared" si="16"/>
        <v>1259178</v>
      </c>
      <c r="K113" s="32">
        <f t="shared" si="16"/>
        <v>0</v>
      </c>
      <c r="L113" s="32">
        <f t="shared" si="16"/>
        <v>0</v>
      </c>
      <c r="M113" s="32">
        <f t="shared" si="16"/>
        <v>0</v>
      </c>
      <c r="N113" s="32">
        <f t="shared" si="15"/>
        <v>6430497</v>
      </c>
      <c r="O113" s="46">
        <f t="shared" si="13"/>
        <v>46.06835212700414</v>
      </c>
      <c r="P113" s="10"/>
    </row>
    <row r="114" spans="1:119">
      <c r="A114" s="12"/>
      <c r="B114" s="25">
        <v>361.1</v>
      </c>
      <c r="C114" s="20" t="s">
        <v>116</v>
      </c>
      <c r="D114" s="47">
        <v>181776</v>
      </c>
      <c r="E114" s="47">
        <v>237448</v>
      </c>
      <c r="F114" s="47">
        <v>12549</v>
      </c>
      <c r="G114" s="47">
        <v>138786</v>
      </c>
      <c r="H114" s="47">
        <v>0</v>
      </c>
      <c r="I114" s="47">
        <v>427041</v>
      </c>
      <c r="J114" s="47">
        <v>94566</v>
      </c>
      <c r="K114" s="47">
        <v>0</v>
      </c>
      <c r="L114" s="47">
        <v>0</v>
      </c>
      <c r="M114" s="47">
        <v>0</v>
      </c>
      <c r="N114" s="47">
        <f t="shared" si="15"/>
        <v>1092166</v>
      </c>
      <c r="O114" s="48">
        <f t="shared" si="13"/>
        <v>7.8243233562105079</v>
      </c>
      <c r="P114" s="9"/>
    </row>
    <row r="115" spans="1:119">
      <c r="A115" s="12"/>
      <c r="B115" s="25">
        <v>362</v>
      </c>
      <c r="C115" s="20" t="s">
        <v>118</v>
      </c>
      <c r="D115" s="47">
        <v>257069</v>
      </c>
      <c r="E115" s="47">
        <v>19626</v>
      </c>
      <c r="F115" s="47">
        <v>0</v>
      </c>
      <c r="G115" s="47">
        <v>0</v>
      </c>
      <c r="H115" s="47">
        <v>0</v>
      </c>
      <c r="I115" s="47">
        <v>278079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554774</v>
      </c>
      <c r="O115" s="48">
        <f t="shared" si="13"/>
        <v>3.9744243692060808</v>
      </c>
      <c r="P115" s="9"/>
    </row>
    <row r="116" spans="1:119">
      <c r="A116" s="12"/>
      <c r="B116" s="25">
        <v>364</v>
      </c>
      <c r="C116" s="20" t="s">
        <v>222</v>
      </c>
      <c r="D116" s="47">
        <v>58404</v>
      </c>
      <c r="E116" s="47">
        <v>36031</v>
      </c>
      <c r="F116" s="47">
        <v>0</v>
      </c>
      <c r="G116" s="47">
        <v>79854</v>
      </c>
      <c r="H116" s="47">
        <v>0</v>
      </c>
      <c r="I116" s="47">
        <v>37812</v>
      </c>
      <c r="J116" s="47">
        <v>1021</v>
      </c>
      <c r="K116" s="47">
        <v>0</v>
      </c>
      <c r="L116" s="47">
        <v>0</v>
      </c>
      <c r="M116" s="47">
        <v>0</v>
      </c>
      <c r="N116" s="47">
        <f t="shared" si="15"/>
        <v>213122</v>
      </c>
      <c r="O116" s="48">
        <f t="shared" si="13"/>
        <v>1.5268150101012996</v>
      </c>
      <c r="P116" s="9"/>
    </row>
    <row r="117" spans="1:119">
      <c r="A117" s="12"/>
      <c r="B117" s="25">
        <v>365</v>
      </c>
      <c r="C117" s="20" t="s">
        <v>223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11261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5"/>
        <v>11261</v>
      </c>
      <c r="O117" s="48">
        <f t="shared" si="13"/>
        <v>8.067427965555285E-2</v>
      </c>
      <c r="P117" s="9"/>
    </row>
    <row r="118" spans="1:119">
      <c r="A118" s="12"/>
      <c r="B118" s="25">
        <v>366</v>
      </c>
      <c r="C118" s="20" t="s">
        <v>121</v>
      </c>
      <c r="D118" s="47">
        <v>159517</v>
      </c>
      <c r="E118" s="47">
        <v>154863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5"/>
        <v>314380</v>
      </c>
      <c r="O118" s="48">
        <f t="shared" si="13"/>
        <v>2.2522315991575086</v>
      </c>
      <c r="P118" s="9"/>
    </row>
    <row r="119" spans="1:119">
      <c r="A119" s="12"/>
      <c r="B119" s="25">
        <v>369.9</v>
      </c>
      <c r="C119" s="20" t="s">
        <v>122</v>
      </c>
      <c r="D119" s="47">
        <v>390004</v>
      </c>
      <c r="E119" s="47">
        <v>2218065</v>
      </c>
      <c r="F119" s="47">
        <v>0</v>
      </c>
      <c r="G119" s="47">
        <v>336277</v>
      </c>
      <c r="H119" s="47">
        <v>0</v>
      </c>
      <c r="I119" s="47">
        <v>136857</v>
      </c>
      <c r="J119" s="47">
        <v>1163591</v>
      </c>
      <c r="K119" s="47">
        <v>0</v>
      </c>
      <c r="L119" s="47">
        <v>0</v>
      </c>
      <c r="M119" s="47">
        <v>0</v>
      </c>
      <c r="N119" s="47">
        <f t="shared" si="15"/>
        <v>4244794</v>
      </c>
      <c r="O119" s="48">
        <f t="shared" si="13"/>
        <v>30.40988351267319</v>
      </c>
      <c r="P119" s="9"/>
    </row>
    <row r="120" spans="1:119" ht="15.75">
      <c r="A120" s="29" t="s">
        <v>71</v>
      </c>
      <c r="B120" s="30"/>
      <c r="C120" s="31"/>
      <c r="D120" s="32">
        <f t="shared" ref="D120:M120" si="17">SUM(D121:D122)</f>
        <v>1706554</v>
      </c>
      <c r="E120" s="32">
        <f t="shared" si="17"/>
        <v>8523145</v>
      </c>
      <c r="F120" s="32">
        <f t="shared" si="17"/>
        <v>2275000</v>
      </c>
      <c r="G120" s="32">
        <f t="shared" si="17"/>
        <v>0</v>
      </c>
      <c r="H120" s="32">
        <f t="shared" si="17"/>
        <v>0</v>
      </c>
      <c r="I120" s="32">
        <f t="shared" si="17"/>
        <v>3986916</v>
      </c>
      <c r="J120" s="32">
        <f t="shared" si="17"/>
        <v>35488</v>
      </c>
      <c r="K120" s="32">
        <f t="shared" si="17"/>
        <v>0</v>
      </c>
      <c r="L120" s="32">
        <f t="shared" si="17"/>
        <v>0</v>
      </c>
      <c r="M120" s="32">
        <f t="shared" si="17"/>
        <v>0</v>
      </c>
      <c r="N120" s="32">
        <f t="shared" si="15"/>
        <v>16527103</v>
      </c>
      <c r="O120" s="46">
        <f t="shared" si="13"/>
        <v>118.40086398349405</v>
      </c>
      <c r="P120" s="9"/>
    </row>
    <row r="121" spans="1:119">
      <c r="A121" s="12"/>
      <c r="B121" s="25">
        <v>381</v>
      </c>
      <c r="C121" s="20" t="s">
        <v>123</v>
      </c>
      <c r="D121" s="47">
        <v>1706554</v>
      </c>
      <c r="E121" s="47">
        <v>8523145</v>
      </c>
      <c r="F121" s="47">
        <v>2275000</v>
      </c>
      <c r="G121" s="47">
        <v>0</v>
      </c>
      <c r="H121" s="47">
        <v>0</v>
      </c>
      <c r="I121" s="47">
        <v>0</v>
      </c>
      <c r="J121" s="47">
        <v>35488</v>
      </c>
      <c r="K121" s="47">
        <v>0</v>
      </c>
      <c r="L121" s="47">
        <v>0</v>
      </c>
      <c r="M121" s="47">
        <v>0</v>
      </c>
      <c r="N121" s="47">
        <f t="shared" si="15"/>
        <v>12540187</v>
      </c>
      <c r="O121" s="48">
        <f t="shared" si="13"/>
        <v>89.838429355379475</v>
      </c>
      <c r="P121" s="9"/>
    </row>
    <row r="122" spans="1:119" ht="15.75" thickBot="1">
      <c r="A122" s="12"/>
      <c r="B122" s="25">
        <v>389.8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3986916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5"/>
        <v>3986916</v>
      </c>
      <c r="O122" s="48">
        <f t="shared" si="13"/>
        <v>28.562434628114566</v>
      </c>
      <c r="P122" s="9"/>
    </row>
    <row r="123" spans="1:119" ht="16.5" thickBot="1">
      <c r="A123" s="14" t="s">
        <v>88</v>
      </c>
      <c r="B123" s="23"/>
      <c r="C123" s="22"/>
      <c r="D123" s="15">
        <f t="shared" ref="D123:M123" si="18">SUM(D5,D13,D30,D60,D106,D113,D120)</f>
        <v>84460007</v>
      </c>
      <c r="E123" s="15">
        <f t="shared" si="18"/>
        <v>55296098</v>
      </c>
      <c r="F123" s="15">
        <f t="shared" si="18"/>
        <v>8271732</v>
      </c>
      <c r="G123" s="15">
        <f t="shared" si="18"/>
        <v>16416276</v>
      </c>
      <c r="H123" s="15">
        <f t="shared" si="18"/>
        <v>0</v>
      </c>
      <c r="I123" s="15">
        <f t="shared" si="18"/>
        <v>48776839</v>
      </c>
      <c r="J123" s="15">
        <f t="shared" si="18"/>
        <v>22356017</v>
      </c>
      <c r="K123" s="15">
        <f t="shared" si="18"/>
        <v>0</v>
      </c>
      <c r="L123" s="15">
        <f t="shared" si="18"/>
        <v>0</v>
      </c>
      <c r="M123" s="15">
        <f t="shared" si="18"/>
        <v>0</v>
      </c>
      <c r="N123" s="15">
        <f t="shared" si="15"/>
        <v>235576969</v>
      </c>
      <c r="O123" s="38">
        <f t="shared" si="13"/>
        <v>1687.68335649707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9" t="s">
        <v>225</v>
      </c>
      <c r="M125" s="49"/>
      <c r="N125" s="49"/>
      <c r="O125" s="44">
        <v>139586</v>
      </c>
    </row>
    <row r="126" spans="1:119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</row>
    <row r="127" spans="1:119" ht="15.75" customHeight="1" thickBot="1">
      <c r="A127" s="53" t="s">
        <v>160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48402789</v>
      </c>
      <c r="E5" s="27">
        <f t="shared" si="0"/>
        <v>22385456</v>
      </c>
      <c r="F5" s="27">
        <f t="shared" si="0"/>
        <v>5975413</v>
      </c>
      <c r="G5" s="27">
        <f t="shared" si="0"/>
        <v>13708911</v>
      </c>
      <c r="H5" s="27">
        <f t="shared" si="0"/>
        <v>0</v>
      </c>
      <c r="I5" s="27">
        <f t="shared" si="0"/>
        <v>10395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90482964</v>
      </c>
      <c r="O5" s="33">
        <f t="shared" ref="O5:O36" si="1">(N5/O$110)</f>
        <v>648.87457510434149</v>
      </c>
      <c r="P5" s="6"/>
    </row>
    <row r="6" spans="1:133">
      <c r="A6" s="12"/>
      <c r="B6" s="25">
        <v>311</v>
      </c>
      <c r="C6" s="20" t="s">
        <v>3</v>
      </c>
      <c r="D6" s="47">
        <v>46900983</v>
      </c>
      <c r="E6" s="47">
        <v>17852583</v>
      </c>
      <c r="F6" s="47">
        <v>5574183</v>
      </c>
      <c r="G6" s="47">
        <v>0</v>
      </c>
      <c r="H6" s="47">
        <v>0</v>
      </c>
      <c r="I6" s="47">
        <v>10395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70338144</v>
      </c>
      <c r="O6" s="48">
        <f t="shared" si="1"/>
        <v>504.41134202486984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1203690</v>
      </c>
      <c r="F7" s="47">
        <v>401230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1604920</v>
      </c>
      <c r="O7" s="48">
        <f t="shared" si="1"/>
        <v>11.509258064053469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156575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156575</v>
      </c>
      <c r="O8" s="48">
        <f t="shared" si="1"/>
        <v>1.12283607991624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3172608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3172608</v>
      </c>
      <c r="O9" s="48">
        <f t="shared" si="1"/>
        <v>22.751516716148185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13708911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13708911</v>
      </c>
      <c r="O10" s="48">
        <f t="shared" si="1"/>
        <v>98.309818854610384</v>
      </c>
      <c r="P10" s="9"/>
    </row>
    <row r="11" spans="1:133">
      <c r="A11" s="12"/>
      <c r="B11" s="25">
        <v>315</v>
      </c>
      <c r="C11" s="20" t="s">
        <v>16</v>
      </c>
      <c r="D11" s="47">
        <v>1322765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1322765</v>
      </c>
      <c r="O11" s="48">
        <f t="shared" si="1"/>
        <v>9.4858583250864132</v>
      </c>
      <c r="P11" s="9"/>
    </row>
    <row r="12" spans="1:133">
      <c r="A12" s="12"/>
      <c r="B12" s="25">
        <v>316</v>
      </c>
      <c r="C12" s="20" t="s">
        <v>17</v>
      </c>
      <c r="D12" s="47">
        <v>179041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179041</v>
      </c>
      <c r="O12" s="48">
        <f t="shared" si="1"/>
        <v>1.2839450396569281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SUM(D14:D30)</f>
        <v>8911606</v>
      </c>
      <c r="E13" s="32">
        <f t="shared" si="3"/>
        <v>2692531</v>
      </c>
      <c r="F13" s="32">
        <f t="shared" si="3"/>
        <v>0</v>
      </c>
      <c r="G13" s="32">
        <f t="shared" si="3"/>
        <v>22353</v>
      </c>
      <c r="H13" s="32">
        <f t="shared" si="3"/>
        <v>0</v>
      </c>
      <c r="I13" s="32">
        <f t="shared" si="3"/>
        <v>9473524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21100014</v>
      </c>
      <c r="O13" s="46">
        <f t="shared" si="1"/>
        <v>151.31315347876597</v>
      </c>
      <c r="P13" s="10"/>
    </row>
    <row r="14" spans="1:133">
      <c r="A14" s="12"/>
      <c r="B14" s="25">
        <v>322</v>
      </c>
      <c r="C14" s="20" t="s">
        <v>0</v>
      </c>
      <c r="D14" s="47">
        <v>141483</v>
      </c>
      <c r="E14" s="47">
        <v>0</v>
      </c>
      <c r="F14" s="47">
        <v>0</v>
      </c>
      <c r="G14" s="47">
        <v>0</v>
      </c>
      <c r="H14" s="47">
        <v>0</v>
      </c>
      <c r="I14" s="47">
        <v>1634139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1775622</v>
      </c>
      <c r="O14" s="48">
        <f t="shared" si="1"/>
        <v>12.733402177186868</v>
      </c>
      <c r="P14" s="9"/>
    </row>
    <row r="15" spans="1:133">
      <c r="A15" s="12"/>
      <c r="B15" s="25">
        <v>323.10000000000002</v>
      </c>
      <c r="C15" s="20" t="s">
        <v>19</v>
      </c>
      <c r="D15" s="47">
        <v>6421975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30" si="4">SUM(D15:M15)</f>
        <v>6421975</v>
      </c>
      <c r="O15" s="48">
        <f t="shared" si="1"/>
        <v>46.053490239949511</v>
      </c>
      <c r="P15" s="9"/>
    </row>
    <row r="16" spans="1:133">
      <c r="A16" s="12"/>
      <c r="B16" s="25">
        <v>323.3</v>
      </c>
      <c r="C16" s="20" t="s">
        <v>20</v>
      </c>
      <c r="D16" s="47">
        <v>1764418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1764418</v>
      </c>
      <c r="O16" s="48">
        <f t="shared" si="1"/>
        <v>12.653055663124077</v>
      </c>
      <c r="P16" s="9"/>
    </row>
    <row r="17" spans="1:16">
      <c r="A17" s="12"/>
      <c r="B17" s="25">
        <v>323.7</v>
      </c>
      <c r="C17" s="20" t="s">
        <v>21</v>
      </c>
      <c r="D17" s="47">
        <v>434008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434008</v>
      </c>
      <c r="O17" s="48">
        <f t="shared" si="1"/>
        <v>3.1123732484259139</v>
      </c>
      <c r="P17" s="9"/>
    </row>
    <row r="18" spans="1:16">
      <c r="A18" s="12"/>
      <c r="B18" s="25">
        <v>324.11</v>
      </c>
      <c r="C18" s="20" t="s">
        <v>22</v>
      </c>
      <c r="D18" s="47">
        <v>0</v>
      </c>
      <c r="E18" s="47">
        <v>112558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112558</v>
      </c>
      <c r="O18" s="48">
        <f t="shared" si="1"/>
        <v>0.80717984022488987</v>
      </c>
      <c r="P18" s="9"/>
    </row>
    <row r="19" spans="1:16">
      <c r="A19" s="12"/>
      <c r="B19" s="25">
        <v>324.12</v>
      </c>
      <c r="C19" s="20" t="s">
        <v>23</v>
      </c>
      <c r="D19" s="47">
        <v>0</v>
      </c>
      <c r="E19" s="47">
        <v>108513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108513</v>
      </c>
      <c r="O19" s="48">
        <f t="shared" si="1"/>
        <v>0.7781721956886537</v>
      </c>
      <c r="P19" s="9"/>
    </row>
    <row r="20" spans="1:16">
      <c r="A20" s="12"/>
      <c r="B20" s="25">
        <v>324.20999999999998</v>
      </c>
      <c r="C20" s="20" t="s">
        <v>24</v>
      </c>
      <c r="D20" s="47">
        <v>0</v>
      </c>
      <c r="E20" s="47">
        <v>-980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-980</v>
      </c>
      <c r="O20" s="48">
        <f t="shared" si="1"/>
        <v>-7.0278100483341221E-3</v>
      </c>
      <c r="P20" s="9"/>
    </row>
    <row r="21" spans="1:16">
      <c r="A21" s="12"/>
      <c r="B21" s="25">
        <v>324.22000000000003</v>
      </c>
      <c r="C21" s="20" t="s">
        <v>25</v>
      </c>
      <c r="D21" s="47">
        <v>0</v>
      </c>
      <c r="E21" s="47">
        <v>942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942</v>
      </c>
      <c r="O21" s="48">
        <f t="shared" si="1"/>
        <v>6.7553031280925954E-3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1019534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1019534</v>
      </c>
      <c r="O22" s="48">
        <f t="shared" si="1"/>
        <v>7.3113176426717148</v>
      </c>
      <c r="P22" s="9"/>
    </row>
    <row r="23" spans="1:16">
      <c r="A23" s="12"/>
      <c r="B23" s="25">
        <v>324.32</v>
      </c>
      <c r="C23" s="20" t="s">
        <v>27</v>
      </c>
      <c r="D23" s="47">
        <v>0</v>
      </c>
      <c r="E23" s="47">
        <v>583806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583806</v>
      </c>
      <c r="O23" s="48">
        <f t="shared" si="1"/>
        <v>4.1866098704875006</v>
      </c>
      <c r="P23" s="9"/>
    </row>
    <row r="24" spans="1:16">
      <c r="A24" s="12"/>
      <c r="B24" s="25">
        <v>324.61</v>
      </c>
      <c r="C24" s="20" t="s">
        <v>28</v>
      </c>
      <c r="D24" s="47">
        <v>0</v>
      </c>
      <c r="E24" s="47">
        <v>382310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382310</v>
      </c>
      <c r="O24" s="48">
        <f t="shared" si="1"/>
        <v>2.7416347546720594</v>
      </c>
      <c r="P24" s="9"/>
    </row>
    <row r="25" spans="1:16">
      <c r="A25" s="12"/>
      <c r="B25" s="25">
        <v>324.70999999999998</v>
      </c>
      <c r="C25" s="20" t="s">
        <v>29</v>
      </c>
      <c r="D25" s="47">
        <v>0</v>
      </c>
      <c r="E25" s="47">
        <v>44938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44938</v>
      </c>
      <c r="O25" s="48">
        <f t="shared" si="1"/>
        <v>0.32226094688983548</v>
      </c>
      <c r="P25" s="9"/>
    </row>
    <row r="26" spans="1:16">
      <c r="A26" s="12"/>
      <c r="B26" s="25">
        <v>324.72000000000003</v>
      </c>
      <c r="C26" s="20" t="s">
        <v>134</v>
      </c>
      <c r="D26" s="47">
        <v>0</v>
      </c>
      <c r="E26" s="47">
        <v>16299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16299</v>
      </c>
      <c r="O26" s="48">
        <f t="shared" si="1"/>
        <v>0.11688395507938557</v>
      </c>
      <c r="P26" s="9"/>
    </row>
    <row r="27" spans="1:16">
      <c r="A27" s="12"/>
      <c r="B27" s="25">
        <v>325.10000000000002</v>
      </c>
      <c r="C27" s="20" t="s">
        <v>30</v>
      </c>
      <c r="D27" s="47">
        <v>0</v>
      </c>
      <c r="E27" s="47">
        <v>194707</v>
      </c>
      <c r="F27" s="47">
        <v>0</v>
      </c>
      <c r="G27" s="47">
        <v>22353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217060</v>
      </c>
      <c r="O27" s="48">
        <f t="shared" si="1"/>
        <v>1.556588213358576</v>
      </c>
      <c r="P27" s="9"/>
    </row>
    <row r="28" spans="1:16">
      <c r="A28" s="12"/>
      <c r="B28" s="25">
        <v>325.2</v>
      </c>
      <c r="C28" s="20" t="s">
        <v>31</v>
      </c>
      <c r="D28" s="47">
        <v>0</v>
      </c>
      <c r="E28" s="47">
        <v>180082</v>
      </c>
      <c r="F28" s="47">
        <v>0</v>
      </c>
      <c r="G28" s="47">
        <v>0</v>
      </c>
      <c r="H28" s="47">
        <v>0</v>
      </c>
      <c r="I28" s="47">
        <v>7802498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7982580</v>
      </c>
      <c r="O28" s="48">
        <f t="shared" si="1"/>
        <v>57.244955036358164</v>
      </c>
      <c r="P28" s="9"/>
    </row>
    <row r="29" spans="1:16">
      <c r="A29" s="12"/>
      <c r="B29" s="25">
        <v>329</v>
      </c>
      <c r="C29" s="20" t="s">
        <v>32</v>
      </c>
      <c r="D29" s="47">
        <v>9467</v>
      </c>
      <c r="E29" s="47">
        <v>49822</v>
      </c>
      <c r="F29" s="47">
        <v>0</v>
      </c>
      <c r="G29" s="47">
        <v>0</v>
      </c>
      <c r="H29" s="47">
        <v>0</v>
      </c>
      <c r="I29" s="47">
        <v>36887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96176</v>
      </c>
      <c r="O29" s="48">
        <f t="shared" si="1"/>
        <v>0.68970067266181889</v>
      </c>
      <c r="P29" s="9"/>
    </row>
    <row r="30" spans="1:16">
      <c r="A30" s="12"/>
      <c r="B30" s="25">
        <v>367</v>
      </c>
      <c r="C30" s="20" t="s">
        <v>135</v>
      </c>
      <c r="D30" s="47">
        <v>140255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140255</v>
      </c>
      <c r="O30" s="48">
        <f t="shared" si="1"/>
        <v>1.0058015289072473</v>
      </c>
      <c r="P30" s="9"/>
    </row>
    <row r="31" spans="1:16" ht="15.75">
      <c r="A31" s="29" t="s">
        <v>35</v>
      </c>
      <c r="B31" s="30"/>
      <c r="C31" s="31"/>
      <c r="D31" s="32">
        <f t="shared" ref="D31:M31" si="5">SUM(D32:D61)</f>
        <v>16528034</v>
      </c>
      <c r="E31" s="32">
        <f t="shared" si="5"/>
        <v>12029055</v>
      </c>
      <c r="F31" s="32">
        <f t="shared" si="5"/>
        <v>941401</v>
      </c>
      <c r="G31" s="32">
        <f t="shared" si="5"/>
        <v>261342</v>
      </c>
      <c r="H31" s="32">
        <f t="shared" si="5"/>
        <v>0</v>
      </c>
      <c r="I31" s="32">
        <f t="shared" si="5"/>
        <v>72474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>SUM(D31:M31)</f>
        <v>29832306</v>
      </c>
      <c r="O31" s="46">
        <f t="shared" si="1"/>
        <v>213.93446925691666</v>
      </c>
      <c r="P31" s="10"/>
    </row>
    <row r="32" spans="1:16">
      <c r="A32" s="12"/>
      <c r="B32" s="25">
        <v>331.1</v>
      </c>
      <c r="C32" s="20" t="s">
        <v>33</v>
      </c>
      <c r="D32" s="47">
        <v>0</v>
      </c>
      <c r="E32" s="47">
        <v>25250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25250</v>
      </c>
      <c r="O32" s="48">
        <f t="shared" si="1"/>
        <v>0.1810736772657516</v>
      </c>
      <c r="P32" s="9"/>
    </row>
    <row r="33" spans="1:16">
      <c r="A33" s="12"/>
      <c r="B33" s="25">
        <v>331.2</v>
      </c>
      <c r="C33" s="20" t="s">
        <v>34</v>
      </c>
      <c r="D33" s="47">
        <v>202575</v>
      </c>
      <c r="E33" s="47">
        <v>64478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267053</v>
      </c>
      <c r="O33" s="48">
        <f t="shared" si="1"/>
        <v>1.9150997518752779</v>
      </c>
      <c r="P33" s="9"/>
    </row>
    <row r="34" spans="1:16">
      <c r="A34" s="12"/>
      <c r="B34" s="25">
        <v>331.39</v>
      </c>
      <c r="C34" s="20" t="s">
        <v>39</v>
      </c>
      <c r="D34" s="47">
        <v>0</v>
      </c>
      <c r="E34" s="47">
        <v>1000000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2" si="6">SUM(D34:M34)</f>
        <v>1000000</v>
      </c>
      <c r="O34" s="48">
        <f t="shared" si="1"/>
        <v>7.1712347431980836</v>
      </c>
      <c r="P34" s="9"/>
    </row>
    <row r="35" spans="1:16">
      <c r="A35" s="12"/>
      <c r="B35" s="25">
        <v>331.42</v>
      </c>
      <c r="C35" s="20" t="s">
        <v>41</v>
      </c>
      <c r="D35" s="47">
        <v>1502282</v>
      </c>
      <c r="E35" s="47">
        <v>385202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1887484</v>
      </c>
      <c r="O35" s="48">
        <f t="shared" si="1"/>
        <v>13.535590838030492</v>
      </c>
      <c r="P35" s="9"/>
    </row>
    <row r="36" spans="1:16">
      <c r="A36" s="12"/>
      <c r="B36" s="25">
        <v>331.49</v>
      </c>
      <c r="C36" s="20" t="s">
        <v>42</v>
      </c>
      <c r="D36" s="47">
        <v>0</v>
      </c>
      <c r="E36" s="47">
        <v>2966321</v>
      </c>
      <c r="F36" s="47">
        <v>0</v>
      </c>
      <c r="G36" s="47">
        <v>261342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3227663</v>
      </c>
      <c r="O36" s="48">
        <f t="shared" si="1"/>
        <v>23.146329044934959</v>
      </c>
      <c r="P36" s="9"/>
    </row>
    <row r="37" spans="1:16">
      <c r="A37" s="12"/>
      <c r="B37" s="25">
        <v>331.5</v>
      </c>
      <c r="C37" s="20" t="s">
        <v>36</v>
      </c>
      <c r="D37" s="47">
        <v>0</v>
      </c>
      <c r="E37" s="47">
        <v>2136803</v>
      </c>
      <c r="F37" s="47">
        <v>0</v>
      </c>
      <c r="G37" s="47">
        <v>0</v>
      </c>
      <c r="H37" s="47">
        <v>0</v>
      </c>
      <c r="I37" s="47">
        <v>9444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2146247</v>
      </c>
      <c r="O37" s="48">
        <f t="shared" ref="O37:O68" si="7">(N37/O$110)</f>
        <v>15.391241053884658</v>
      </c>
      <c r="P37" s="9"/>
    </row>
    <row r="38" spans="1:16">
      <c r="A38" s="12"/>
      <c r="B38" s="25">
        <v>331.62</v>
      </c>
      <c r="C38" s="20" t="s">
        <v>43</v>
      </c>
      <c r="D38" s="47">
        <v>0</v>
      </c>
      <c r="E38" s="47">
        <v>840743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840743</v>
      </c>
      <c r="O38" s="48">
        <f t="shared" si="7"/>
        <v>6.0291654117005864</v>
      </c>
      <c r="P38" s="9"/>
    </row>
    <row r="39" spans="1:16">
      <c r="A39" s="12"/>
      <c r="B39" s="25">
        <v>331.69</v>
      </c>
      <c r="C39" s="20" t="s">
        <v>44</v>
      </c>
      <c r="D39" s="47">
        <v>0</v>
      </c>
      <c r="E39" s="47">
        <v>67451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67451</v>
      </c>
      <c r="O39" s="48">
        <f t="shared" si="7"/>
        <v>0.48370695466345398</v>
      </c>
      <c r="P39" s="9"/>
    </row>
    <row r="40" spans="1:16">
      <c r="A40" s="12"/>
      <c r="B40" s="25">
        <v>333</v>
      </c>
      <c r="C40" s="20" t="s">
        <v>4</v>
      </c>
      <c r="D40" s="47">
        <v>186424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186424</v>
      </c>
      <c r="O40" s="48">
        <f t="shared" si="7"/>
        <v>1.3368902657659596</v>
      </c>
      <c r="P40" s="9"/>
    </row>
    <row r="41" spans="1:16">
      <c r="A41" s="12"/>
      <c r="B41" s="25">
        <v>334.2</v>
      </c>
      <c r="C41" s="20" t="s">
        <v>37</v>
      </c>
      <c r="D41" s="47">
        <v>104968</v>
      </c>
      <c r="E41" s="47">
        <v>784112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889080</v>
      </c>
      <c r="O41" s="48">
        <f t="shared" si="7"/>
        <v>6.3758013854825526</v>
      </c>
      <c r="P41" s="9"/>
    </row>
    <row r="42" spans="1:16">
      <c r="A42" s="12"/>
      <c r="B42" s="25">
        <v>334.31</v>
      </c>
      <c r="C42" s="20" t="s">
        <v>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7235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7235</v>
      </c>
      <c r="O42" s="48">
        <f t="shared" si="7"/>
        <v>5.1883883367038135E-2</v>
      </c>
      <c r="P42" s="9"/>
    </row>
    <row r="43" spans="1:16">
      <c r="A43" s="12"/>
      <c r="B43" s="25">
        <v>334.39</v>
      </c>
      <c r="C43" s="20" t="s">
        <v>137</v>
      </c>
      <c r="D43" s="47">
        <v>0</v>
      </c>
      <c r="E43" s="47">
        <v>101232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9" si="8">SUM(D43:M43)</f>
        <v>101232</v>
      </c>
      <c r="O43" s="48">
        <f t="shared" si="7"/>
        <v>0.72595843552342842</v>
      </c>
      <c r="P43" s="9"/>
    </row>
    <row r="44" spans="1:16">
      <c r="A44" s="12"/>
      <c r="B44" s="25">
        <v>334.42</v>
      </c>
      <c r="C44" s="20" t="s">
        <v>46</v>
      </c>
      <c r="D44" s="47">
        <v>731829</v>
      </c>
      <c r="E44" s="47">
        <v>332284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1064113</v>
      </c>
      <c r="O44" s="48">
        <f t="shared" si="7"/>
        <v>7.631004116288743</v>
      </c>
      <c r="P44" s="9"/>
    </row>
    <row r="45" spans="1:16">
      <c r="A45" s="12"/>
      <c r="B45" s="25">
        <v>334.49</v>
      </c>
      <c r="C45" s="20" t="s">
        <v>47</v>
      </c>
      <c r="D45" s="47">
        <v>0</v>
      </c>
      <c r="E45" s="47">
        <v>18731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18731</v>
      </c>
      <c r="O45" s="48">
        <f t="shared" si="7"/>
        <v>0.1343243979748433</v>
      </c>
      <c r="P45" s="9"/>
    </row>
    <row r="46" spans="1:16">
      <c r="A46" s="12"/>
      <c r="B46" s="25">
        <v>334.7</v>
      </c>
      <c r="C46" s="20" t="s">
        <v>50</v>
      </c>
      <c r="D46" s="47">
        <v>113999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113999</v>
      </c>
      <c r="O46" s="48">
        <f t="shared" si="7"/>
        <v>0.81751358948983832</v>
      </c>
      <c r="P46" s="9"/>
    </row>
    <row r="47" spans="1:16">
      <c r="A47" s="12"/>
      <c r="B47" s="25">
        <v>335.12</v>
      </c>
      <c r="C47" s="20" t="s">
        <v>51</v>
      </c>
      <c r="D47" s="47">
        <v>2751390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2751390</v>
      </c>
      <c r="O47" s="48">
        <f t="shared" si="7"/>
        <v>19.730863560087776</v>
      </c>
      <c r="P47" s="9"/>
    </row>
    <row r="48" spans="1:16">
      <c r="A48" s="12"/>
      <c r="B48" s="25">
        <v>335.13</v>
      </c>
      <c r="C48" s="20" t="s">
        <v>52</v>
      </c>
      <c r="D48" s="47">
        <v>39874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39874</v>
      </c>
      <c r="O48" s="48">
        <f t="shared" si="7"/>
        <v>0.28594581415028042</v>
      </c>
      <c r="P48" s="9"/>
    </row>
    <row r="49" spans="1:16">
      <c r="A49" s="12"/>
      <c r="B49" s="25">
        <v>335.14</v>
      </c>
      <c r="C49" s="20" t="s">
        <v>53</v>
      </c>
      <c r="D49" s="47">
        <v>112249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112249</v>
      </c>
      <c r="O49" s="48">
        <f t="shared" si="7"/>
        <v>0.80496392868924171</v>
      </c>
      <c r="P49" s="9"/>
    </row>
    <row r="50" spans="1:16">
      <c r="A50" s="12"/>
      <c r="B50" s="25">
        <v>335.15</v>
      </c>
      <c r="C50" s="20" t="s">
        <v>54</v>
      </c>
      <c r="D50" s="47">
        <v>66743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66743</v>
      </c>
      <c r="O50" s="48">
        <f t="shared" si="7"/>
        <v>0.47862972046526969</v>
      </c>
      <c r="P50" s="9"/>
    </row>
    <row r="51" spans="1:16">
      <c r="A51" s="12"/>
      <c r="B51" s="25">
        <v>335.16</v>
      </c>
      <c r="C51" s="20" t="s">
        <v>55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3.2019563128379445</v>
      </c>
      <c r="P51" s="9"/>
    </row>
    <row r="52" spans="1:16">
      <c r="A52" s="12"/>
      <c r="B52" s="25">
        <v>335.18</v>
      </c>
      <c r="C52" s="20" t="s">
        <v>56</v>
      </c>
      <c r="D52" s="47">
        <v>6971490</v>
      </c>
      <c r="E52" s="47">
        <v>0</v>
      </c>
      <c r="F52" s="47">
        <v>441397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7412887</v>
      </c>
      <c r="O52" s="48">
        <f t="shared" si="7"/>
        <v>53.159552801801411</v>
      </c>
      <c r="P52" s="9"/>
    </row>
    <row r="53" spans="1:16">
      <c r="A53" s="12"/>
      <c r="B53" s="25">
        <v>335.19</v>
      </c>
      <c r="C53" s="20" t="s">
        <v>72</v>
      </c>
      <c r="D53" s="47">
        <v>0</v>
      </c>
      <c r="E53" s="47">
        <v>0</v>
      </c>
      <c r="F53" s="47">
        <v>500004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500004</v>
      </c>
      <c r="O53" s="48">
        <f t="shared" si="7"/>
        <v>3.5856460565380148</v>
      </c>
      <c r="P53" s="9"/>
    </row>
    <row r="54" spans="1:16">
      <c r="A54" s="12"/>
      <c r="B54" s="25">
        <v>335.21</v>
      </c>
      <c r="C54" s="20" t="s">
        <v>138</v>
      </c>
      <c r="D54" s="47">
        <v>0</v>
      </c>
      <c r="E54" s="47">
        <v>48163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48163</v>
      </c>
      <c r="O54" s="48">
        <f t="shared" si="7"/>
        <v>0.3453881789366493</v>
      </c>
      <c r="P54" s="9"/>
    </row>
    <row r="55" spans="1:16">
      <c r="A55" s="12"/>
      <c r="B55" s="25">
        <v>335.22</v>
      </c>
      <c r="C55" s="20" t="s">
        <v>139</v>
      </c>
      <c r="D55" s="47">
        <v>0</v>
      </c>
      <c r="E55" s="47">
        <v>772145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772145</v>
      </c>
      <c r="O55" s="48">
        <f t="shared" si="7"/>
        <v>5.5372330507866847</v>
      </c>
      <c r="P55" s="9"/>
    </row>
    <row r="56" spans="1:16">
      <c r="A56" s="12"/>
      <c r="B56" s="25">
        <v>335.49</v>
      </c>
      <c r="C56" s="20" t="s">
        <v>59</v>
      </c>
      <c r="D56" s="47">
        <v>0</v>
      </c>
      <c r="E56" s="47">
        <v>2390963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2390963</v>
      </c>
      <c r="O56" s="48">
        <f t="shared" si="7"/>
        <v>17.146156935301121</v>
      </c>
      <c r="P56" s="9"/>
    </row>
    <row r="57" spans="1:16">
      <c r="A57" s="12"/>
      <c r="B57" s="25">
        <v>335.61</v>
      </c>
      <c r="C57" s="20" t="s">
        <v>60</v>
      </c>
      <c r="D57" s="47">
        <v>1000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1000</v>
      </c>
      <c r="O57" s="48">
        <f t="shared" si="7"/>
        <v>7.1712347431980841E-3</v>
      </c>
      <c r="P57" s="9"/>
    </row>
    <row r="58" spans="1:16">
      <c r="A58" s="12"/>
      <c r="B58" s="25">
        <v>335.7</v>
      </c>
      <c r="C58" s="20" t="s">
        <v>62</v>
      </c>
      <c r="D58" s="47">
        <v>0</v>
      </c>
      <c r="E58" s="47">
        <v>70177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70177</v>
      </c>
      <c r="O58" s="48">
        <f t="shared" si="7"/>
        <v>0.50325574057341194</v>
      </c>
      <c r="P58" s="9"/>
    </row>
    <row r="59" spans="1:16">
      <c r="A59" s="12"/>
      <c r="B59" s="25">
        <v>335.8</v>
      </c>
      <c r="C59" s="20" t="s">
        <v>140</v>
      </c>
      <c r="D59" s="47">
        <v>3296711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3296711</v>
      </c>
      <c r="O59" s="48">
        <f t="shared" si="7"/>
        <v>23.641488461483299</v>
      </c>
      <c r="P59" s="9"/>
    </row>
    <row r="60" spans="1:16">
      <c r="A60" s="12"/>
      <c r="B60" s="25">
        <v>337.3</v>
      </c>
      <c r="C60" s="20" t="s">
        <v>157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55795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55795</v>
      </c>
      <c r="O60" s="48">
        <f t="shared" si="7"/>
        <v>0.40011904249673708</v>
      </c>
      <c r="P60" s="9"/>
    </row>
    <row r="61" spans="1:16">
      <c r="A61" s="12"/>
      <c r="B61" s="25">
        <v>337.7</v>
      </c>
      <c r="C61" s="20" t="s">
        <v>141</v>
      </c>
      <c r="D61" s="47">
        <v>0</v>
      </c>
      <c r="E61" s="47">
        <v>25000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25000</v>
      </c>
      <c r="O61" s="48">
        <f t="shared" si="7"/>
        <v>0.1792808685799521</v>
      </c>
      <c r="P61" s="9"/>
    </row>
    <row r="62" spans="1:16" ht="15.75">
      <c r="A62" s="29" t="s">
        <v>69</v>
      </c>
      <c r="B62" s="30"/>
      <c r="C62" s="31"/>
      <c r="D62" s="32">
        <f t="shared" ref="D62:M62" si="9">SUM(D63:D90)</f>
        <v>8347171</v>
      </c>
      <c r="E62" s="32">
        <f t="shared" si="9"/>
        <v>6412954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33009141</v>
      </c>
      <c r="J62" s="32">
        <f t="shared" si="9"/>
        <v>20710782</v>
      </c>
      <c r="K62" s="32">
        <f t="shared" si="9"/>
        <v>0</v>
      </c>
      <c r="L62" s="32">
        <f t="shared" si="9"/>
        <v>0</v>
      </c>
      <c r="M62" s="32">
        <f t="shared" si="9"/>
        <v>0</v>
      </c>
      <c r="N62" s="32">
        <f>SUM(D62:M62)</f>
        <v>68480048</v>
      </c>
      <c r="O62" s="46">
        <f t="shared" si="7"/>
        <v>491.08649943347245</v>
      </c>
      <c r="P62" s="10"/>
    </row>
    <row r="63" spans="1:16">
      <c r="A63" s="12"/>
      <c r="B63" s="25">
        <v>341.1</v>
      </c>
      <c r="C63" s="20" t="s">
        <v>73</v>
      </c>
      <c r="D63" s="47">
        <v>589823</v>
      </c>
      <c r="E63" s="47">
        <v>560513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1150336</v>
      </c>
      <c r="O63" s="48">
        <f t="shared" si="7"/>
        <v>8.2493294895515117</v>
      </c>
      <c r="P63" s="9"/>
    </row>
    <row r="64" spans="1:16">
      <c r="A64" s="12"/>
      <c r="B64" s="25">
        <v>341.2</v>
      </c>
      <c r="C64" s="20" t="s">
        <v>74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20710782</v>
      </c>
      <c r="K64" s="47">
        <v>0</v>
      </c>
      <c r="L64" s="47">
        <v>0</v>
      </c>
      <c r="M64" s="47">
        <v>0</v>
      </c>
      <c r="N64" s="47">
        <f t="shared" ref="N64:N90" si="10">SUM(D64:M64)</f>
        <v>20710782</v>
      </c>
      <c r="O64" s="48">
        <f t="shared" si="7"/>
        <v>148.52187943720151</v>
      </c>
      <c r="P64" s="9"/>
    </row>
    <row r="65" spans="1:16">
      <c r="A65" s="12"/>
      <c r="B65" s="25">
        <v>341.3</v>
      </c>
      <c r="C65" s="20" t="s">
        <v>142</v>
      </c>
      <c r="D65" s="47">
        <v>0</v>
      </c>
      <c r="E65" s="47">
        <v>10479</v>
      </c>
      <c r="F65" s="47">
        <v>0</v>
      </c>
      <c r="G65" s="47">
        <v>0</v>
      </c>
      <c r="H65" s="47">
        <v>0</v>
      </c>
      <c r="I65" s="47">
        <v>19926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30405</v>
      </c>
      <c r="O65" s="48">
        <f t="shared" si="7"/>
        <v>0.21804139236693773</v>
      </c>
      <c r="P65" s="9"/>
    </row>
    <row r="66" spans="1:16">
      <c r="A66" s="12"/>
      <c r="B66" s="25">
        <v>341.52</v>
      </c>
      <c r="C66" s="20" t="s">
        <v>75</v>
      </c>
      <c r="D66" s="47">
        <v>459769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459769</v>
      </c>
      <c r="O66" s="48">
        <f t="shared" si="7"/>
        <v>3.29711142664544</v>
      </c>
      <c r="P66" s="9"/>
    </row>
    <row r="67" spans="1:16">
      <c r="A67" s="12"/>
      <c r="B67" s="25">
        <v>341.55</v>
      </c>
      <c r="C67" s="20" t="s">
        <v>76</v>
      </c>
      <c r="D67" s="47">
        <v>5003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5003</v>
      </c>
      <c r="O67" s="48">
        <f t="shared" si="7"/>
        <v>3.5877687420220017E-2</v>
      </c>
      <c r="P67" s="9"/>
    </row>
    <row r="68" spans="1:16">
      <c r="A68" s="12"/>
      <c r="B68" s="25">
        <v>341.56</v>
      </c>
      <c r="C68" s="20" t="s">
        <v>143</v>
      </c>
      <c r="D68" s="47">
        <v>780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780</v>
      </c>
      <c r="O68" s="48">
        <f t="shared" si="7"/>
        <v>5.5935630996945054E-3</v>
      </c>
      <c r="P68" s="9"/>
    </row>
    <row r="69" spans="1:16">
      <c r="A69" s="12"/>
      <c r="B69" s="25">
        <v>341.8</v>
      </c>
      <c r="C69" s="20" t="s">
        <v>77</v>
      </c>
      <c r="D69" s="47">
        <v>1762370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1762370</v>
      </c>
      <c r="O69" s="48">
        <f t="shared" ref="O69:O100" si="11">(N69/O$110)</f>
        <v>12.638368974370007</v>
      </c>
      <c r="P69" s="9"/>
    </row>
    <row r="70" spans="1:16">
      <c r="A70" s="12"/>
      <c r="B70" s="25">
        <v>341.9</v>
      </c>
      <c r="C70" s="20" t="s">
        <v>78</v>
      </c>
      <c r="D70" s="47">
        <v>622195</v>
      </c>
      <c r="E70" s="47">
        <v>40075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662270</v>
      </c>
      <c r="O70" s="48">
        <f t="shared" si="11"/>
        <v>4.7492936333777953</v>
      </c>
      <c r="P70" s="9"/>
    </row>
    <row r="71" spans="1:16">
      <c r="A71" s="12"/>
      <c r="B71" s="25">
        <v>342.1</v>
      </c>
      <c r="C71" s="20" t="s">
        <v>79</v>
      </c>
      <c r="D71" s="47">
        <v>0</v>
      </c>
      <c r="E71" s="47">
        <v>6166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6166</v>
      </c>
      <c r="O71" s="48">
        <f t="shared" si="11"/>
        <v>4.4217833426559383E-2</v>
      </c>
      <c r="P71" s="9"/>
    </row>
    <row r="72" spans="1:16">
      <c r="A72" s="12"/>
      <c r="B72" s="25">
        <v>342.2</v>
      </c>
      <c r="C72" s="20" t="s">
        <v>80</v>
      </c>
      <c r="D72" s="47">
        <v>0</v>
      </c>
      <c r="E72" s="47">
        <v>255919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255919</v>
      </c>
      <c r="O72" s="48">
        <f t="shared" si="11"/>
        <v>1.8352552242445104</v>
      </c>
      <c r="P72" s="9"/>
    </row>
    <row r="73" spans="1:16">
      <c r="A73" s="12"/>
      <c r="B73" s="25">
        <v>342.3</v>
      </c>
      <c r="C73" s="20" t="s">
        <v>144</v>
      </c>
      <c r="D73" s="47">
        <v>14887</v>
      </c>
      <c r="E73" s="47">
        <v>112079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126966</v>
      </c>
      <c r="O73" s="48">
        <f t="shared" si="11"/>
        <v>0.91050299040488791</v>
      </c>
      <c r="P73" s="9"/>
    </row>
    <row r="74" spans="1:16">
      <c r="A74" s="12"/>
      <c r="B74" s="25">
        <v>342.5</v>
      </c>
      <c r="C74" s="20" t="s">
        <v>81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4831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4831</v>
      </c>
      <c r="O74" s="48">
        <f t="shared" si="11"/>
        <v>3.4644235044389945E-2</v>
      </c>
      <c r="P74" s="9"/>
    </row>
    <row r="75" spans="1:16">
      <c r="A75" s="12"/>
      <c r="B75" s="25">
        <v>342.6</v>
      </c>
      <c r="C75" s="20" t="s">
        <v>82</v>
      </c>
      <c r="D75" s="47">
        <v>0</v>
      </c>
      <c r="E75" s="47">
        <v>4523264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4523264</v>
      </c>
      <c r="O75" s="48">
        <f t="shared" si="11"/>
        <v>32.43738794945714</v>
      </c>
      <c r="P75" s="9"/>
    </row>
    <row r="76" spans="1:16">
      <c r="A76" s="12"/>
      <c r="B76" s="25">
        <v>343.4</v>
      </c>
      <c r="C76" s="20" t="s">
        <v>84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1690052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1690052</v>
      </c>
      <c r="O76" s="48">
        <f t="shared" si="11"/>
        <v>12.119759620211408</v>
      </c>
      <c r="P76" s="9"/>
    </row>
    <row r="77" spans="1:16">
      <c r="A77" s="12"/>
      <c r="B77" s="25">
        <v>343.6</v>
      </c>
      <c r="C77" s="20" t="s">
        <v>85</v>
      </c>
      <c r="D77" s="47">
        <v>0</v>
      </c>
      <c r="E77" s="47">
        <v>6811</v>
      </c>
      <c r="F77" s="47">
        <v>0</v>
      </c>
      <c r="G77" s="47">
        <v>0</v>
      </c>
      <c r="H77" s="47">
        <v>0</v>
      </c>
      <c r="I77" s="47">
        <v>28024362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28031173</v>
      </c>
      <c r="O77" s="48">
        <f t="shared" si="11"/>
        <v>201.01812171019606</v>
      </c>
      <c r="P77" s="9"/>
    </row>
    <row r="78" spans="1:16">
      <c r="A78" s="12"/>
      <c r="B78" s="25">
        <v>344.9</v>
      </c>
      <c r="C78" s="20" t="s">
        <v>86</v>
      </c>
      <c r="D78" s="47">
        <v>0</v>
      </c>
      <c r="E78" s="47">
        <v>52256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52256</v>
      </c>
      <c r="O78" s="48">
        <f t="shared" si="11"/>
        <v>0.37474004274055905</v>
      </c>
      <c r="P78" s="9"/>
    </row>
    <row r="79" spans="1:16">
      <c r="A79" s="12"/>
      <c r="B79" s="25">
        <v>346.9</v>
      </c>
      <c r="C79" s="20" t="s">
        <v>145</v>
      </c>
      <c r="D79" s="47">
        <v>0</v>
      </c>
      <c r="E79" s="47">
        <v>306626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306626</v>
      </c>
      <c r="O79" s="48">
        <f t="shared" si="11"/>
        <v>2.1988870243678558</v>
      </c>
      <c r="P79" s="9"/>
    </row>
    <row r="80" spans="1:16">
      <c r="A80" s="12"/>
      <c r="B80" s="25">
        <v>347.1</v>
      </c>
      <c r="C80" s="20" t="s">
        <v>146</v>
      </c>
      <c r="D80" s="47">
        <v>164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164</v>
      </c>
      <c r="O80" s="48">
        <f t="shared" si="11"/>
        <v>1.1760824978844858E-3</v>
      </c>
      <c r="P80" s="9"/>
    </row>
    <row r="81" spans="1:16">
      <c r="A81" s="12"/>
      <c r="B81" s="25">
        <v>347.2</v>
      </c>
      <c r="C81" s="20" t="s">
        <v>87</v>
      </c>
      <c r="D81" s="47">
        <v>602208</v>
      </c>
      <c r="E81" s="47">
        <v>0</v>
      </c>
      <c r="F81" s="47">
        <v>0</v>
      </c>
      <c r="G81" s="47">
        <v>0</v>
      </c>
      <c r="H81" s="47">
        <v>0</v>
      </c>
      <c r="I81" s="47">
        <v>3269570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3871778</v>
      </c>
      <c r="O81" s="48">
        <f t="shared" si="11"/>
        <v>27.765428911549989</v>
      </c>
      <c r="P81" s="9"/>
    </row>
    <row r="82" spans="1:16">
      <c r="A82" s="12"/>
      <c r="B82" s="25">
        <v>347.5</v>
      </c>
      <c r="C82" s="20" t="s">
        <v>147</v>
      </c>
      <c r="D82" s="47">
        <v>364540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364540</v>
      </c>
      <c r="O82" s="48">
        <f t="shared" si="11"/>
        <v>2.6142019132854295</v>
      </c>
      <c r="P82" s="9"/>
    </row>
    <row r="83" spans="1:16">
      <c r="A83" s="12"/>
      <c r="B83" s="25">
        <v>348.92099999999999</v>
      </c>
      <c r="C83" s="20" t="s">
        <v>148</v>
      </c>
      <c r="D83" s="47">
        <v>0</v>
      </c>
      <c r="E83" s="47">
        <v>24987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24987</v>
      </c>
      <c r="O83" s="48">
        <f t="shared" si="11"/>
        <v>0.17918764252829053</v>
      </c>
      <c r="P83" s="9"/>
    </row>
    <row r="84" spans="1:16">
      <c r="A84" s="12"/>
      <c r="B84" s="25">
        <v>348.92200000000003</v>
      </c>
      <c r="C84" s="20" t="s">
        <v>149</v>
      </c>
      <c r="D84" s="47">
        <v>0</v>
      </c>
      <c r="E84" s="47">
        <v>24987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24987</v>
      </c>
      <c r="O84" s="48">
        <f t="shared" si="11"/>
        <v>0.17918764252829053</v>
      </c>
      <c r="P84" s="9"/>
    </row>
    <row r="85" spans="1:16">
      <c r="A85" s="12"/>
      <c r="B85" s="25">
        <v>348.923</v>
      </c>
      <c r="C85" s="20" t="s">
        <v>150</v>
      </c>
      <c r="D85" s="47">
        <v>24987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24987</v>
      </c>
      <c r="O85" s="48">
        <f t="shared" si="11"/>
        <v>0.17918764252829053</v>
      </c>
      <c r="P85" s="9"/>
    </row>
    <row r="86" spans="1:16">
      <c r="A86" s="12"/>
      <c r="B86" s="25">
        <v>348.92399999999998</v>
      </c>
      <c r="C86" s="20" t="s">
        <v>151</v>
      </c>
      <c r="D86" s="47">
        <v>0</v>
      </c>
      <c r="E86" s="47">
        <v>24987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24987</v>
      </c>
      <c r="O86" s="48">
        <f t="shared" si="11"/>
        <v>0.17918764252829053</v>
      </c>
      <c r="P86" s="9"/>
    </row>
    <row r="87" spans="1:16">
      <c r="A87" s="12"/>
      <c r="B87" s="25">
        <v>348.93</v>
      </c>
      <c r="C87" s="20" t="s">
        <v>152</v>
      </c>
      <c r="D87" s="47">
        <v>48285</v>
      </c>
      <c r="E87" s="47">
        <v>144854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193139</v>
      </c>
      <c r="O87" s="48">
        <f t="shared" si="11"/>
        <v>1.3850451070665346</v>
      </c>
      <c r="P87" s="9"/>
    </row>
    <row r="88" spans="1:16">
      <c r="A88" s="12"/>
      <c r="B88" s="25">
        <v>348.93099999999998</v>
      </c>
      <c r="C88" s="20" t="s">
        <v>153</v>
      </c>
      <c r="D88" s="47">
        <v>0</v>
      </c>
      <c r="E88" s="47">
        <v>35424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35424</v>
      </c>
      <c r="O88" s="48">
        <f t="shared" si="11"/>
        <v>0.25403381954304893</v>
      </c>
      <c r="P88" s="9"/>
    </row>
    <row r="89" spans="1:16">
      <c r="A89" s="12"/>
      <c r="B89" s="25">
        <v>348.99</v>
      </c>
      <c r="C89" s="20" t="s">
        <v>154</v>
      </c>
      <c r="D89" s="47">
        <v>14</v>
      </c>
      <c r="E89" s="47">
        <v>150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164</v>
      </c>
      <c r="O89" s="48">
        <f t="shared" si="11"/>
        <v>1.1760824978844858E-3</v>
      </c>
      <c r="P89" s="9"/>
    </row>
    <row r="90" spans="1:16">
      <c r="A90" s="12"/>
      <c r="B90" s="25">
        <v>349</v>
      </c>
      <c r="C90" s="20" t="s">
        <v>1</v>
      </c>
      <c r="D90" s="47">
        <v>3852146</v>
      </c>
      <c r="E90" s="47">
        <v>283377</v>
      </c>
      <c r="F90" s="47">
        <v>0</v>
      </c>
      <c r="G90" s="47">
        <v>0</v>
      </c>
      <c r="H90" s="47">
        <v>0</v>
      </c>
      <c r="I90" s="47">
        <v>400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4135923</v>
      </c>
      <c r="O90" s="48">
        <f t="shared" si="11"/>
        <v>29.65967471279205</v>
      </c>
      <c r="P90" s="9"/>
    </row>
    <row r="91" spans="1:16" ht="15.75">
      <c r="A91" s="29" t="s">
        <v>70</v>
      </c>
      <c r="B91" s="30"/>
      <c r="C91" s="31"/>
      <c r="D91" s="32">
        <f t="shared" ref="D91:M91" si="12">SUM(D92:D97)</f>
        <v>324186</v>
      </c>
      <c r="E91" s="32">
        <f t="shared" si="12"/>
        <v>415089</v>
      </c>
      <c r="F91" s="32">
        <f t="shared" si="12"/>
        <v>0</v>
      </c>
      <c r="G91" s="32">
        <f t="shared" si="12"/>
        <v>0</v>
      </c>
      <c r="H91" s="32">
        <f t="shared" si="12"/>
        <v>0</v>
      </c>
      <c r="I91" s="32">
        <f t="shared" si="12"/>
        <v>5500</v>
      </c>
      <c r="J91" s="32">
        <f t="shared" si="12"/>
        <v>0</v>
      </c>
      <c r="K91" s="32">
        <f t="shared" si="12"/>
        <v>0</v>
      </c>
      <c r="L91" s="32">
        <f t="shared" si="12"/>
        <v>0</v>
      </c>
      <c r="M91" s="32">
        <f t="shared" si="12"/>
        <v>0</v>
      </c>
      <c r="N91" s="32">
        <f t="shared" ref="N91:N108" si="13">SUM(D91:M91)</f>
        <v>744775</v>
      </c>
      <c r="O91" s="46">
        <f t="shared" si="11"/>
        <v>5.3409563558653526</v>
      </c>
      <c r="P91" s="10"/>
    </row>
    <row r="92" spans="1:16">
      <c r="A92" s="13"/>
      <c r="B92" s="40">
        <v>351.1</v>
      </c>
      <c r="C92" s="21" t="s">
        <v>107</v>
      </c>
      <c r="D92" s="47">
        <v>7670</v>
      </c>
      <c r="E92" s="47">
        <v>106376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114046</v>
      </c>
      <c r="O92" s="48">
        <f t="shared" si="11"/>
        <v>0.81785063752276865</v>
      </c>
      <c r="P92" s="9"/>
    </row>
    <row r="93" spans="1:16">
      <c r="A93" s="13"/>
      <c r="B93" s="40">
        <v>351.7</v>
      </c>
      <c r="C93" s="21" t="s">
        <v>108</v>
      </c>
      <c r="D93" s="47">
        <v>92046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92046</v>
      </c>
      <c r="O93" s="48">
        <f t="shared" si="11"/>
        <v>0.66008347317241078</v>
      </c>
      <c r="P93" s="9"/>
    </row>
    <row r="94" spans="1:16">
      <c r="A94" s="13"/>
      <c r="B94" s="40">
        <v>351.8</v>
      </c>
      <c r="C94" s="21" t="s">
        <v>109</v>
      </c>
      <c r="D94" s="47">
        <v>0</v>
      </c>
      <c r="E94" s="47">
        <v>133966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133966</v>
      </c>
      <c r="O94" s="48">
        <f t="shared" si="11"/>
        <v>0.96070163360727445</v>
      </c>
      <c r="P94" s="9"/>
    </row>
    <row r="95" spans="1:16">
      <c r="A95" s="13"/>
      <c r="B95" s="40">
        <v>352</v>
      </c>
      <c r="C95" s="21" t="s">
        <v>112</v>
      </c>
      <c r="D95" s="47">
        <v>48438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48438</v>
      </c>
      <c r="O95" s="48">
        <f t="shared" si="11"/>
        <v>0.3473602684910288</v>
      </c>
      <c r="P95" s="9"/>
    </row>
    <row r="96" spans="1:16">
      <c r="A96" s="13"/>
      <c r="B96" s="40">
        <v>354</v>
      </c>
      <c r="C96" s="21" t="s">
        <v>114</v>
      </c>
      <c r="D96" s="47">
        <v>176032</v>
      </c>
      <c r="E96" s="47">
        <v>130707</v>
      </c>
      <c r="F96" s="47">
        <v>0</v>
      </c>
      <c r="G96" s="47">
        <v>0</v>
      </c>
      <c r="H96" s="47">
        <v>0</v>
      </c>
      <c r="I96" s="47">
        <v>5500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312239</v>
      </c>
      <c r="O96" s="48">
        <f t="shared" si="11"/>
        <v>2.2391391649814265</v>
      </c>
      <c r="P96" s="9"/>
    </row>
    <row r="97" spans="1:119">
      <c r="A97" s="13"/>
      <c r="B97" s="40">
        <v>358.2</v>
      </c>
      <c r="C97" s="21" t="s">
        <v>115</v>
      </c>
      <c r="D97" s="47">
        <v>0</v>
      </c>
      <c r="E97" s="47">
        <v>44040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44040</v>
      </c>
      <c r="O97" s="48">
        <f t="shared" si="11"/>
        <v>0.31582117809044363</v>
      </c>
      <c r="P97" s="9"/>
    </row>
    <row r="98" spans="1:119" ht="15.75">
      <c r="A98" s="29" t="s">
        <v>5</v>
      </c>
      <c r="B98" s="30"/>
      <c r="C98" s="31"/>
      <c r="D98" s="32">
        <f t="shared" ref="D98:M98" si="14">SUM(D99:D104)</f>
        <v>2509584</v>
      </c>
      <c r="E98" s="32">
        <f t="shared" si="14"/>
        <v>2850825</v>
      </c>
      <c r="F98" s="32">
        <f t="shared" si="14"/>
        <v>14558</v>
      </c>
      <c r="G98" s="32">
        <f t="shared" si="14"/>
        <v>335227</v>
      </c>
      <c r="H98" s="32">
        <f t="shared" si="14"/>
        <v>0</v>
      </c>
      <c r="I98" s="32">
        <f t="shared" si="14"/>
        <v>1006341</v>
      </c>
      <c r="J98" s="32">
        <f t="shared" si="14"/>
        <v>952064</v>
      </c>
      <c r="K98" s="32">
        <f t="shared" si="14"/>
        <v>0</v>
      </c>
      <c r="L98" s="32">
        <f t="shared" si="14"/>
        <v>0</v>
      </c>
      <c r="M98" s="32">
        <f t="shared" si="14"/>
        <v>0</v>
      </c>
      <c r="N98" s="32">
        <f t="shared" si="13"/>
        <v>7668599</v>
      </c>
      <c r="O98" s="46">
        <f t="shared" si="11"/>
        <v>54.993323580454081</v>
      </c>
      <c r="P98" s="10"/>
    </row>
    <row r="99" spans="1:119">
      <c r="A99" s="12"/>
      <c r="B99" s="25">
        <v>361.1</v>
      </c>
      <c r="C99" s="20" t="s">
        <v>116</v>
      </c>
      <c r="D99" s="47">
        <v>224265</v>
      </c>
      <c r="E99" s="47">
        <v>262438</v>
      </c>
      <c r="F99" s="47">
        <v>14558</v>
      </c>
      <c r="G99" s="47">
        <v>111762</v>
      </c>
      <c r="H99" s="47">
        <v>0</v>
      </c>
      <c r="I99" s="47">
        <v>600116</v>
      </c>
      <c r="J99" s="47">
        <v>98046</v>
      </c>
      <c r="K99" s="47">
        <v>0</v>
      </c>
      <c r="L99" s="47">
        <v>0</v>
      </c>
      <c r="M99" s="47">
        <v>0</v>
      </c>
      <c r="N99" s="47">
        <f t="shared" si="13"/>
        <v>1311185</v>
      </c>
      <c r="O99" s="48">
        <f t="shared" si="11"/>
        <v>9.4028154267601796</v>
      </c>
      <c r="P99" s="9"/>
    </row>
    <row r="100" spans="1:119">
      <c r="A100" s="12"/>
      <c r="B100" s="25">
        <v>362</v>
      </c>
      <c r="C100" s="20" t="s">
        <v>118</v>
      </c>
      <c r="D100" s="47">
        <v>244622</v>
      </c>
      <c r="E100" s="47">
        <v>19626</v>
      </c>
      <c r="F100" s="47">
        <v>0</v>
      </c>
      <c r="G100" s="47">
        <v>0</v>
      </c>
      <c r="H100" s="47">
        <v>0</v>
      </c>
      <c r="I100" s="47">
        <v>267432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531680</v>
      </c>
      <c r="O100" s="48">
        <f t="shared" si="11"/>
        <v>3.8128020882635574</v>
      </c>
      <c r="P100" s="9"/>
    </row>
    <row r="101" spans="1:119">
      <c r="A101" s="12"/>
      <c r="B101" s="25">
        <v>364</v>
      </c>
      <c r="C101" s="20" t="s">
        <v>119</v>
      </c>
      <c r="D101" s="47">
        <v>80066</v>
      </c>
      <c r="E101" s="47">
        <v>333945</v>
      </c>
      <c r="F101" s="47">
        <v>0</v>
      </c>
      <c r="G101" s="47">
        <v>0</v>
      </c>
      <c r="H101" s="47">
        <v>0</v>
      </c>
      <c r="I101" s="47">
        <v>8400</v>
      </c>
      <c r="J101" s="47">
        <v>1250</v>
      </c>
      <c r="K101" s="47">
        <v>0</v>
      </c>
      <c r="L101" s="47">
        <v>0</v>
      </c>
      <c r="M101" s="47">
        <v>0</v>
      </c>
      <c r="N101" s="47">
        <f t="shared" si="13"/>
        <v>423661</v>
      </c>
      <c r="O101" s="48">
        <f t="shared" ref="O101:O108" si="15">(N101/O$110)</f>
        <v>3.0381724825380436</v>
      </c>
      <c r="P101" s="9"/>
    </row>
    <row r="102" spans="1:119">
      <c r="A102" s="12"/>
      <c r="B102" s="25">
        <v>365</v>
      </c>
      <c r="C102" s="20" t="s">
        <v>120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15789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15789</v>
      </c>
      <c r="O102" s="48">
        <f t="shared" si="15"/>
        <v>0.11322662536035455</v>
      </c>
      <c r="P102" s="9"/>
    </row>
    <row r="103" spans="1:119">
      <c r="A103" s="12"/>
      <c r="B103" s="25">
        <v>366</v>
      </c>
      <c r="C103" s="20" t="s">
        <v>121</v>
      </c>
      <c r="D103" s="47">
        <v>1145568</v>
      </c>
      <c r="E103" s="47">
        <v>72463</v>
      </c>
      <c r="F103" s="47">
        <v>0</v>
      </c>
      <c r="G103" s="47">
        <v>219628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1437659</v>
      </c>
      <c r="O103" s="48">
        <f t="shared" si="15"/>
        <v>10.309790169671414</v>
      </c>
      <c r="P103" s="9"/>
    </row>
    <row r="104" spans="1:119">
      <c r="A104" s="12"/>
      <c r="B104" s="25">
        <v>369.9</v>
      </c>
      <c r="C104" s="20" t="s">
        <v>122</v>
      </c>
      <c r="D104" s="47">
        <v>815063</v>
      </c>
      <c r="E104" s="47">
        <v>2162353</v>
      </c>
      <c r="F104" s="47">
        <v>0</v>
      </c>
      <c r="G104" s="47">
        <v>3837</v>
      </c>
      <c r="H104" s="47">
        <v>0</v>
      </c>
      <c r="I104" s="47">
        <v>114604</v>
      </c>
      <c r="J104" s="47">
        <v>852768</v>
      </c>
      <c r="K104" s="47">
        <v>0</v>
      </c>
      <c r="L104" s="47">
        <v>0</v>
      </c>
      <c r="M104" s="47">
        <v>0</v>
      </c>
      <c r="N104" s="47">
        <f t="shared" si="13"/>
        <v>3948625</v>
      </c>
      <c r="O104" s="48">
        <f t="shared" si="15"/>
        <v>28.316516787860532</v>
      </c>
      <c r="P104" s="9"/>
    </row>
    <row r="105" spans="1:119" ht="15.75">
      <c r="A105" s="29" t="s">
        <v>71</v>
      </c>
      <c r="B105" s="30"/>
      <c r="C105" s="31"/>
      <c r="D105" s="32">
        <f t="shared" ref="D105:M105" si="16">SUM(D106:D107)</f>
        <v>700562</v>
      </c>
      <c r="E105" s="32">
        <f t="shared" si="16"/>
        <v>7844516</v>
      </c>
      <c r="F105" s="32">
        <f t="shared" si="16"/>
        <v>3050000</v>
      </c>
      <c r="G105" s="32">
        <f t="shared" si="16"/>
        <v>0</v>
      </c>
      <c r="H105" s="32">
        <f t="shared" si="16"/>
        <v>0</v>
      </c>
      <c r="I105" s="32">
        <f t="shared" si="16"/>
        <v>2513774</v>
      </c>
      <c r="J105" s="32">
        <f t="shared" si="16"/>
        <v>35438</v>
      </c>
      <c r="K105" s="32">
        <f t="shared" si="16"/>
        <v>0</v>
      </c>
      <c r="L105" s="32">
        <f t="shared" si="16"/>
        <v>0</v>
      </c>
      <c r="M105" s="32">
        <f t="shared" si="16"/>
        <v>0</v>
      </c>
      <c r="N105" s="32">
        <f t="shared" si="13"/>
        <v>14144290</v>
      </c>
      <c r="O105" s="46">
        <f t="shared" si="15"/>
        <v>101.43202386586923</v>
      </c>
      <c r="P105" s="9"/>
    </row>
    <row r="106" spans="1:119">
      <c r="A106" s="12"/>
      <c r="B106" s="25">
        <v>381</v>
      </c>
      <c r="C106" s="20" t="s">
        <v>123</v>
      </c>
      <c r="D106" s="47">
        <v>700562</v>
      </c>
      <c r="E106" s="47">
        <v>7844516</v>
      </c>
      <c r="F106" s="47">
        <v>3050000</v>
      </c>
      <c r="G106" s="47">
        <v>0</v>
      </c>
      <c r="H106" s="47">
        <v>0</v>
      </c>
      <c r="I106" s="47">
        <v>0</v>
      </c>
      <c r="J106" s="47">
        <v>35438</v>
      </c>
      <c r="K106" s="47">
        <v>0</v>
      </c>
      <c r="L106" s="47">
        <v>0</v>
      </c>
      <c r="M106" s="47">
        <v>0</v>
      </c>
      <c r="N106" s="47">
        <f t="shared" si="13"/>
        <v>11630516</v>
      </c>
      <c r="O106" s="48">
        <f t="shared" si="15"/>
        <v>83.405160420521199</v>
      </c>
      <c r="P106" s="9"/>
    </row>
    <row r="107" spans="1:119" ht="15.75" thickBot="1">
      <c r="A107" s="12"/>
      <c r="B107" s="25">
        <v>389.8</v>
      </c>
      <c r="C107" s="20" t="s">
        <v>124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2513774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2513774</v>
      </c>
      <c r="O107" s="48">
        <f t="shared" si="15"/>
        <v>18.02686344534802</v>
      </c>
      <c r="P107" s="9"/>
    </row>
    <row r="108" spans="1:119" ht="16.5" thickBot="1">
      <c r="A108" s="14" t="s">
        <v>88</v>
      </c>
      <c r="B108" s="23"/>
      <c r="C108" s="22"/>
      <c r="D108" s="15">
        <f t="shared" ref="D108:M108" si="17">SUM(D5,D13,D31,D62,D91,D98,D105)</f>
        <v>85723932</v>
      </c>
      <c r="E108" s="15">
        <f t="shared" si="17"/>
        <v>54630426</v>
      </c>
      <c r="F108" s="15">
        <f t="shared" si="17"/>
        <v>9981372</v>
      </c>
      <c r="G108" s="15">
        <f t="shared" si="17"/>
        <v>14327833</v>
      </c>
      <c r="H108" s="15">
        <f t="shared" si="17"/>
        <v>0</v>
      </c>
      <c r="I108" s="15">
        <f t="shared" si="17"/>
        <v>46091149</v>
      </c>
      <c r="J108" s="15">
        <f t="shared" si="17"/>
        <v>21698284</v>
      </c>
      <c r="K108" s="15">
        <f t="shared" si="17"/>
        <v>0</v>
      </c>
      <c r="L108" s="15">
        <f t="shared" si="17"/>
        <v>0</v>
      </c>
      <c r="M108" s="15">
        <f t="shared" si="17"/>
        <v>0</v>
      </c>
      <c r="N108" s="15">
        <f t="shared" si="13"/>
        <v>232452996</v>
      </c>
      <c r="O108" s="38">
        <f t="shared" si="15"/>
        <v>1666.9750010756852</v>
      </c>
      <c r="P108" s="6"/>
      <c r="Q108" s="2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</row>
    <row r="109" spans="1:119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9"/>
    </row>
    <row r="110" spans="1:119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9" t="s">
        <v>174</v>
      </c>
      <c r="M110" s="49"/>
      <c r="N110" s="49"/>
      <c r="O110" s="44">
        <v>139446</v>
      </c>
    </row>
    <row r="111" spans="1:119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2"/>
    </row>
    <row r="112" spans="1:119" ht="15.75" customHeight="1" thickBot="1">
      <c r="A112" s="53" t="s">
        <v>160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5"/>
    </row>
  </sheetData>
  <mergeCells count="10">
    <mergeCell ref="L110:N110"/>
    <mergeCell ref="A111:O111"/>
    <mergeCell ref="A112:O11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51978308</v>
      </c>
      <c r="E5" s="27">
        <f t="shared" si="0"/>
        <v>23833759</v>
      </c>
      <c r="F5" s="27">
        <f t="shared" si="0"/>
        <v>5964000</v>
      </c>
      <c r="G5" s="27">
        <f t="shared" si="0"/>
        <v>12942483</v>
      </c>
      <c r="H5" s="27">
        <f t="shared" si="0"/>
        <v>0</v>
      </c>
      <c r="I5" s="27">
        <f t="shared" si="0"/>
        <v>54787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94773337</v>
      </c>
      <c r="O5" s="33">
        <f t="shared" ref="O5:O36" si="1">(N5/O$112)</f>
        <v>683.32687066491701</v>
      </c>
      <c r="P5" s="6"/>
    </row>
    <row r="6" spans="1:133">
      <c r="A6" s="12"/>
      <c r="B6" s="25">
        <v>311</v>
      </c>
      <c r="C6" s="20" t="s">
        <v>3</v>
      </c>
      <c r="D6" s="47">
        <v>50493180</v>
      </c>
      <c r="E6" s="47">
        <v>19363570</v>
      </c>
      <c r="F6" s="47">
        <v>5600767</v>
      </c>
      <c r="G6" s="47">
        <v>0</v>
      </c>
      <c r="H6" s="47">
        <v>0</v>
      </c>
      <c r="I6" s="47">
        <v>54787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75512304</v>
      </c>
      <c r="O6" s="48">
        <f t="shared" si="1"/>
        <v>544.45256463870101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1123827</v>
      </c>
      <c r="F7" s="47">
        <v>363233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1487060</v>
      </c>
      <c r="O7" s="48">
        <f t="shared" si="1"/>
        <v>10.721876937719008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165477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165477</v>
      </c>
      <c r="O8" s="48">
        <f t="shared" si="1"/>
        <v>1.1931085699453474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3180885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3180885</v>
      </c>
      <c r="O9" s="48">
        <f t="shared" si="1"/>
        <v>22.934553765844232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12942483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12942483</v>
      </c>
      <c r="O10" s="48">
        <f t="shared" si="1"/>
        <v>93.316819761489327</v>
      </c>
      <c r="P10" s="9"/>
    </row>
    <row r="11" spans="1:133">
      <c r="A11" s="12"/>
      <c r="B11" s="25">
        <v>315</v>
      </c>
      <c r="C11" s="20" t="s">
        <v>16</v>
      </c>
      <c r="D11" s="47">
        <v>1308165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1308165</v>
      </c>
      <c r="O11" s="48">
        <f t="shared" si="1"/>
        <v>9.4320230146942183</v>
      </c>
      <c r="P11" s="9"/>
    </row>
    <row r="12" spans="1:133">
      <c r="A12" s="12"/>
      <c r="B12" s="25">
        <v>316</v>
      </c>
      <c r="C12" s="20" t="s">
        <v>17</v>
      </c>
      <c r="D12" s="47">
        <v>176963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176963</v>
      </c>
      <c r="O12" s="48">
        <f t="shared" si="1"/>
        <v>1.2759239765238584</v>
      </c>
      <c r="P12" s="9"/>
    </row>
    <row r="13" spans="1:133" ht="15.75">
      <c r="A13" s="29" t="s">
        <v>18</v>
      </c>
      <c r="B13" s="30"/>
      <c r="C13" s="31"/>
      <c r="D13" s="32">
        <f>SUM(D14:D29)</f>
        <v>9011737</v>
      </c>
      <c r="E13" s="32">
        <f t="shared" ref="E13:M13" si="3">SUM(E14:E29)</f>
        <v>2249874</v>
      </c>
      <c r="F13" s="32">
        <f t="shared" si="3"/>
        <v>0</v>
      </c>
      <c r="G13" s="32">
        <f t="shared" si="3"/>
        <v>56850</v>
      </c>
      <c r="H13" s="32">
        <f t="shared" si="3"/>
        <v>0</v>
      </c>
      <c r="I13" s="32">
        <f t="shared" si="3"/>
        <v>8925379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20243840</v>
      </c>
      <c r="O13" s="46">
        <f t="shared" si="1"/>
        <v>145.960459717075</v>
      </c>
      <c r="P13" s="10"/>
    </row>
    <row r="14" spans="1:133">
      <c r="A14" s="12"/>
      <c r="B14" s="25">
        <v>322</v>
      </c>
      <c r="C14" s="20" t="s">
        <v>0</v>
      </c>
      <c r="D14" s="47">
        <v>144441</v>
      </c>
      <c r="E14" s="47">
        <v>0</v>
      </c>
      <c r="F14" s="47">
        <v>0</v>
      </c>
      <c r="G14" s="47">
        <v>0</v>
      </c>
      <c r="H14" s="47">
        <v>0</v>
      </c>
      <c r="I14" s="47">
        <v>1451837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1596278</v>
      </c>
      <c r="O14" s="48">
        <f t="shared" si="1"/>
        <v>11.509351522055749</v>
      </c>
      <c r="P14" s="9"/>
    </row>
    <row r="15" spans="1:133">
      <c r="A15" s="12"/>
      <c r="B15" s="25">
        <v>323.10000000000002</v>
      </c>
      <c r="C15" s="20" t="s">
        <v>19</v>
      </c>
      <c r="D15" s="47">
        <v>6516576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9" si="4">SUM(D15:M15)</f>
        <v>6516576</v>
      </c>
      <c r="O15" s="48">
        <f t="shared" si="1"/>
        <v>46.985276940603057</v>
      </c>
      <c r="P15" s="9"/>
    </row>
    <row r="16" spans="1:133">
      <c r="A16" s="12"/>
      <c r="B16" s="25">
        <v>323.3</v>
      </c>
      <c r="C16" s="20" t="s">
        <v>20</v>
      </c>
      <c r="D16" s="47">
        <v>1786111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1786111</v>
      </c>
      <c r="O16" s="48">
        <f t="shared" si="1"/>
        <v>12.878069707413443</v>
      </c>
      <c r="P16" s="9"/>
    </row>
    <row r="17" spans="1:16">
      <c r="A17" s="12"/>
      <c r="B17" s="25">
        <v>323.7</v>
      </c>
      <c r="C17" s="20" t="s">
        <v>21</v>
      </c>
      <c r="D17" s="47">
        <v>428174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428174</v>
      </c>
      <c r="O17" s="48">
        <f t="shared" si="1"/>
        <v>3.0871847376238337</v>
      </c>
      <c r="P17" s="9"/>
    </row>
    <row r="18" spans="1:16">
      <c r="A18" s="12"/>
      <c r="B18" s="25">
        <v>324.11</v>
      </c>
      <c r="C18" s="20" t="s">
        <v>22</v>
      </c>
      <c r="D18" s="47">
        <v>0</v>
      </c>
      <c r="E18" s="47">
        <v>30832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30832</v>
      </c>
      <c r="O18" s="48">
        <f t="shared" si="1"/>
        <v>0.22230233463596119</v>
      </c>
      <c r="P18" s="9"/>
    </row>
    <row r="19" spans="1:16">
      <c r="A19" s="12"/>
      <c r="B19" s="25">
        <v>324.12</v>
      </c>
      <c r="C19" s="20" t="s">
        <v>23</v>
      </c>
      <c r="D19" s="47">
        <v>0</v>
      </c>
      <c r="E19" s="47">
        <v>17822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17822</v>
      </c>
      <c r="O19" s="48">
        <f t="shared" si="1"/>
        <v>0.12849870938901467</v>
      </c>
      <c r="P19" s="9"/>
    </row>
    <row r="20" spans="1:16">
      <c r="A20" s="12"/>
      <c r="B20" s="25">
        <v>324.20999999999998</v>
      </c>
      <c r="C20" s="20" t="s">
        <v>24</v>
      </c>
      <c r="D20" s="47">
        <v>0</v>
      </c>
      <c r="E20" s="47">
        <v>-1848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-1848</v>
      </c>
      <c r="O20" s="48">
        <f t="shared" si="1"/>
        <v>-1.3324296653063578E-2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765272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765272</v>
      </c>
      <c r="O21" s="48">
        <f t="shared" si="1"/>
        <v>5.5177008378156227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583142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583142</v>
      </c>
      <c r="O22" s="48">
        <f t="shared" si="1"/>
        <v>4.2045221855307364</v>
      </c>
      <c r="P22" s="9"/>
    </row>
    <row r="23" spans="1:16">
      <c r="A23" s="12"/>
      <c r="B23" s="25">
        <v>324.61</v>
      </c>
      <c r="C23" s="20" t="s">
        <v>28</v>
      </c>
      <c r="D23" s="47">
        <v>0</v>
      </c>
      <c r="E23" s="47">
        <v>298514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298514</v>
      </c>
      <c r="O23" s="48">
        <f t="shared" si="1"/>
        <v>2.1523209367384313</v>
      </c>
      <c r="P23" s="9"/>
    </row>
    <row r="24" spans="1:16">
      <c r="A24" s="12"/>
      <c r="B24" s="25">
        <v>324.70999999999998</v>
      </c>
      <c r="C24" s="20" t="s">
        <v>29</v>
      </c>
      <c r="D24" s="47">
        <v>0</v>
      </c>
      <c r="E24" s="47">
        <v>32937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32937</v>
      </c>
      <c r="O24" s="48">
        <f t="shared" si="1"/>
        <v>0.23747963141880687</v>
      </c>
      <c r="P24" s="9"/>
    </row>
    <row r="25" spans="1:16">
      <c r="A25" s="12"/>
      <c r="B25" s="25">
        <v>324.72000000000003</v>
      </c>
      <c r="C25" s="20" t="s">
        <v>134</v>
      </c>
      <c r="D25" s="47">
        <v>0</v>
      </c>
      <c r="E25" s="47">
        <v>14631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14631</v>
      </c>
      <c r="O25" s="48">
        <f t="shared" si="1"/>
        <v>0.10549122528732317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281511</v>
      </c>
      <c r="F26" s="47">
        <v>0</v>
      </c>
      <c r="G26" s="47">
        <v>56850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338361</v>
      </c>
      <c r="O26" s="48">
        <f t="shared" si="1"/>
        <v>2.4396224782614966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181941</v>
      </c>
      <c r="F27" s="47">
        <v>0</v>
      </c>
      <c r="G27" s="47">
        <v>0</v>
      </c>
      <c r="H27" s="47">
        <v>0</v>
      </c>
      <c r="I27" s="47">
        <v>7422267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7604208</v>
      </c>
      <c r="O27" s="48">
        <f t="shared" si="1"/>
        <v>54.827231170778838</v>
      </c>
      <c r="P27" s="9"/>
    </row>
    <row r="28" spans="1:16">
      <c r="A28" s="12"/>
      <c r="B28" s="25">
        <v>329</v>
      </c>
      <c r="C28" s="20" t="s">
        <v>32</v>
      </c>
      <c r="D28" s="47">
        <v>7367</v>
      </c>
      <c r="E28" s="47">
        <v>45120</v>
      </c>
      <c r="F28" s="47">
        <v>0</v>
      </c>
      <c r="G28" s="47">
        <v>0</v>
      </c>
      <c r="H28" s="47">
        <v>0</v>
      </c>
      <c r="I28" s="47">
        <v>51275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103762</v>
      </c>
      <c r="O28" s="48">
        <f t="shared" si="1"/>
        <v>0.74813618469436316</v>
      </c>
      <c r="P28" s="9"/>
    </row>
    <row r="29" spans="1:16">
      <c r="A29" s="12"/>
      <c r="B29" s="25">
        <v>367</v>
      </c>
      <c r="C29" s="20" t="s">
        <v>135</v>
      </c>
      <c r="D29" s="47">
        <v>129068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129068</v>
      </c>
      <c r="O29" s="48">
        <f t="shared" si="1"/>
        <v>0.93059541148139069</v>
      </c>
      <c r="P29" s="9"/>
    </row>
    <row r="30" spans="1:16" ht="15.75">
      <c r="A30" s="29" t="s">
        <v>35</v>
      </c>
      <c r="B30" s="30"/>
      <c r="C30" s="31"/>
      <c r="D30" s="32">
        <f t="shared" ref="D30:M30" si="5">SUM(D31:D62)</f>
        <v>16901579</v>
      </c>
      <c r="E30" s="32">
        <f t="shared" si="5"/>
        <v>10400834</v>
      </c>
      <c r="F30" s="32">
        <f t="shared" si="5"/>
        <v>948706</v>
      </c>
      <c r="G30" s="32">
        <f t="shared" si="5"/>
        <v>2202063</v>
      </c>
      <c r="H30" s="32">
        <f t="shared" si="5"/>
        <v>0</v>
      </c>
      <c r="I30" s="32">
        <f t="shared" si="5"/>
        <v>86765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30539947</v>
      </c>
      <c r="O30" s="46">
        <f t="shared" si="1"/>
        <v>220.19659826668783</v>
      </c>
      <c r="P30" s="10"/>
    </row>
    <row r="31" spans="1:16">
      <c r="A31" s="12"/>
      <c r="B31" s="25">
        <v>331.1</v>
      </c>
      <c r="C31" s="20" t="s">
        <v>33</v>
      </c>
      <c r="D31" s="47">
        <v>0</v>
      </c>
      <c r="E31" s="47">
        <v>4522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4522</v>
      </c>
      <c r="O31" s="48">
        <f t="shared" si="1"/>
        <v>3.2604150143481336E-2</v>
      </c>
      <c r="P31" s="9"/>
    </row>
    <row r="32" spans="1:16">
      <c r="A32" s="12"/>
      <c r="B32" s="25">
        <v>331.2</v>
      </c>
      <c r="C32" s="20" t="s">
        <v>34</v>
      </c>
      <c r="D32" s="47">
        <v>263611</v>
      </c>
      <c r="E32" s="47">
        <v>72998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336609</v>
      </c>
      <c r="O32" s="48">
        <f t="shared" si="1"/>
        <v>2.4269903528631374</v>
      </c>
      <c r="P32" s="9"/>
    </row>
    <row r="33" spans="1:16">
      <c r="A33" s="12"/>
      <c r="B33" s="25">
        <v>331.42</v>
      </c>
      <c r="C33" s="20" t="s">
        <v>41</v>
      </c>
      <c r="D33" s="47">
        <v>2535369</v>
      </c>
      <c r="E33" s="47">
        <v>457034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0" si="6">SUM(D33:M33)</f>
        <v>2992403</v>
      </c>
      <c r="O33" s="48">
        <f t="shared" si="1"/>
        <v>21.575576448873058</v>
      </c>
      <c r="P33" s="9"/>
    </row>
    <row r="34" spans="1:16">
      <c r="A34" s="12"/>
      <c r="B34" s="25">
        <v>331.49</v>
      </c>
      <c r="C34" s="20" t="s">
        <v>42</v>
      </c>
      <c r="D34" s="47">
        <v>0</v>
      </c>
      <c r="E34" s="47">
        <v>475282</v>
      </c>
      <c r="F34" s="47">
        <v>0</v>
      </c>
      <c r="G34" s="47">
        <v>372063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847345</v>
      </c>
      <c r="O34" s="48">
        <f t="shared" si="1"/>
        <v>6.1094567897674015</v>
      </c>
      <c r="P34" s="9"/>
    </row>
    <row r="35" spans="1:16">
      <c r="A35" s="12"/>
      <c r="B35" s="25">
        <v>331.5</v>
      </c>
      <c r="C35" s="20" t="s">
        <v>36</v>
      </c>
      <c r="D35" s="47">
        <v>0</v>
      </c>
      <c r="E35" s="47">
        <v>3673809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3673809</v>
      </c>
      <c r="O35" s="48">
        <f t="shared" si="1"/>
        <v>26.488593594531846</v>
      </c>
      <c r="P35" s="9"/>
    </row>
    <row r="36" spans="1:16">
      <c r="A36" s="12"/>
      <c r="B36" s="25">
        <v>331.62</v>
      </c>
      <c r="C36" s="20" t="s">
        <v>43</v>
      </c>
      <c r="D36" s="47">
        <v>0</v>
      </c>
      <c r="E36" s="47">
        <v>774911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774911</v>
      </c>
      <c r="O36" s="48">
        <f t="shared" si="1"/>
        <v>5.5871991578583069</v>
      </c>
      <c r="P36" s="9"/>
    </row>
    <row r="37" spans="1:16">
      <c r="A37" s="12"/>
      <c r="B37" s="25">
        <v>331.69</v>
      </c>
      <c r="C37" s="20" t="s">
        <v>44</v>
      </c>
      <c r="D37" s="47">
        <v>0</v>
      </c>
      <c r="E37" s="47">
        <v>114331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114331</v>
      </c>
      <c r="O37" s="48">
        <f t="shared" ref="O37:O68" si="7">(N37/O$112)</f>
        <v>0.82433991376699789</v>
      </c>
      <c r="P37" s="9"/>
    </row>
    <row r="38" spans="1:16">
      <c r="A38" s="12"/>
      <c r="B38" s="25">
        <v>333</v>
      </c>
      <c r="C38" s="20" t="s">
        <v>4</v>
      </c>
      <c r="D38" s="47">
        <v>25501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25501</v>
      </c>
      <c r="O38" s="48">
        <f t="shared" si="7"/>
        <v>0.18386519964814627</v>
      </c>
      <c r="P38" s="9"/>
    </row>
    <row r="39" spans="1:16">
      <c r="A39" s="12"/>
      <c r="B39" s="25">
        <v>334.2</v>
      </c>
      <c r="C39" s="20" t="s">
        <v>37</v>
      </c>
      <c r="D39" s="47">
        <v>116777</v>
      </c>
      <c r="E39" s="47">
        <v>119347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236124</v>
      </c>
      <c r="O39" s="48">
        <f t="shared" si="7"/>
        <v>1.7024817223528055</v>
      </c>
      <c r="P39" s="9"/>
    </row>
    <row r="40" spans="1:16">
      <c r="A40" s="12"/>
      <c r="B40" s="25">
        <v>334.31</v>
      </c>
      <c r="C40" s="20" t="s">
        <v>45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86765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86765</v>
      </c>
      <c r="O40" s="48">
        <f t="shared" si="7"/>
        <v>0.62558582202546609</v>
      </c>
      <c r="P40" s="9"/>
    </row>
    <row r="41" spans="1:16">
      <c r="A41" s="12"/>
      <c r="B41" s="25">
        <v>334.36</v>
      </c>
      <c r="C41" s="20" t="s">
        <v>136</v>
      </c>
      <c r="D41" s="47">
        <v>0</v>
      </c>
      <c r="E41" s="47">
        <v>0</v>
      </c>
      <c r="F41" s="47">
        <v>0</v>
      </c>
      <c r="G41" s="47">
        <v>330000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0" si="8">SUM(D41:M41)</f>
        <v>330000</v>
      </c>
      <c r="O41" s="48">
        <f t="shared" si="7"/>
        <v>2.3793386880470675</v>
      </c>
      <c r="P41" s="9"/>
    </row>
    <row r="42" spans="1:16">
      <c r="A42" s="12"/>
      <c r="B42" s="25">
        <v>334.39</v>
      </c>
      <c r="C42" s="20" t="s">
        <v>137</v>
      </c>
      <c r="D42" s="47">
        <v>0</v>
      </c>
      <c r="E42" s="47">
        <v>140715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140715</v>
      </c>
      <c r="O42" s="48">
        <f t="shared" si="7"/>
        <v>1.0145716469349793</v>
      </c>
      <c r="P42" s="9"/>
    </row>
    <row r="43" spans="1:16">
      <c r="A43" s="12"/>
      <c r="B43" s="25">
        <v>334.42</v>
      </c>
      <c r="C43" s="20" t="s">
        <v>46</v>
      </c>
      <c r="D43" s="47">
        <v>732837</v>
      </c>
      <c r="E43" s="47">
        <v>205176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938013</v>
      </c>
      <c r="O43" s="48">
        <f t="shared" si="7"/>
        <v>6.7631836993669516</v>
      </c>
      <c r="P43" s="9"/>
    </row>
    <row r="44" spans="1:16">
      <c r="A44" s="12"/>
      <c r="B44" s="25">
        <v>334.49</v>
      </c>
      <c r="C44" s="20" t="s">
        <v>47</v>
      </c>
      <c r="D44" s="47">
        <v>0</v>
      </c>
      <c r="E44" s="47">
        <v>214084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214084</v>
      </c>
      <c r="O44" s="48">
        <f t="shared" si="7"/>
        <v>1.5435707384602073</v>
      </c>
      <c r="P44" s="9"/>
    </row>
    <row r="45" spans="1:16">
      <c r="A45" s="12"/>
      <c r="B45" s="25">
        <v>334.69</v>
      </c>
      <c r="C45" s="20" t="s">
        <v>49</v>
      </c>
      <c r="D45" s="47">
        <v>0</v>
      </c>
      <c r="E45" s="47">
        <v>350000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350000</v>
      </c>
      <c r="O45" s="48">
        <f t="shared" si="7"/>
        <v>2.5235410327771928</v>
      </c>
      <c r="P45" s="9"/>
    </row>
    <row r="46" spans="1:16">
      <c r="A46" s="12"/>
      <c r="B46" s="25">
        <v>334.7</v>
      </c>
      <c r="C46" s="20" t="s">
        <v>50</v>
      </c>
      <c r="D46" s="47">
        <v>118924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118924</v>
      </c>
      <c r="O46" s="48">
        <f t="shared" si="7"/>
        <v>0.85745598223427111</v>
      </c>
      <c r="P46" s="9"/>
    </row>
    <row r="47" spans="1:16">
      <c r="A47" s="12"/>
      <c r="B47" s="25">
        <v>335.12</v>
      </c>
      <c r="C47" s="20" t="s">
        <v>51</v>
      </c>
      <c r="D47" s="47">
        <v>2659968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2659968</v>
      </c>
      <c r="O47" s="48">
        <f t="shared" si="7"/>
        <v>19.178681125355098</v>
      </c>
      <c r="P47" s="9"/>
    </row>
    <row r="48" spans="1:16">
      <c r="A48" s="12"/>
      <c r="B48" s="25">
        <v>335.13</v>
      </c>
      <c r="C48" s="20" t="s">
        <v>52</v>
      </c>
      <c r="D48" s="47">
        <v>44073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44073</v>
      </c>
      <c r="O48" s="48">
        <f t="shared" si="7"/>
        <v>0.31777149696454066</v>
      </c>
      <c r="P48" s="9"/>
    </row>
    <row r="49" spans="1:16">
      <c r="A49" s="12"/>
      <c r="B49" s="25">
        <v>335.14</v>
      </c>
      <c r="C49" s="20" t="s">
        <v>53</v>
      </c>
      <c r="D49" s="47">
        <v>110202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110202</v>
      </c>
      <c r="O49" s="48">
        <f t="shared" si="7"/>
        <v>0.79456933969746346</v>
      </c>
      <c r="P49" s="9"/>
    </row>
    <row r="50" spans="1:16">
      <c r="A50" s="12"/>
      <c r="B50" s="25">
        <v>335.15</v>
      </c>
      <c r="C50" s="20" t="s">
        <v>54</v>
      </c>
      <c r="D50" s="47">
        <v>53254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53254</v>
      </c>
      <c r="O50" s="48">
        <f t="shared" si="7"/>
        <v>0.38396758331290465</v>
      </c>
      <c r="P50" s="9"/>
    </row>
    <row r="51" spans="1:16">
      <c r="A51" s="12"/>
      <c r="B51" s="25">
        <v>335.16</v>
      </c>
      <c r="C51" s="20" t="s">
        <v>55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3.2193173461000475</v>
      </c>
      <c r="P51" s="9"/>
    </row>
    <row r="52" spans="1:16">
      <c r="A52" s="12"/>
      <c r="B52" s="25">
        <v>335.18</v>
      </c>
      <c r="C52" s="20" t="s">
        <v>56</v>
      </c>
      <c r="D52" s="47">
        <v>6626400</v>
      </c>
      <c r="E52" s="47">
        <v>0</v>
      </c>
      <c r="F52" s="47">
        <v>448702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7075102</v>
      </c>
      <c r="O52" s="48">
        <f t="shared" si="7"/>
        <v>51.012314880239956</v>
      </c>
      <c r="P52" s="9"/>
    </row>
    <row r="53" spans="1:16">
      <c r="A53" s="12"/>
      <c r="B53" s="25">
        <v>335.19</v>
      </c>
      <c r="C53" s="20" t="s">
        <v>72</v>
      </c>
      <c r="D53" s="47">
        <v>0</v>
      </c>
      <c r="E53" s="47">
        <v>0</v>
      </c>
      <c r="F53" s="47">
        <v>500004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500004</v>
      </c>
      <c r="O53" s="48">
        <f t="shared" si="7"/>
        <v>3.6050874587220787</v>
      </c>
      <c r="P53" s="9"/>
    </row>
    <row r="54" spans="1:16">
      <c r="A54" s="12"/>
      <c r="B54" s="25">
        <v>335.21</v>
      </c>
      <c r="C54" s="20" t="s">
        <v>138</v>
      </c>
      <c r="D54" s="47">
        <v>0</v>
      </c>
      <c r="E54" s="47">
        <v>43867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43867</v>
      </c>
      <c r="O54" s="48">
        <f t="shared" si="7"/>
        <v>0.31628621281382036</v>
      </c>
      <c r="P54" s="9"/>
    </row>
    <row r="55" spans="1:16">
      <c r="A55" s="12"/>
      <c r="B55" s="25">
        <v>335.22</v>
      </c>
      <c r="C55" s="20" t="s">
        <v>139</v>
      </c>
      <c r="D55" s="47">
        <v>0</v>
      </c>
      <c r="E55" s="47">
        <v>781426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781426</v>
      </c>
      <c r="O55" s="48">
        <f t="shared" si="7"/>
        <v>5.6341730716541454</v>
      </c>
      <c r="P55" s="9"/>
    </row>
    <row r="56" spans="1:16">
      <c r="A56" s="12"/>
      <c r="B56" s="25">
        <v>335.49</v>
      </c>
      <c r="C56" s="20" t="s">
        <v>59</v>
      </c>
      <c r="D56" s="47">
        <v>0</v>
      </c>
      <c r="E56" s="47">
        <v>2376976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2376976</v>
      </c>
      <c r="O56" s="48">
        <f t="shared" si="7"/>
        <v>17.138275628361718</v>
      </c>
      <c r="P56" s="9"/>
    </row>
    <row r="57" spans="1:16">
      <c r="A57" s="12"/>
      <c r="B57" s="25">
        <v>335.61</v>
      </c>
      <c r="C57" s="20" t="s">
        <v>60</v>
      </c>
      <c r="D57" s="47">
        <v>950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950</v>
      </c>
      <c r="O57" s="48">
        <f t="shared" si="7"/>
        <v>6.8496113746809523E-3</v>
      </c>
      <c r="P57" s="9"/>
    </row>
    <row r="58" spans="1:16">
      <c r="A58" s="12"/>
      <c r="B58" s="25">
        <v>335.69</v>
      </c>
      <c r="C58" s="20" t="s">
        <v>61</v>
      </c>
      <c r="D58" s="47">
        <v>-18290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-18290</v>
      </c>
      <c r="O58" s="48">
        <f t="shared" si="7"/>
        <v>-0.1318730442556996</v>
      </c>
      <c r="P58" s="9"/>
    </row>
    <row r="59" spans="1:16">
      <c r="A59" s="12"/>
      <c r="B59" s="25">
        <v>335.7</v>
      </c>
      <c r="C59" s="20" t="s">
        <v>62</v>
      </c>
      <c r="D59" s="47">
        <v>0</v>
      </c>
      <c r="E59" s="47">
        <v>69332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69332</v>
      </c>
      <c r="O59" s="48">
        <f t="shared" si="7"/>
        <v>0.49989184824145239</v>
      </c>
      <c r="P59" s="9"/>
    </row>
    <row r="60" spans="1:16">
      <c r="A60" s="12"/>
      <c r="B60" s="25">
        <v>335.8</v>
      </c>
      <c r="C60" s="20" t="s">
        <v>140</v>
      </c>
      <c r="D60" s="47">
        <v>3185503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3185503</v>
      </c>
      <c r="O60" s="48">
        <f t="shared" si="7"/>
        <v>22.967850087242418</v>
      </c>
      <c r="P60" s="9"/>
    </row>
    <row r="61" spans="1:16">
      <c r="A61" s="12"/>
      <c r="B61" s="25">
        <v>337.3</v>
      </c>
      <c r="C61" s="20" t="s">
        <v>157</v>
      </c>
      <c r="D61" s="47">
        <v>0</v>
      </c>
      <c r="E61" s="47">
        <v>495930</v>
      </c>
      <c r="F61" s="47">
        <v>0</v>
      </c>
      <c r="G61" s="47">
        <v>1500000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1995930</v>
      </c>
      <c r="O61" s="48">
        <f t="shared" si="7"/>
        <v>14.390889295859951</v>
      </c>
      <c r="P61" s="9"/>
    </row>
    <row r="62" spans="1:16">
      <c r="A62" s="12"/>
      <c r="B62" s="25">
        <v>337.7</v>
      </c>
      <c r="C62" s="20" t="s">
        <v>141</v>
      </c>
      <c r="D62" s="47">
        <v>0</v>
      </c>
      <c r="E62" s="47">
        <v>31094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31094</v>
      </c>
      <c r="O62" s="48">
        <f t="shared" si="7"/>
        <v>0.22419138535192581</v>
      </c>
      <c r="P62" s="9"/>
    </row>
    <row r="63" spans="1:16" ht="15.75">
      <c r="A63" s="29" t="s">
        <v>69</v>
      </c>
      <c r="B63" s="30"/>
      <c r="C63" s="31"/>
      <c r="D63" s="32">
        <f>SUM(D64:D91)</f>
        <v>8273244</v>
      </c>
      <c r="E63" s="32">
        <f t="shared" ref="E63:M63" si="9">SUM(E64:E91)</f>
        <v>6757085</v>
      </c>
      <c r="F63" s="32">
        <f t="shared" si="9"/>
        <v>0</v>
      </c>
      <c r="G63" s="32">
        <f t="shared" si="9"/>
        <v>0</v>
      </c>
      <c r="H63" s="32">
        <f t="shared" si="9"/>
        <v>0</v>
      </c>
      <c r="I63" s="32">
        <f t="shared" si="9"/>
        <v>32365202</v>
      </c>
      <c r="J63" s="32">
        <f t="shared" si="9"/>
        <v>20790830</v>
      </c>
      <c r="K63" s="32">
        <f t="shared" si="9"/>
        <v>0</v>
      </c>
      <c r="L63" s="32">
        <f t="shared" si="9"/>
        <v>0</v>
      </c>
      <c r="M63" s="32">
        <f t="shared" si="9"/>
        <v>0</v>
      </c>
      <c r="N63" s="32">
        <f>SUM(D63:M63)</f>
        <v>68186361</v>
      </c>
      <c r="O63" s="46">
        <f t="shared" si="7"/>
        <v>491.63165674073861</v>
      </c>
      <c r="P63" s="10"/>
    </row>
    <row r="64" spans="1:16">
      <c r="A64" s="12"/>
      <c r="B64" s="25">
        <v>341.1</v>
      </c>
      <c r="C64" s="20" t="s">
        <v>73</v>
      </c>
      <c r="D64" s="47">
        <v>523651</v>
      </c>
      <c r="E64" s="47">
        <v>507044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1030695</v>
      </c>
      <c r="O64" s="48">
        <f t="shared" si="7"/>
        <v>7.4314317850808251</v>
      </c>
      <c r="P64" s="9"/>
    </row>
    <row r="65" spans="1:16">
      <c r="A65" s="12"/>
      <c r="B65" s="25">
        <v>341.2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20790830</v>
      </c>
      <c r="K65" s="47">
        <v>0</v>
      </c>
      <c r="L65" s="47">
        <v>0</v>
      </c>
      <c r="M65" s="47">
        <v>0</v>
      </c>
      <c r="N65" s="47">
        <f t="shared" ref="N65:N91" si="10">SUM(D65:M65)</f>
        <v>20790830</v>
      </c>
      <c r="O65" s="48">
        <f t="shared" si="7"/>
        <v>149.90432174427156</v>
      </c>
      <c r="P65" s="9"/>
    </row>
    <row r="66" spans="1:16">
      <c r="A66" s="12"/>
      <c r="B66" s="25">
        <v>341.3</v>
      </c>
      <c r="C66" s="20" t="s">
        <v>142</v>
      </c>
      <c r="D66" s="47">
        <v>0</v>
      </c>
      <c r="E66" s="47">
        <v>8719</v>
      </c>
      <c r="F66" s="47">
        <v>0</v>
      </c>
      <c r="G66" s="47">
        <v>0</v>
      </c>
      <c r="H66" s="47">
        <v>0</v>
      </c>
      <c r="I66" s="47">
        <v>15321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24040</v>
      </c>
      <c r="O66" s="48">
        <f t="shared" si="7"/>
        <v>0.17333121836561063</v>
      </c>
      <c r="P66" s="9"/>
    </row>
    <row r="67" spans="1:16">
      <c r="A67" s="12"/>
      <c r="B67" s="25">
        <v>341.52</v>
      </c>
      <c r="C67" s="20" t="s">
        <v>75</v>
      </c>
      <c r="D67" s="47">
        <v>492979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492979</v>
      </c>
      <c r="O67" s="48">
        <f t="shared" si="7"/>
        <v>3.5544363851356224</v>
      </c>
      <c r="P67" s="9"/>
    </row>
    <row r="68" spans="1:16">
      <c r="A68" s="12"/>
      <c r="B68" s="25">
        <v>341.55</v>
      </c>
      <c r="C68" s="20" t="s">
        <v>76</v>
      </c>
      <c r="D68" s="47">
        <v>622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622</v>
      </c>
      <c r="O68" s="48">
        <f t="shared" si="7"/>
        <v>4.4846929211068975E-3</v>
      </c>
      <c r="P68" s="9"/>
    </row>
    <row r="69" spans="1:16">
      <c r="A69" s="12"/>
      <c r="B69" s="25">
        <v>341.56</v>
      </c>
      <c r="C69" s="20" t="s">
        <v>143</v>
      </c>
      <c r="D69" s="47">
        <v>869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869</v>
      </c>
      <c r="O69" s="48">
        <f t="shared" ref="O69:O100" si="11">(N69/O$112)</f>
        <v>6.2655918785239446E-3</v>
      </c>
      <c r="P69" s="9"/>
    </row>
    <row r="70" spans="1:16">
      <c r="A70" s="12"/>
      <c r="B70" s="25">
        <v>341.8</v>
      </c>
      <c r="C70" s="20" t="s">
        <v>77</v>
      </c>
      <c r="D70" s="47">
        <v>1610523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1610523</v>
      </c>
      <c r="O70" s="48">
        <f t="shared" si="11"/>
        <v>11.612059642089781</v>
      </c>
      <c r="P70" s="9"/>
    </row>
    <row r="71" spans="1:16">
      <c r="A71" s="12"/>
      <c r="B71" s="25">
        <v>341.9</v>
      </c>
      <c r="C71" s="20" t="s">
        <v>78</v>
      </c>
      <c r="D71" s="47">
        <v>1212605</v>
      </c>
      <c r="E71" s="47">
        <v>41500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1254105</v>
      </c>
      <c r="O71" s="48">
        <f t="shared" si="11"/>
        <v>9.0422440768886894</v>
      </c>
      <c r="P71" s="9"/>
    </row>
    <row r="72" spans="1:16">
      <c r="A72" s="12"/>
      <c r="B72" s="25">
        <v>342.1</v>
      </c>
      <c r="C72" s="20" t="s">
        <v>79</v>
      </c>
      <c r="D72" s="47">
        <v>0</v>
      </c>
      <c r="E72" s="47">
        <v>15995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15995</v>
      </c>
      <c r="O72" s="48">
        <f t="shared" si="11"/>
        <v>0.11532582519791772</v>
      </c>
      <c r="P72" s="9"/>
    </row>
    <row r="73" spans="1:16">
      <c r="A73" s="12"/>
      <c r="B73" s="25">
        <v>342.2</v>
      </c>
      <c r="C73" s="20" t="s">
        <v>80</v>
      </c>
      <c r="D73" s="47">
        <v>0</v>
      </c>
      <c r="E73" s="47">
        <v>346128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346128</v>
      </c>
      <c r="O73" s="48">
        <f t="shared" si="11"/>
        <v>2.4956234588374406</v>
      </c>
      <c r="P73" s="9"/>
    </row>
    <row r="74" spans="1:16">
      <c r="A74" s="12"/>
      <c r="B74" s="25">
        <v>342.3</v>
      </c>
      <c r="C74" s="20" t="s">
        <v>144</v>
      </c>
      <c r="D74" s="47">
        <v>23517</v>
      </c>
      <c r="E74" s="47">
        <v>84968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108485</v>
      </c>
      <c r="O74" s="48">
        <f t="shared" si="11"/>
        <v>0.78218956840238218</v>
      </c>
      <c r="P74" s="9"/>
    </row>
    <row r="75" spans="1:16">
      <c r="A75" s="12"/>
      <c r="B75" s="25">
        <v>342.5</v>
      </c>
      <c r="C75" s="20" t="s">
        <v>81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3710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3710</v>
      </c>
      <c r="O75" s="48">
        <f t="shared" si="11"/>
        <v>2.6749534947438244E-2</v>
      </c>
      <c r="P75" s="9"/>
    </row>
    <row r="76" spans="1:16">
      <c r="A76" s="12"/>
      <c r="B76" s="25">
        <v>342.6</v>
      </c>
      <c r="C76" s="20" t="s">
        <v>82</v>
      </c>
      <c r="D76" s="47">
        <v>0</v>
      </c>
      <c r="E76" s="47">
        <v>4777547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4777547</v>
      </c>
      <c r="O76" s="48">
        <f t="shared" si="11"/>
        <v>34.446673972918802</v>
      </c>
      <c r="P76" s="9"/>
    </row>
    <row r="77" spans="1:16">
      <c r="A77" s="12"/>
      <c r="B77" s="25">
        <v>343.4</v>
      </c>
      <c r="C77" s="20" t="s">
        <v>84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1602714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1602714</v>
      </c>
      <c r="O77" s="48">
        <f t="shared" si="11"/>
        <v>11.555755836589903</v>
      </c>
      <c r="P77" s="9"/>
    </row>
    <row r="78" spans="1:16">
      <c r="A78" s="12"/>
      <c r="B78" s="25">
        <v>343.6</v>
      </c>
      <c r="C78" s="20" t="s">
        <v>85</v>
      </c>
      <c r="D78" s="47">
        <v>0</v>
      </c>
      <c r="E78" s="47">
        <v>4452</v>
      </c>
      <c r="F78" s="47">
        <v>0</v>
      </c>
      <c r="G78" s="47">
        <v>0</v>
      </c>
      <c r="H78" s="47">
        <v>0</v>
      </c>
      <c r="I78" s="47">
        <v>27529870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27534322</v>
      </c>
      <c r="O78" s="48">
        <f t="shared" si="11"/>
        <v>198.52568964771368</v>
      </c>
      <c r="P78" s="9"/>
    </row>
    <row r="79" spans="1:16">
      <c r="A79" s="12"/>
      <c r="B79" s="25">
        <v>344.9</v>
      </c>
      <c r="C79" s="20" t="s">
        <v>86</v>
      </c>
      <c r="D79" s="47">
        <v>0</v>
      </c>
      <c r="E79" s="47">
        <v>190490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190490</v>
      </c>
      <c r="O79" s="48">
        <f t="shared" si="11"/>
        <v>1.3734552323820786</v>
      </c>
      <c r="P79" s="9"/>
    </row>
    <row r="80" spans="1:16">
      <c r="A80" s="12"/>
      <c r="B80" s="25">
        <v>346.9</v>
      </c>
      <c r="C80" s="20" t="s">
        <v>145</v>
      </c>
      <c r="D80" s="47">
        <v>0</v>
      </c>
      <c r="E80" s="47">
        <v>143255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143255</v>
      </c>
      <c r="O80" s="48">
        <f t="shared" si="11"/>
        <v>1.0328853447157051</v>
      </c>
      <c r="P80" s="9"/>
    </row>
    <row r="81" spans="1:16">
      <c r="A81" s="12"/>
      <c r="B81" s="25">
        <v>347.1</v>
      </c>
      <c r="C81" s="20" t="s">
        <v>146</v>
      </c>
      <c r="D81" s="47">
        <v>1242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1242</v>
      </c>
      <c r="O81" s="48">
        <f t="shared" si="11"/>
        <v>8.9549656077407818E-3</v>
      </c>
      <c r="P81" s="9"/>
    </row>
    <row r="82" spans="1:16">
      <c r="A82" s="12"/>
      <c r="B82" s="25">
        <v>347.2</v>
      </c>
      <c r="C82" s="20" t="s">
        <v>87</v>
      </c>
      <c r="D82" s="47">
        <v>648375</v>
      </c>
      <c r="E82" s="47">
        <v>0</v>
      </c>
      <c r="F82" s="47">
        <v>0</v>
      </c>
      <c r="G82" s="47">
        <v>0</v>
      </c>
      <c r="H82" s="47">
        <v>0</v>
      </c>
      <c r="I82" s="47">
        <v>3212942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3861317</v>
      </c>
      <c r="O82" s="48">
        <f t="shared" si="11"/>
        <v>27.840548257314666</v>
      </c>
      <c r="P82" s="9"/>
    </row>
    <row r="83" spans="1:16">
      <c r="A83" s="12"/>
      <c r="B83" s="25">
        <v>347.5</v>
      </c>
      <c r="C83" s="20" t="s">
        <v>147</v>
      </c>
      <c r="D83" s="47">
        <v>348152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348152</v>
      </c>
      <c r="O83" s="48">
        <f t="shared" si="11"/>
        <v>2.5102167361241294</v>
      </c>
      <c r="P83" s="9"/>
    </row>
    <row r="84" spans="1:16">
      <c r="A84" s="12"/>
      <c r="B84" s="25">
        <v>348.92099999999999</v>
      </c>
      <c r="C84" s="20" t="s">
        <v>148</v>
      </c>
      <c r="D84" s="47">
        <v>0</v>
      </c>
      <c r="E84" s="47">
        <v>29318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29318</v>
      </c>
      <c r="O84" s="48">
        <f t="shared" si="11"/>
        <v>0.2113862171398907</v>
      </c>
      <c r="P84" s="9"/>
    </row>
    <row r="85" spans="1:16">
      <c r="A85" s="12"/>
      <c r="B85" s="25">
        <v>348.92200000000003</v>
      </c>
      <c r="C85" s="20" t="s">
        <v>149</v>
      </c>
      <c r="D85" s="47">
        <v>0</v>
      </c>
      <c r="E85" s="47">
        <v>29318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29318</v>
      </c>
      <c r="O85" s="48">
        <f t="shared" si="11"/>
        <v>0.2113862171398907</v>
      </c>
      <c r="P85" s="9"/>
    </row>
    <row r="86" spans="1:16">
      <c r="A86" s="12"/>
      <c r="B86" s="25">
        <v>348.923</v>
      </c>
      <c r="C86" s="20" t="s">
        <v>150</v>
      </c>
      <c r="D86" s="47">
        <v>29318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29318</v>
      </c>
      <c r="O86" s="48">
        <f t="shared" si="11"/>
        <v>0.2113862171398907</v>
      </c>
      <c r="P86" s="9"/>
    </row>
    <row r="87" spans="1:16">
      <c r="A87" s="12"/>
      <c r="B87" s="25">
        <v>348.92399999999998</v>
      </c>
      <c r="C87" s="20" t="s">
        <v>151</v>
      </c>
      <c r="D87" s="47">
        <v>0</v>
      </c>
      <c r="E87" s="47">
        <v>29319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29319</v>
      </c>
      <c r="O87" s="48">
        <f t="shared" si="11"/>
        <v>0.2113934272571272</v>
      </c>
      <c r="P87" s="9"/>
    </row>
    <row r="88" spans="1:16">
      <c r="A88" s="12"/>
      <c r="B88" s="25">
        <v>348.93</v>
      </c>
      <c r="C88" s="20" t="s">
        <v>152</v>
      </c>
      <c r="D88" s="47">
        <v>58558</v>
      </c>
      <c r="E88" s="47">
        <v>175674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234232</v>
      </c>
      <c r="O88" s="48">
        <f t="shared" si="11"/>
        <v>1.6888401805413356</v>
      </c>
      <c r="P88" s="9"/>
    </row>
    <row r="89" spans="1:16">
      <c r="A89" s="12"/>
      <c r="B89" s="25">
        <v>348.93099999999998</v>
      </c>
      <c r="C89" s="20" t="s">
        <v>153</v>
      </c>
      <c r="D89" s="47">
        <v>0</v>
      </c>
      <c r="E89" s="47">
        <v>36082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36082</v>
      </c>
      <c r="O89" s="48">
        <f t="shared" si="11"/>
        <v>0.26015545012761909</v>
      </c>
      <c r="P89" s="9"/>
    </row>
    <row r="90" spans="1:16">
      <c r="A90" s="12"/>
      <c r="B90" s="25">
        <v>348.99</v>
      </c>
      <c r="C90" s="20" t="s">
        <v>154</v>
      </c>
      <c r="D90" s="47">
        <v>41</v>
      </c>
      <c r="E90" s="47">
        <v>236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277</v>
      </c>
      <c r="O90" s="48">
        <f t="shared" si="11"/>
        <v>1.9972024745122355E-3</v>
      </c>
      <c r="P90" s="9"/>
    </row>
    <row r="91" spans="1:16">
      <c r="A91" s="12"/>
      <c r="B91" s="25">
        <v>349</v>
      </c>
      <c r="C91" s="20" t="s">
        <v>1</v>
      </c>
      <c r="D91" s="47">
        <v>3322792</v>
      </c>
      <c r="E91" s="47">
        <v>337040</v>
      </c>
      <c r="F91" s="47">
        <v>0</v>
      </c>
      <c r="G91" s="47">
        <v>0</v>
      </c>
      <c r="H91" s="47">
        <v>0</v>
      </c>
      <c r="I91" s="47">
        <v>645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3660477</v>
      </c>
      <c r="O91" s="48">
        <f t="shared" si="11"/>
        <v>26.392468311534746</v>
      </c>
      <c r="P91" s="9"/>
    </row>
    <row r="92" spans="1:16" ht="15.75">
      <c r="A92" s="29" t="s">
        <v>70</v>
      </c>
      <c r="B92" s="30"/>
      <c r="C92" s="31"/>
      <c r="D92" s="32">
        <f t="shared" ref="D92:M92" si="12">SUM(D93:D98)</f>
        <v>469935</v>
      </c>
      <c r="E92" s="32">
        <f t="shared" si="12"/>
        <v>467060</v>
      </c>
      <c r="F92" s="32">
        <f t="shared" si="12"/>
        <v>0</v>
      </c>
      <c r="G92" s="32">
        <f t="shared" si="12"/>
        <v>0</v>
      </c>
      <c r="H92" s="32">
        <f t="shared" si="12"/>
        <v>0</v>
      </c>
      <c r="I92" s="32">
        <f t="shared" si="12"/>
        <v>0</v>
      </c>
      <c r="J92" s="32">
        <f t="shared" si="12"/>
        <v>0</v>
      </c>
      <c r="K92" s="32">
        <f t="shared" si="12"/>
        <v>0</v>
      </c>
      <c r="L92" s="32">
        <f t="shared" si="12"/>
        <v>0</v>
      </c>
      <c r="M92" s="32">
        <f t="shared" si="12"/>
        <v>0</v>
      </c>
      <c r="N92" s="32">
        <f t="shared" ref="N92:N110" si="13">SUM(D92:M92)</f>
        <v>936995</v>
      </c>
      <c r="O92" s="46">
        <f t="shared" si="11"/>
        <v>6.7558438000201884</v>
      </c>
      <c r="P92" s="10"/>
    </row>
    <row r="93" spans="1:16">
      <c r="A93" s="13"/>
      <c r="B93" s="40">
        <v>351.1</v>
      </c>
      <c r="C93" s="21" t="s">
        <v>107</v>
      </c>
      <c r="D93" s="47">
        <v>9597</v>
      </c>
      <c r="E93" s="47">
        <v>115926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125523</v>
      </c>
      <c r="O93" s="48">
        <f t="shared" si="11"/>
        <v>0.90503554587797597</v>
      </c>
      <c r="P93" s="9"/>
    </row>
    <row r="94" spans="1:16">
      <c r="A94" s="13"/>
      <c r="B94" s="40">
        <v>351.7</v>
      </c>
      <c r="C94" s="21" t="s">
        <v>108</v>
      </c>
      <c r="D94" s="47">
        <v>119250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119250</v>
      </c>
      <c r="O94" s="48">
        <f t="shared" si="11"/>
        <v>0.85980648045337216</v>
      </c>
      <c r="P94" s="9"/>
    </row>
    <row r="95" spans="1:16">
      <c r="A95" s="13"/>
      <c r="B95" s="40">
        <v>351.8</v>
      </c>
      <c r="C95" s="21" t="s">
        <v>109</v>
      </c>
      <c r="D95" s="47">
        <v>0</v>
      </c>
      <c r="E95" s="47">
        <v>172674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172674</v>
      </c>
      <c r="O95" s="48">
        <f t="shared" si="11"/>
        <v>1.244999783696483</v>
      </c>
      <c r="P95" s="9"/>
    </row>
    <row r="96" spans="1:16">
      <c r="A96" s="13"/>
      <c r="B96" s="40">
        <v>352</v>
      </c>
      <c r="C96" s="21" t="s">
        <v>112</v>
      </c>
      <c r="D96" s="47">
        <v>44267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44267</v>
      </c>
      <c r="O96" s="48">
        <f t="shared" si="11"/>
        <v>0.31917025970842283</v>
      </c>
      <c r="P96" s="9"/>
    </row>
    <row r="97" spans="1:119">
      <c r="A97" s="13"/>
      <c r="B97" s="40">
        <v>354</v>
      </c>
      <c r="C97" s="21" t="s">
        <v>114</v>
      </c>
      <c r="D97" s="47">
        <v>296821</v>
      </c>
      <c r="E97" s="47">
        <v>106579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403400</v>
      </c>
      <c r="O97" s="48">
        <f t="shared" si="11"/>
        <v>2.9085612932066276</v>
      </c>
      <c r="P97" s="9"/>
    </row>
    <row r="98" spans="1:119">
      <c r="A98" s="13"/>
      <c r="B98" s="40">
        <v>358.2</v>
      </c>
      <c r="C98" s="21" t="s">
        <v>115</v>
      </c>
      <c r="D98" s="47">
        <v>0</v>
      </c>
      <c r="E98" s="47">
        <v>71881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71881</v>
      </c>
      <c r="O98" s="48">
        <f t="shared" si="11"/>
        <v>0.51827043707730691</v>
      </c>
      <c r="P98" s="9"/>
    </row>
    <row r="99" spans="1:119" ht="15.75">
      <c r="A99" s="29" t="s">
        <v>5</v>
      </c>
      <c r="B99" s="30"/>
      <c r="C99" s="31"/>
      <c r="D99" s="32">
        <f t="shared" ref="D99:M99" si="14">SUM(D100:D105)</f>
        <v>1775240</v>
      </c>
      <c r="E99" s="32">
        <f t="shared" si="14"/>
        <v>3240692</v>
      </c>
      <c r="F99" s="32">
        <f t="shared" si="14"/>
        <v>30315</v>
      </c>
      <c r="G99" s="32">
        <f t="shared" si="14"/>
        <v>173402</v>
      </c>
      <c r="H99" s="32">
        <f t="shared" si="14"/>
        <v>0</v>
      </c>
      <c r="I99" s="32">
        <f t="shared" si="14"/>
        <v>1753637</v>
      </c>
      <c r="J99" s="32">
        <f t="shared" si="14"/>
        <v>874708</v>
      </c>
      <c r="K99" s="32">
        <f t="shared" si="14"/>
        <v>0</v>
      </c>
      <c r="L99" s="32">
        <f t="shared" si="14"/>
        <v>0</v>
      </c>
      <c r="M99" s="32">
        <f t="shared" si="14"/>
        <v>0</v>
      </c>
      <c r="N99" s="32">
        <f t="shared" si="13"/>
        <v>7847994</v>
      </c>
      <c r="O99" s="46">
        <f t="shared" si="11"/>
        <v>56.584956811397753</v>
      </c>
      <c r="P99" s="10"/>
    </row>
    <row r="100" spans="1:119">
      <c r="A100" s="12"/>
      <c r="B100" s="25">
        <v>361.1</v>
      </c>
      <c r="C100" s="20" t="s">
        <v>116</v>
      </c>
      <c r="D100" s="47">
        <v>411614</v>
      </c>
      <c r="E100" s="47">
        <v>565909</v>
      </c>
      <c r="F100" s="47">
        <v>30315</v>
      </c>
      <c r="G100" s="47">
        <v>165265</v>
      </c>
      <c r="H100" s="47">
        <v>0</v>
      </c>
      <c r="I100" s="47">
        <v>723870</v>
      </c>
      <c r="J100" s="47">
        <v>167312</v>
      </c>
      <c r="K100" s="47">
        <v>0</v>
      </c>
      <c r="L100" s="47">
        <v>0</v>
      </c>
      <c r="M100" s="47">
        <v>0</v>
      </c>
      <c r="N100" s="47">
        <f t="shared" si="13"/>
        <v>2064285</v>
      </c>
      <c r="O100" s="48">
        <f t="shared" si="11"/>
        <v>14.883736859561337</v>
      </c>
      <c r="P100" s="9"/>
    </row>
    <row r="101" spans="1:119">
      <c r="A101" s="12"/>
      <c r="B101" s="25">
        <v>362</v>
      </c>
      <c r="C101" s="20" t="s">
        <v>118</v>
      </c>
      <c r="D101" s="47">
        <v>266301</v>
      </c>
      <c r="E101" s="47">
        <v>0</v>
      </c>
      <c r="F101" s="47">
        <v>0</v>
      </c>
      <c r="G101" s="47">
        <v>0</v>
      </c>
      <c r="H101" s="47">
        <v>0</v>
      </c>
      <c r="I101" s="47">
        <v>259507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525808</v>
      </c>
      <c r="O101" s="48">
        <f t="shared" ref="O101:O110" si="15">(N101/O$112)</f>
        <v>3.7911373238928867</v>
      </c>
      <c r="P101" s="9"/>
    </row>
    <row r="102" spans="1:119">
      <c r="A102" s="12"/>
      <c r="B102" s="25">
        <v>364</v>
      </c>
      <c r="C102" s="20" t="s">
        <v>119</v>
      </c>
      <c r="D102" s="47">
        <v>39841</v>
      </c>
      <c r="E102" s="47">
        <v>198840</v>
      </c>
      <c r="F102" s="47">
        <v>0</v>
      </c>
      <c r="G102" s="47">
        <v>0</v>
      </c>
      <c r="H102" s="47">
        <v>0</v>
      </c>
      <c r="I102" s="47">
        <v>562651</v>
      </c>
      <c r="J102" s="47">
        <v>3200</v>
      </c>
      <c r="K102" s="47">
        <v>0</v>
      </c>
      <c r="L102" s="47">
        <v>0</v>
      </c>
      <c r="M102" s="47">
        <v>0</v>
      </c>
      <c r="N102" s="47">
        <f t="shared" si="13"/>
        <v>804532</v>
      </c>
      <c r="O102" s="48">
        <f t="shared" si="15"/>
        <v>5.8007700405208587</v>
      </c>
      <c r="P102" s="9"/>
    </row>
    <row r="103" spans="1:119">
      <c r="A103" s="12"/>
      <c r="B103" s="25">
        <v>365</v>
      </c>
      <c r="C103" s="20" t="s">
        <v>120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7365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7365</v>
      </c>
      <c r="O103" s="48">
        <f t="shared" si="15"/>
        <v>5.3102513446868643E-2</v>
      </c>
      <c r="P103" s="9"/>
    </row>
    <row r="104" spans="1:119">
      <c r="A104" s="12"/>
      <c r="B104" s="25">
        <v>366</v>
      </c>
      <c r="C104" s="20" t="s">
        <v>121</v>
      </c>
      <c r="D104" s="47">
        <v>169260</v>
      </c>
      <c r="E104" s="47">
        <v>84135</v>
      </c>
      <c r="F104" s="47">
        <v>0</v>
      </c>
      <c r="G104" s="47">
        <v>-19502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233893</v>
      </c>
      <c r="O104" s="48">
        <f t="shared" si="15"/>
        <v>1.6863959507981601</v>
      </c>
      <c r="P104" s="9"/>
    </row>
    <row r="105" spans="1:119">
      <c r="A105" s="12"/>
      <c r="B105" s="25">
        <v>369.9</v>
      </c>
      <c r="C105" s="20" t="s">
        <v>122</v>
      </c>
      <c r="D105" s="47">
        <v>888224</v>
      </c>
      <c r="E105" s="47">
        <v>2391808</v>
      </c>
      <c r="F105" s="47">
        <v>0</v>
      </c>
      <c r="G105" s="47">
        <v>27639</v>
      </c>
      <c r="H105" s="47">
        <v>0</v>
      </c>
      <c r="I105" s="47">
        <v>200244</v>
      </c>
      <c r="J105" s="47">
        <v>704196</v>
      </c>
      <c r="K105" s="47">
        <v>0</v>
      </c>
      <c r="L105" s="47">
        <v>0</v>
      </c>
      <c r="M105" s="47">
        <v>0</v>
      </c>
      <c r="N105" s="47">
        <f t="shared" si="13"/>
        <v>4212111</v>
      </c>
      <c r="O105" s="48">
        <f t="shared" si="15"/>
        <v>30.369814123177644</v>
      </c>
      <c r="P105" s="9"/>
    </row>
    <row r="106" spans="1:119" ht="15.75">
      <c r="A106" s="29" t="s">
        <v>71</v>
      </c>
      <c r="B106" s="30"/>
      <c r="C106" s="31"/>
      <c r="D106" s="32">
        <f t="shared" ref="D106:M106" si="16">SUM(D107:D109)</f>
        <v>720469</v>
      </c>
      <c r="E106" s="32">
        <f t="shared" si="16"/>
        <v>8142500</v>
      </c>
      <c r="F106" s="32">
        <f t="shared" si="16"/>
        <v>0</v>
      </c>
      <c r="G106" s="32">
        <f t="shared" si="16"/>
        <v>0</v>
      </c>
      <c r="H106" s="32">
        <f t="shared" si="16"/>
        <v>0</v>
      </c>
      <c r="I106" s="32">
        <f t="shared" si="16"/>
        <v>2482650</v>
      </c>
      <c r="J106" s="32">
        <f t="shared" si="16"/>
        <v>55298</v>
      </c>
      <c r="K106" s="32">
        <f t="shared" si="16"/>
        <v>0</v>
      </c>
      <c r="L106" s="32">
        <f t="shared" si="16"/>
        <v>0</v>
      </c>
      <c r="M106" s="32">
        <f t="shared" si="16"/>
        <v>0</v>
      </c>
      <c r="N106" s="32">
        <f t="shared" si="13"/>
        <v>11400917</v>
      </c>
      <c r="O106" s="46">
        <f t="shared" si="15"/>
        <v>82.201948173677309</v>
      </c>
      <c r="P106" s="9"/>
    </row>
    <row r="107" spans="1:119">
      <c r="A107" s="12"/>
      <c r="B107" s="25">
        <v>381</v>
      </c>
      <c r="C107" s="20" t="s">
        <v>123</v>
      </c>
      <c r="D107" s="47">
        <v>720469</v>
      </c>
      <c r="E107" s="47">
        <v>8142500</v>
      </c>
      <c r="F107" s="47">
        <v>0</v>
      </c>
      <c r="G107" s="47">
        <v>0</v>
      </c>
      <c r="H107" s="47">
        <v>0</v>
      </c>
      <c r="I107" s="47">
        <v>0</v>
      </c>
      <c r="J107" s="47">
        <v>55298</v>
      </c>
      <c r="K107" s="47">
        <v>0</v>
      </c>
      <c r="L107" s="47">
        <v>0</v>
      </c>
      <c r="M107" s="47">
        <v>0</v>
      </c>
      <c r="N107" s="47">
        <f t="shared" si="13"/>
        <v>8918267</v>
      </c>
      <c r="O107" s="48">
        <f t="shared" si="15"/>
        <v>64.301750616465029</v>
      </c>
      <c r="P107" s="9"/>
    </row>
    <row r="108" spans="1:119">
      <c r="A108" s="12"/>
      <c r="B108" s="25">
        <v>389.4</v>
      </c>
      <c r="C108" s="20" t="s">
        <v>158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3000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3000</v>
      </c>
      <c r="O108" s="48">
        <f t="shared" si="15"/>
        <v>2.1630351709518797E-2</v>
      </c>
      <c r="P108" s="9"/>
    </row>
    <row r="109" spans="1:119" ht="15.75" thickBot="1">
      <c r="A109" s="12"/>
      <c r="B109" s="25">
        <v>389.8</v>
      </c>
      <c r="C109" s="20" t="s">
        <v>124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2479650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2479650</v>
      </c>
      <c r="O109" s="48">
        <f t="shared" si="15"/>
        <v>17.878567205502762</v>
      </c>
      <c r="P109" s="9"/>
    </row>
    <row r="110" spans="1:119" ht="16.5" thickBot="1">
      <c r="A110" s="14" t="s">
        <v>88</v>
      </c>
      <c r="B110" s="23"/>
      <c r="C110" s="22"/>
      <c r="D110" s="15">
        <f t="shared" ref="D110:M110" si="17">SUM(D5,D13,D30,D63,D92,D99,D106)</f>
        <v>89130512</v>
      </c>
      <c r="E110" s="15">
        <f t="shared" si="17"/>
        <v>55091804</v>
      </c>
      <c r="F110" s="15">
        <f t="shared" si="17"/>
        <v>6943021</v>
      </c>
      <c r="G110" s="15">
        <f t="shared" si="17"/>
        <v>15374798</v>
      </c>
      <c r="H110" s="15">
        <f t="shared" si="17"/>
        <v>0</v>
      </c>
      <c r="I110" s="15">
        <f t="shared" si="17"/>
        <v>45668420</v>
      </c>
      <c r="J110" s="15">
        <f t="shared" si="17"/>
        <v>21720836</v>
      </c>
      <c r="K110" s="15">
        <f t="shared" si="17"/>
        <v>0</v>
      </c>
      <c r="L110" s="15">
        <f t="shared" si="17"/>
        <v>0</v>
      </c>
      <c r="M110" s="15">
        <f t="shared" si="17"/>
        <v>0</v>
      </c>
      <c r="N110" s="15">
        <f t="shared" si="13"/>
        <v>233929391</v>
      </c>
      <c r="O110" s="38">
        <f t="shared" si="15"/>
        <v>1686.6583341745136</v>
      </c>
      <c r="P110" s="6"/>
      <c r="Q110" s="2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</row>
    <row r="111" spans="1:119">
      <c r="A111" s="16"/>
      <c r="B111" s="18"/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9"/>
    </row>
    <row r="112" spans="1:119">
      <c r="A112" s="41"/>
      <c r="B112" s="42"/>
      <c r="C112" s="42"/>
      <c r="D112" s="43"/>
      <c r="E112" s="43"/>
      <c r="F112" s="43"/>
      <c r="G112" s="43"/>
      <c r="H112" s="43"/>
      <c r="I112" s="43"/>
      <c r="J112" s="43"/>
      <c r="K112" s="43"/>
      <c r="L112" s="49" t="s">
        <v>159</v>
      </c>
      <c r="M112" s="49"/>
      <c r="N112" s="49"/>
      <c r="O112" s="44">
        <v>138694</v>
      </c>
    </row>
    <row r="113" spans="1:15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2"/>
    </row>
    <row r="114" spans="1:15" ht="15.75" customHeight="1" thickBot="1">
      <c r="A114" s="53" t="s">
        <v>160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5"/>
    </row>
  </sheetData>
  <mergeCells count="10">
    <mergeCell ref="L112:N112"/>
    <mergeCell ref="A113:O113"/>
    <mergeCell ref="A114:O1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58142762</v>
      </c>
      <c r="E5" s="27">
        <f t="shared" si="0"/>
        <v>26558673</v>
      </c>
      <c r="F5" s="27">
        <f t="shared" si="0"/>
        <v>6264773</v>
      </c>
      <c r="G5" s="27">
        <f t="shared" si="0"/>
        <v>12660518</v>
      </c>
      <c r="H5" s="27">
        <f t="shared" si="0"/>
        <v>0</v>
      </c>
      <c r="I5" s="27">
        <f t="shared" si="0"/>
        <v>4110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103630836</v>
      </c>
      <c r="O5" s="33">
        <f t="shared" ref="O5:O36" si="1">(N5/O$112)</f>
        <v>750.79575158663465</v>
      </c>
      <c r="P5" s="6"/>
    </row>
    <row r="6" spans="1:133">
      <c r="A6" s="12"/>
      <c r="B6" s="25">
        <v>311</v>
      </c>
      <c r="C6" s="20" t="s">
        <v>3</v>
      </c>
      <c r="D6" s="47">
        <v>56604203</v>
      </c>
      <c r="E6" s="47">
        <v>22066260</v>
      </c>
      <c r="F6" s="47">
        <v>5933535</v>
      </c>
      <c r="G6" s="47">
        <v>0</v>
      </c>
      <c r="H6" s="47">
        <v>0</v>
      </c>
      <c r="I6" s="47">
        <v>4110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84608108</v>
      </c>
      <c r="O6" s="48">
        <f t="shared" si="1"/>
        <v>612.97785956472603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993715</v>
      </c>
      <c r="F7" s="47">
        <v>331238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1324953</v>
      </c>
      <c r="O7" s="48">
        <f t="shared" si="1"/>
        <v>9.5991610397890277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162851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162851</v>
      </c>
      <c r="O8" s="48">
        <f t="shared" si="1"/>
        <v>1.1798403222534559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3335847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3335847</v>
      </c>
      <c r="O9" s="48">
        <f t="shared" si="1"/>
        <v>24.167900715796794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12660518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12660518</v>
      </c>
      <c r="O10" s="48">
        <f t="shared" si="1"/>
        <v>91.724273335844899</v>
      </c>
      <c r="P10" s="9"/>
    </row>
    <row r="11" spans="1:133">
      <c r="A11" s="12"/>
      <c r="B11" s="25">
        <v>315</v>
      </c>
      <c r="C11" s="20" t="s">
        <v>16</v>
      </c>
      <c r="D11" s="47">
        <v>1359968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1359968</v>
      </c>
      <c r="O11" s="48">
        <f t="shared" si="1"/>
        <v>9.8528414524589216</v>
      </c>
      <c r="P11" s="9"/>
    </row>
    <row r="12" spans="1:133">
      <c r="A12" s="12"/>
      <c r="B12" s="25">
        <v>316</v>
      </c>
      <c r="C12" s="20" t="s">
        <v>17</v>
      </c>
      <c r="D12" s="47">
        <v>178591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178591</v>
      </c>
      <c r="O12" s="48">
        <f t="shared" si="1"/>
        <v>1.2938751557654968</v>
      </c>
      <c r="P12" s="9"/>
    </row>
    <row r="13" spans="1:133" ht="15.75">
      <c r="A13" s="29" t="s">
        <v>18</v>
      </c>
      <c r="B13" s="30"/>
      <c r="C13" s="31"/>
      <c r="D13" s="32">
        <f>SUM(D14:D30)</f>
        <v>9575133</v>
      </c>
      <c r="E13" s="32">
        <f t="shared" ref="E13:M13" si="3">SUM(E14:E30)</f>
        <v>1888397</v>
      </c>
      <c r="F13" s="32">
        <f t="shared" si="3"/>
        <v>0</v>
      </c>
      <c r="G13" s="32">
        <f t="shared" si="3"/>
        <v>14974</v>
      </c>
      <c r="H13" s="32">
        <f t="shared" si="3"/>
        <v>0</v>
      </c>
      <c r="I13" s="32">
        <f t="shared" si="3"/>
        <v>8840015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20318519</v>
      </c>
      <c r="O13" s="46">
        <f t="shared" si="1"/>
        <v>147.20577708870664</v>
      </c>
      <c r="P13" s="10"/>
    </row>
    <row r="14" spans="1:133">
      <c r="A14" s="12"/>
      <c r="B14" s="25">
        <v>322</v>
      </c>
      <c r="C14" s="20" t="s">
        <v>0</v>
      </c>
      <c r="D14" s="47">
        <v>151901</v>
      </c>
      <c r="E14" s="47">
        <v>0</v>
      </c>
      <c r="F14" s="47">
        <v>0</v>
      </c>
      <c r="G14" s="47">
        <v>0</v>
      </c>
      <c r="H14" s="47">
        <v>0</v>
      </c>
      <c r="I14" s="47">
        <v>1457175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1609076</v>
      </c>
      <c r="O14" s="48">
        <f t="shared" si="1"/>
        <v>11.657605703190656</v>
      </c>
      <c r="P14" s="9"/>
    </row>
    <row r="15" spans="1:133">
      <c r="A15" s="12"/>
      <c r="B15" s="25">
        <v>323.10000000000002</v>
      </c>
      <c r="C15" s="20" t="s">
        <v>19</v>
      </c>
      <c r="D15" s="47">
        <v>7088093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30" si="4">SUM(D15:M15)</f>
        <v>7088093</v>
      </c>
      <c r="O15" s="48">
        <f t="shared" si="1"/>
        <v>51.352573390906194</v>
      </c>
      <c r="P15" s="9"/>
    </row>
    <row r="16" spans="1:133">
      <c r="A16" s="12"/>
      <c r="B16" s="25">
        <v>323.3</v>
      </c>
      <c r="C16" s="20" t="s">
        <v>20</v>
      </c>
      <c r="D16" s="47">
        <v>1736571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1736571</v>
      </c>
      <c r="O16" s="48">
        <f t="shared" si="1"/>
        <v>12.58129509954502</v>
      </c>
      <c r="P16" s="9"/>
    </row>
    <row r="17" spans="1:16">
      <c r="A17" s="12"/>
      <c r="B17" s="25">
        <v>323.7</v>
      </c>
      <c r="C17" s="20" t="s">
        <v>21</v>
      </c>
      <c r="D17" s="47">
        <v>429957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429957</v>
      </c>
      <c r="O17" s="48">
        <f t="shared" si="1"/>
        <v>3.1149984061204972</v>
      </c>
      <c r="P17" s="9"/>
    </row>
    <row r="18" spans="1:16">
      <c r="A18" s="12"/>
      <c r="B18" s="25">
        <v>324.11</v>
      </c>
      <c r="C18" s="20" t="s">
        <v>22</v>
      </c>
      <c r="D18" s="47">
        <v>0</v>
      </c>
      <c r="E18" s="47">
        <v>-3665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-3665</v>
      </c>
      <c r="O18" s="48">
        <f t="shared" si="1"/>
        <v>-2.6552583533775757E-2</v>
      </c>
      <c r="P18" s="9"/>
    </row>
    <row r="19" spans="1:16">
      <c r="A19" s="12"/>
      <c r="B19" s="25">
        <v>324.12</v>
      </c>
      <c r="C19" s="20" t="s">
        <v>23</v>
      </c>
      <c r="D19" s="47">
        <v>0</v>
      </c>
      <c r="E19" s="47">
        <v>-507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-507</v>
      </c>
      <c r="O19" s="48">
        <f t="shared" si="1"/>
        <v>-3.6731677630625669E-3</v>
      </c>
      <c r="P19" s="9"/>
    </row>
    <row r="20" spans="1:16">
      <c r="A20" s="12"/>
      <c r="B20" s="25">
        <v>324.20999999999998</v>
      </c>
      <c r="C20" s="20" t="s">
        <v>24</v>
      </c>
      <c r="D20" s="47">
        <v>0</v>
      </c>
      <c r="E20" s="47">
        <v>-453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-453</v>
      </c>
      <c r="O20" s="48">
        <f t="shared" si="1"/>
        <v>-3.2819427942156663E-3</v>
      </c>
      <c r="P20" s="9"/>
    </row>
    <row r="21" spans="1:16">
      <c r="A21" s="12"/>
      <c r="B21" s="25">
        <v>324.22000000000003</v>
      </c>
      <c r="C21" s="20" t="s">
        <v>25</v>
      </c>
      <c r="D21" s="47">
        <v>0</v>
      </c>
      <c r="E21" s="47">
        <v>-141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-141</v>
      </c>
      <c r="O21" s="48">
        <f t="shared" si="1"/>
        <v>-1.0215318631002406E-3</v>
      </c>
      <c r="P21" s="9"/>
    </row>
    <row r="22" spans="1:16">
      <c r="A22" s="12"/>
      <c r="B22" s="25">
        <v>324.31</v>
      </c>
      <c r="C22" s="20" t="s">
        <v>26</v>
      </c>
      <c r="D22" s="47">
        <v>0</v>
      </c>
      <c r="E22" s="47">
        <v>518920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518920</v>
      </c>
      <c r="O22" s="48">
        <f t="shared" si="1"/>
        <v>3.7595270524821052</v>
      </c>
      <c r="P22" s="9"/>
    </row>
    <row r="23" spans="1:16">
      <c r="A23" s="12"/>
      <c r="B23" s="25">
        <v>324.32</v>
      </c>
      <c r="C23" s="20" t="s">
        <v>27</v>
      </c>
      <c r="D23" s="47">
        <v>0</v>
      </c>
      <c r="E23" s="47">
        <v>582873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582873</v>
      </c>
      <c r="O23" s="48">
        <f t="shared" si="1"/>
        <v>4.2228605790129539</v>
      </c>
      <c r="P23" s="9"/>
    </row>
    <row r="24" spans="1:16">
      <c r="A24" s="12"/>
      <c r="B24" s="25">
        <v>324.61</v>
      </c>
      <c r="C24" s="20" t="s">
        <v>28</v>
      </c>
      <c r="D24" s="47">
        <v>0</v>
      </c>
      <c r="E24" s="47">
        <v>289963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289963</v>
      </c>
      <c r="O24" s="48">
        <f t="shared" si="1"/>
        <v>2.1007549192917381</v>
      </c>
      <c r="P24" s="9"/>
    </row>
    <row r="25" spans="1:16">
      <c r="A25" s="12"/>
      <c r="B25" s="25">
        <v>324.70999999999998</v>
      </c>
      <c r="C25" s="20" t="s">
        <v>29</v>
      </c>
      <c r="D25" s="47">
        <v>0</v>
      </c>
      <c r="E25" s="47">
        <v>31490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31490</v>
      </c>
      <c r="O25" s="48">
        <f t="shared" si="1"/>
        <v>0.22814211609238705</v>
      </c>
      <c r="P25" s="9"/>
    </row>
    <row r="26" spans="1:16">
      <c r="A26" s="12"/>
      <c r="B26" s="25">
        <v>324.72000000000003</v>
      </c>
      <c r="C26" s="20" t="s">
        <v>134</v>
      </c>
      <c r="D26" s="47">
        <v>0</v>
      </c>
      <c r="E26" s="47">
        <v>13468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13468</v>
      </c>
      <c r="O26" s="48">
        <f t="shared" si="1"/>
        <v>9.7574405193149222E-2</v>
      </c>
      <c r="P26" s="9"/>
    </row>
    <row r="27" spans="1:16">
      <c r="A27" s="12"/>
      <c r="B27" s="25">
        <v>325.10000000000002</v>
      </c>
      <c r="C27" s="20" t="s">
        <v>30</v>
      </c>
      <c r="D27" s="47">
        <v>0</v>
      </c>
      <c r="E27" s="47">
        <v>217280</v>
      </c>
      <c r="F27" s="47">
        <v>0</v>
      </c>
      <c r="G27" s="47">
        <v>14974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232254</v>
      </c>
      <c r="O27" s="48">
        <f t="shared" si="1"/>
        <v>1.6826585910105196</v>
      </c>
      <c r="P27" s="9"/>
    </row>
    <row r="28" spans="1:16">
      <c r="A28" s="12"/>
      <c r="B28" s="25">
        <v>325.2</v>
      </c>
      <c r="C28" s="20" t="s">
        <v>31</v>
      </c>
      <c r="D28" s="47">
        <v>0</v>
      </c>
      <c r="E28" s="47">
        <v>187959</v>
      </c>
      <c r="F28" s="47">
        <v>0</v>
      </c>
      <c r="G28" s="47">
        <v>0</v>
      </c>
      <c r="H28" s="47">
        <v>0</v>
      </c>
      <c r="I28" s="47">
        <v>7328865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7516824</v>
      </c>
      <c r="O28" s="48">
        <f t="shared" si="1"/>
        <v>54.458689541252497</v>
      </c>
      <c r="P28" s="9"/>
    </row>
    <row r="29" spans="1:16">
      <c r="A29" s="12"/>
      <c r="B29" s="25">
        <v>329</v>
      </c>
      <c r="C29" s="20" t="s">
        <v>32</v>
      </c>
      <c r="D29" s="47">
        <v>12146</v>
      </c>
      <c r="E29" s="47">
        <v>51210</v>
      </c>
      <c r="F29" s="47">
        <v>0</v>
      </c>
      <c r="G29" s="47">
        <v>0</v>
      </c>
      <c r="H29" s="47">
        <v>0</v>
      </c>
      <c r="I29" s="47">
        <v>53975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117331</v>
      </c>
      <c r="O29" s="48">
        <f t="shared" si="1"/>
        <v>0.85005216332917954</v>
      </c>
      <c r="P29" s="9"/>
    </row>
    <row r="30" spans="1:16">
      <c r="A30" s="12"/>
      <c r="B30" s="25">
        <v>367</v>
      </c>
      <c r="C30" s="20" t="s">
        <v>135</v>
      </c>
      <c r="D30" s="47">
        <v>156465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156465</v>
      </c>
      <c r="O30" s="48">
        <f t="shared" si="1"/>
        <v>1.1335743472338946</v>
      </c>
      <c r="P30" s="9"/>
    </row>
    <row r="31" spans="1:16" ht="15.75">
      <c r="A31" s="29" t="s">
        <v>35</v>
      </c>
      <c r="B31" s="30"/>
      <c r="C31" s="31"/>
      <c r="D31" s="32">
        <f t="shared" ref="D31:M31" si="5">SUM(D32:D63)</f>
        <v>16086564</v>
      </c>
      <c r="E31" s="32">
        <f t="shared" si="5"/>
        <v>17769896</v>
      </c>
      <c r="F31" s="32">
        <f t="shared" si="5"/>
        <v>945785</v>
      </c>
      <c r="G31" s="32">
        <f t="shared" si="5"/>
        <v>2885329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5">
        <f>SUM(D31:M31)</f>
        <v>37687574</v>
      </c>
      <c r="O31" s="46">
        <f t="shared" si="1"/>
        <v>273.04296229750486</v>
      </c>
      <c r="P31" s="10"/>
    </row>
    <row r="32" spans="1:16">
      <c r="A32" s="12"/>
      <c r="B32" s="25">
        <v>331.1</v>
      </c>
      <c r="C32" s="20" t="s">
        <v>33</v>
      </c>
      <c r="D32" s="47">
        <v>0</v>
      </c>
      <c r="E32" s="47">
        <v>66280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66280</v>
      </c>
      <c r="O32" s="48">
        <f t="shared" si="1"/>
        <v>0.48019242472541801</v>
      </c>
      <c r="P32" s="9"/>
    </row>
    <row r="33" spans="1:16">
      <c r="A33" s="12"/>
      <c r="B33" s="25">
        <v>331.2</v>
      </c>
      <c r="C33" s="20" t="s">
        <v>34</v>
      </c>
      <c r="D33" s="47">
        <v>207016</v>
      </c>
      <c r="E33" s="47">
        <v>879099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1086115</v>
      </c>
      <c r="O33" s="48">
        <f t="shared" si="1"/>
        <v>7.8688019822065085</v>
      </c>
      <c r="P33" s="9"/>
    </row>
    <row r="34" spans="1:16">
      <c r="A34" s="12"/>
      <c r="B34" s="25">
        <v>331.31</v>
      </c>
      <c r="C34" s="20" t="s">
        <v>38</v>
      </c>
      <c r="D34" s="47">
        <v>0</v>
      </c>
      <c r="E34" s="47">
        <v>0</v>
      </c>
      <c r="F34" s="47">
        <v>0</v>
      </c>
      <c r="G34" s="47">
        <v>151320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1" si="6">SUM(D34:M34)</f>
        <v>151320</v>
      </c>
      <c r="O34" s="48">
        <f t="shared" si="1"/>
        <v>1.0962993015909814</v>
      </c>
      <c r="P34" s="9"/>
    </row>
    <row r="35" spans="1:16">
      <c r="A35" s="12"/>
      <c r="B35" s="25">
        <v>331.42</v>
      </c>
      <c r="C35" s="20" t="s">
        <v>41</v>
      </c>
      <c r="D35" s="47">
        <v>1663008</v>
      </c>
      <c r="E35" s="47">
        <v>602497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2265505</v>
      </c>
      <c r="O35" s="48">
        <f t="shared" si="1"/>
        <v>16.413372649027732</v>
      </c>
      <c r="P35" s="9"/>
    </row>
    <row r="36" spans="1:16">
      <c r="A36" s="12"/>
      <c r="B36" s="25">
        <v>331.49</v>
      </c>
      <c r="C36" s="20" t="s">
        <v>42</v>
      </c>
      <c r="D36" s="47">
        <v>38139</v>
      </c>
      <c r="E36" s="47">
        <v>465370</v>
      </c>
      <c r="F36" s="47">
        <v>0</v>
      </c>
      <c r="G36" s="47">
        <v>177677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681186</v>
      </c>
      <c r="O36" s="48">
        <f t="shared" si="1"/>
        <v>4.9351291042397198</v>
      </c>
      <c r="P36" s="9"/>
    </row>
    <row r="37" spans="1:16">
      <c r="A37" s="12"/>
      <c r="B37" s="25">
        <v>331.5</v>
      </c>
      <c r="C37" s="20" t="s">
        <v>36</v>
      </c>
      <c r="D37" s="47">
        <v>0</v>
      </c>
      <c r="E37" s="47">
        <v>4743625</v>
      </c>
      <c r="F37" s="47">
        <v>0</v>
      </c>
      <c r="G37" s="47">
        <v>136332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4879957</v>
      </c>
      <c r="O37" s="48">
        <f t="shared" ref="O37:O68" si="7">(N37/O$112)</f>
        <v>35.354833801837309</v>
      </c>
      <c r="P37" s="9"/>
    </row>
    <row r="38" spans="1:16">
      <c r="A38" s="12"/>
      <c r="B38" s="25">
        <v>331.62</v>
      </c>
      <c r="C38" s="20" t="s">
        <v>43</v>
      </c>
      <c r="D38" s="47">
        <v>0</v>
      </c>
      <c r="E38" s="47">
        <v>690991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690991</v>
      </c>
      <c r="O38" s="48">
        <f t="shared" si="7"/>
        <v>5.0061654157127542</v>
      </c>
      <c r="P38" s="9"/>
    </row>
    <row r="39" spans="1:16">
      <c r="A39" s="12"/>
      <c r="B39" s="25">
        <v>331.69</v>
      </c>
      <c r="C39" s="20" t="s">
        <v>44</v>
      </c>
      <c r="D39" s="47">
        <v>0</v>
      </c>
      <c r="E39" s="47">
        <v>102256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102256</v>
      </c>
      <c r="O39" s="48">
        <f t="shared" si="7"/>
        <v>0.74083519285941979</v>
      </c>
      <c r="P39" s="9"/>
    </row>
    <row r="40" spans="1:16">
      <c r="A40" s="12"/>
      <c r="B40" s="25">
        <v>333</v>
      </c>
      <c r="C40" s="20" t="s">
        <v>4</v>
      </c>
      <c r="D40" s="47">
        <v>97403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97403</v>
      </c>
      <c r="O40" s="48">
        <f t="shared" si="7"/>
        <v>0.70567566001101223</v>
      </c>
      <c r="P40" s="9"/>
    </row>
    <row r="41" spans="1:16">
      <c r="A41" s="12"/>
      <c r="B41" s="25">
        <v>334.2</v>
      </c>
      <c r="C41" s="20" t="s">
        <v>37</v>
      </c>
      <c r="D41" s="47">
        <v>83313</v>
      </c>
      <c r="E41" s="47">
        <v>12686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95999</v>
      </c>
      <c r="O41" s="48">
        <f t="shared" si="7"/>
        <v>0.69550381082099288</v>
      </c>
      <c r="P41" s="9"/>
    </row>
    <row r="42" spans="1:16">
      <c r="A42" s="12"/>
      <c r="B42" s="25">
        <v>334.36</v>
      </c>
      <c r="C42" s="20" t="s">
        <v>136</v>
      </c>
      <c r="D42" s="47">
        <v>0</v>
      </c>
      <c r="E42" s="47">
        <v>0</v>
      </c>
      <c r="F42" s="47">
        <v>0</v>
      </c>
      <c r="G42" s="47">
        <v>2420000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2" si="8">SUM(D42:M42)</f>
        <v>2420000</v>
      </c>
      <c r="O42" s="48">
        <f t="shared" si="7"/>
        <v>17.532674529805547</v>
      </c>
      <c r="P42" s="9"/>
    </row>
    <row r="43" spans="1:16">
      <c r="A43" s="12"/>
      <c r="B43" s="25">
        <v>334.39</v>
      </c>
      <c r="C43" s="20" t="s">
        <v>137</v>
      </c>
      <c r="D43" s="47">
        <v>0</v>
      </c>
      <c r="E43" s="47">
        <v>446687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446687</v>
      </c>
      <c r="O43" s="48">
        <f t="shared" si="7"/>
        <v>3.2362056973947313</v>
      </c>
      <c r="P43" s="9"/>
    </row>
    <row r="44" spans="1:16">
      <c r="A44" s="12"/>
      <c r="B44" s="25">
        <v>334.42</v>
      </c>
      <c r="C44" s="20" t="s">
        <v>46</v>
      </c>
      <c r="D44" s="47">
        <v>401644</v>
      </c>
      <c r="E44" s="47">
        <v>288066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689710</v>
      </c>
      <c r="O44" s="48">
        <f t="shared" si="7"/>
        <v>4.9968846900628856</v>
      </c>
      <c r="P44" s="9"/>
    </row>
    <row r="45" spans="1:16">
      <c r="A45" s="12"/>
      <c r="B45" s="25">
        <v>334.49</v>
      </c>
      <c r="C45" s="20" t="s">
        <v>47</v>
      </c>
      <c r="D45" s="47">
        <v>261772</v>
      </c>
      <c r="E45" s="47">
        <v>759404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1021176</v>
      </c>
      <c r="O45" s="48">
        <f t="shared" si="7"/>
        <v>7.3983249775407884</v>
      </c>
      <c r="P45" s="9"/>
    </row>
    <row r="46" spans="1:16">
      <c r="A46" s="12"/>
      <c r="B46" s="25">
        <v>334.5</v>
      </c>
      <c r="C46" s="20" t="s">
        <v>48</v>
      </c>
      <c r="D46" s="47">
        <v>0</v>
      </c>
      <c r="E46" s="47">
        <v>355772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355772</v>
      </c>
      <c r="O46" s="48">
        <f t="shared" si="7"/>
        <v>2.5775349928999911</v>
      </c>
      <c r="P46" s="9"/>
    </row>
    <row r="47" spans="1:16">
      <c r="A47" s="12"/>
      <c r="B47" s="25">
        <v>334.69</v>
      </c>
      <c r="C47" s="20" t="s">
        <v>49</v>
      </c>
      <c r="D47" s="47">
        <v>0</v>
      </c>
      <c r="E47" s="47">
        <v>350000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350000</v>
      </c>
      <c r="O47" s="48">
        <f t="shared" si="7"/>
        <v>2.535717390674356</v>
      </c>
      <c r="P47" s="9"/>
    </row>
    <row r="48" spans="1:16">
      <c r="A48" s="12"/>
      <c r="B48" s="25">
        <v>334.7</v>
      </c>
      <c r="C48" s="20" t="s">
        <v>50</v>
      </c>
      <c r="D48" s="47">
        <v>100167</v>
      </c>
      <c r="E48" s="47">
        <v>286387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386554</v>
      </c>
      <c r="O48" s="48">
        <f t="shared" si="7"/>
        <v>2.8005477149563855</v>
      </c>
      <c r="P48" s="9"/>
    </row>
    <row r="49" spans="1:16">
      <c r="A49" s="12"/>
      <c r="B49" s="25">
        <v>335.12</v>
      </c>
      <c r="C49" s="20" t="s">
        <v>51</v>
      </c>
      <c r="D49" s="47">
        <v>2575721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2575721</v>
      </c>
      <c r="O49" s="48">
        <f t="shared" si="7"/>
        <v>18.660858666357552</v>
      </c>
      <c r="P49" s="9"/>
    </row>
    <row r="50" spans="1:16">
      <c r="A50" s="12"/>
      <c r="B50" s="25">
        <v>335.13</v>
      </c>
      <c r="C50" s="20" t="s">
        <v>52</v>
      </c>
      <c r="D50" s="47">
        <v>38804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38804</v>
      </c>
      <c r="O50" s="48">
        <f t="shared" si="7"/>
        <v>0.28113136465065058</v>
      </c>
      <c r="P50" s="9"/>
    </row>
    <row r="51" spans="1:16">
      <c r="A51" s="12"/>
      <c r="B51" s="25">
        <v>335.14</v>
      </c>
      <c r="C51" s="20" t="s">
        <v>53</v>
      </c>
      <c r="D51" s="47">
        <v>110928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110928</v>
      </c>
      <c r="O51" s="48">
        <f t="shared" si="7"/>
        <v>0.80366302489349983</v>
      </c>
      <c r="P51" s="9"/>
    </row>
    <row r="52" spans="1:16">
      <c r="A52" s="12"/>
      <c r="B52" s="25">
        <v>335.15</v>
      </c>
      <c r="C52" s="20" t="s">
        <v>54</v>
      </c>
      <c r="D52" s="47">
        <v>56450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56450</v>
      </c>
      <c r="O52" s="48">
        <f t="shared" si="7"/>
        <v>0.40897499058162112</v>
      </c>
      <c r="P52" s="9"/>
    </row>
    <row r="53" spans="1:16">
      <c r="A53" s="12"/>
      <c r="B53" s="25">
        <v>335.16</v>
      </c>
      <c r="C53" s="20" t="s">
        <v>55</v>
      </c>
      <c r="D53" s="47">
        <v>446500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446500</v>
      </c>
      <c r="O53" s="48">
        <f t="shared" si="7"/>
        <v>3.2348508998174283</v>
      </c>
      <c r="P53" s="9"/>
    </row>
    <row r="54" spans="1:16">
      <c r="A54" s="12"/>
      <c r="B54" s="25">
        <v>335.18</v>
      </c>
      <c r="C54" s="20" t="s">
        <v>56</v>
      </c>
      <c r="D54" s="47">
        <v>6483677</v>
      </c>
      <c r="E54" s="47">
        <v>0</v>
      </c>
      <c r="F54" s="47">
        <v>445781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6929458</v>
      </c>
      <c r="O54" s="48">
        <f t="shared" si="7"/>
        <v>50.203277595850118</v>
      </c>
      <c r="P54" s="9"/>
    </row>
    <row r="55" spans="1:16">
      <c r="A55" s="12"/>
      <c r="B55" s="25">
        <v>335.19</v>
      </c>
      <c r="C55" s="20" t="s">
        <v>72</v>
      </c>
      <c r="D55" s="47">
        <v>0</v>
      </c>
      <c r="E55" s="47">
        <v>0</v>
      </c>
      <c r="F55" s="47">
        <v>500004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500004</v>
      </c>
      <c r="O55" s="48">
        <f t="shared" si="7"/>
        <v>3.622482394876402</v>
      </c>
      <c r="P55" s="9"/>
    </row>
    <row r="56" spans="1:16">
      <c r="A56" s="12"/>
      <c r="B56" s="25">
        <v>335.21</v>
      </c>
      <c r="C56" s="20" t="s">
        <v>138</v>
      </c>
      <c r="D56" s="47">
        <v>0</v>
      </c>
      <c r="E56" s="47">
        <v>47715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47715</v>
      </c>
      <c r="O56" s="48">
        <f t="shared" si="7"/>
        <v>0.34569072941721968</v>
      </c>
      <c r="P56" s="9"/>
    </row>
    <row r="57" spans="1:16">
      <c r="A57" s="12"/>
      <c r="B57" s="25">
        <v>335.22</v>
      </c>
      <c r="C57" s="20" t="s">
        <v>139</v>
      </c>
      <c r="D57" s="47">
        <v>0</v>
      </c>
      <c r="E57" s="47">
        <v>817451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817451</v>
      </c>
      <c r="O57" s="48">
        <f t="shared" si="7"/>
        <v>5.9223563334975511</v>
      </c>
      <c r="P57" s="9"/>
    </row>
    <row r="58" spans="1:16">
      <c r="A58" s="12"/>
      <c r="B58" s="25">
        <v>335.49</v>
      </c>
      <c r="C58" s="20" t="s">
        <v>59</v>
      </c>
      <c r="D58" s="47">
        <v>0</v>
      </c>
      <c r="E58" s="47">
        <v>2372772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2372772</v>
      </c>
      <c r="O58" s="48">
        <f t="shared" si="7"/>
        <v>17.19051207001478</v>
      </c>
      <c r="P58" s="9"/>
    </row>
    <row r="59" spans="1:16">
      <c r="A59" s="12"/>
      <c r="B59" s="25">
        <v>335.61</v>
      </c>
      <c r="C59" s="20" t="s">
        <v>60</v>
      </c>
      <c r="D59" s="47">
        <v>1425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1425</v>
      </c>
      <c r="O59" s="48">
        <f t="shared" si="7"/>
        <v>1.0323992233459877E-2</v>
      </c>
      <c r="P59" s="9"/>
    </row>
    <row r="60" spans="1:16">
      <c r="A60" s="12"/>
      <c r="B60" s="25">
        <v>335.69</v>
      </c>
      <c r="C60" s="20" t="s">
        <v>61</v>
      </c>
      <c r="D60" s="47">
        <v>7979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7979</v>
      </c>
      <c r="O60" s="48">
        <f t="shared" si="7"/>
        <v>5.7807111600544817E-2</v>
      </c>
      <c r="P60" s="9"/>
    </row>
    <row r="61" spans="1:16">
      <c r="A61" s="12"/>
      <c r="B61" s="25">
        <v>335.7</v>
      </c>
      <c r="C61" s="20" t="s">
        <v>62</v>
      </c>
      <c r="D61" s="47">
        <v>0</v>
      </c>
      <c r="E61" s="47">
        <v>69828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69828</v>
      </c>
      <c r="O61" s="48">
        <f t="shared" si="7"/>
        <v>0.50589735416002546</v>
      </c>
      <c r="P61" s="9"/>
    </row>
    <row r="62" spans="1:16">
      <c r="A62" s="12"/>
      <c r="B62" s="25">
        <v>335.8</v>
      </c>
      <c r="C62" s="20" t="s">
        <v>140</v>
      </c>
      <c r="D62" s="47">
        <v>3512618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3512618</v>
      </c>
      <c r="O62" s="48">
        <f t="shared" si="7"/>
        <v>25.448590141130786</v>
      </c>
      <c r="P62" s="9"/>
    </row>
    <row r="63" spans="1:16">
      <c r="A63" s="12"/>
      <c r="B63" s="25">
        <v>337.7</v>
      </c>
      <c r="C63" s="20" t="s">
        <v>141</v>
      </c>
      <c r="D63" s="47">
        <v>0</v>
      </c>
      <c r="E63" s="47">
        <v>4413010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4413010</v>
      </c>
      <c r="O63" s="48">
        <f t="shared" si="7"/>
        <v>31.971846292056686</v>
      </c>
      <c r="P63" s="9"/>
    </row>
    <row r="64" spans="1:16" ht="15.75">
      <c r="A64" s="29" t="s">
        <v>69</v>
      </c>
      <c r="B64" s="30"/>
      <c r="C64" s="31"/>
      <c r="D64" s="32">
        <f>SUM(D65:D92)</f>
        <v>8847945</v>
      </c>
      <c r="E64" s="32">
        <f t="shared" ref="E64:M64" si="9">SUM(E65:E92)</f>
        <v>5817860</v>
      </c>
      <c r="F64" s="32">
        <f t="shared" si="9"/>
        <v>0</v>
      </c>
      <c r="G64" s="32">
        <f t="shared" si="9"/>
        <v>0</v>
      </c>
      <c r="H64" s="32">
        <f t="shared" si="9"/>
        <v>0</v>
      </c>
      <c r="I64" s="32">
        <f t="shared" si="9"/>
        <v>32211751</v>
      </c>
      <c r="J64" s="32">
        <f t="shared" si="9"/>
        <v>22963724</v>
      </c>
      <c r="K64" s="32">
        <f t="shared" si="9"/>
        <v>0</v>
      </c>
      <c r="L64" s="32">
        <f t="shared" si="9"/>
        <v>0</v>
      </c>
      <c r="M64" s="32">
        <f t="shared" si="9"/>
        <v>0</v>
      </c>
      <c r="N64" s="32">
        <f>SUM(D64:M64)</f>
        <v>69841280</v>
      </c>
      <c r="O64" s="46">
        <f t="shared" si="7"/>
        <v>505.99356652273451</v>
      </c>
      <c r="P64" s="10"/>
    </row>
    <row r="65" spans="1:16">
      <c r="A65" s="12"/>
      <c r="B65" s="25">
        <v>341.1</v>
      </c>
      <c r="C65" s="20" t="s">
        <v>73</v>
      </c>
      <c r="D65" s="47">
        <v>489171</v>
      </c>
      <c r="E65" s="47">
        <v>460901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950072</v>
      </c>
      <c r="O65" s="48">
        <f t="shared" si="7"/>
        <v>6.8831831222650477</v>
      </c>
      <c r="P65" s="9"/>
    </row>
    <row r="66" spans="1:16">
      <c r="A66" s="12"/>
      <c r="B66" s="25">
        <v>341.2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22963724</v>
      </c>
      <c r="K66" s="47">
        <v>0</v>
      </c>
      <c r="L66" s="47">
        <v>0</v>
      </c>
      <c r="M66" s="47">
        <v>0</v>
      </c>
      <c r="N66" s="47">
        <f t="shared" ref="N66:N92" si="10">SUM(D66:M66)</f>
        <v>22963724</v>
      </c>
      <c r="O66" s="48">
        <f t="shared" si="7"/>
        <v>166.37004086127453</v>
      </c>
      <c r="P66" s="9"/>
    </row>
    <row r="67" spans="1:16">
      <c r="A67" s="12"/>
      <c r="B67" s="25">
        <v>341.3</v>
      </c>
      <c r="C67" s="20" t="s">
        <v>142</v>
      </c>
      <c r="D67" s="47">
        <v>0</v>
      </c>
      <c r="E67" s="47">
        <v>14583</v>
      </c>
      <c r="F67" s="47">
        <v>0</v>
      </c>
      <c r="G67" s="47">
        <v>0</v>
      </c>
      <c r="H67" s="47">
        <v>0</v>
      </c>
      <c r="I67" s="47">
        <v>17330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31913</v>
      </c>
      <c r="O67" s="48">
        <f t="shared" si="7"/>
        <v>0.23120671168168777</v>
      </c>
      <c r="P67" s="9"/>
    </row>
    <row r="68" spans="1:16">
      <c r="A68" s="12"/>
      <c r="B68" s="25">
        <v>341.52</v>
      </c>
      <c r="C68" s="20" t="s">
        <v>75</v>
      </c>
      <c r="D68" s="47">
        <v>524930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524930</v>
      </c>
      <c r="O68" s="48">
        <f t="shared" si="7"/>
        <v>3.803068942533399</v>
      </c>
      <c r="P68" s="9"/>
    </row>
    <row r="69" spans="1:16">
      <c r="A69" s="12"/>
      <c r="B69" s="25">
        <v>341.55</v>
      </c>
      <c r="C69" s="20" t="s">
        <v>76</v>
      </c>
      <c r="D69" s="47">
        <v>37289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37289</v>
      </c>
      <c r="O69" s="48">
        <f t="shared" ref="O69:O100" si="11">(N69/O$112)</f>
        <v>0.27015533080244586</v>
      </c>
      <c r="P69" s="9"/>
    </row>
    <row r="70" spans="1:16">
      <c r="A70" s="12"/>
      <c r="B70" s="25">
        <v>341.56</v>
      </c>
      <c r="C70" s="20" t="s">
        <v>143</v>
      </c>
      <c r="D70" s="47">
        <v>1113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1113</v>
      </c>
      <c r="O70" s="48">
        <f t="shared" si="11"/>
        <v>8.0635813023444518E-3</v>
      </c>
      <c r="P70" s="9"/>
    </row>
    <row r="71" spans="1:16">
      <c r="A71" s="12"/>
      <c r="B71" s="25">
        <v>341.8</v>
      </c>
      <c r="C71" s="20" t="s">
        <v>77</v>
      </c>
      <c r="D71" s="47">
        <v>1961222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1961222</v>
      </c>
      <c r="O71" s="48">
        <f t="shared" si="11"/>
        <v>14.208870663923262</v>
      </c>
      <c r="P71" s="9"/>
    </row>
    <row r="72" spans="1:16">
      <c r="A72" s="12"/>
      <c r="B72" s="25">
        <v>341.9</v>
      </c>
      <c r="C72" s="20" t="s">
        <v>78</v>
      </c>
      <c r="D72" s="47">
        <v>635514</v>
      </c>
      <c r="E72" s="47">
        <v>46120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681634</v>
      </c>
      <c r="O72" s="48">
        <f t="shared" si="11"/>
        <v>4.9383748224997825</v>
      </c>
      <c r="P72" s="9"/>
    </row>
    <row r="73" spans="1:16">
      <c r="A73" s="12"/>
      <c r="B73" s="25">
        <v>342.1</v>
      </c>
      <c r="C73" s="20" t="s">
        <v>79</v>
      </c>
      <c r="D73" s="47">
        <v>0</v>
      </c>
      <c r="E73" s="47">
        <v>9960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9960</v>
      </c>
      <c r="O73" s="48">
        <f t="shared" si="11"/>
        <v>7.2159272031761673E-2</v>
      </c>
      <c r="P73" s="9"/>
    </row>
    <row r="74" spans="1:16">
      <c r="A74" s="12"/>
      <c r="B74" s="25">
        <v>342.2</v>
      </c>
      <c r="C74" s="20" t="s">
        <v>80</v>
      </c>
      <c r="D74" s="47">
        <v>0</v>
      </c>
      <c r="E74" s="47">
        <v>406072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406072</v>
      </c>
      <c r="O74" s="48">
        <f t="shared" si="11"/>
        <v>2.9419538064740487</v>
      </c>
      <c r="P74" s="9"/>
    </row>
    <row r="75" spans="1:16">
      <c r="A75" s="12"/>
      <c r="B75" s="25">
        <v>342.3</v>
      </c>
      <c r="C75" s="20" t="s">
        <v>144</v>
      </c>
      <c r="D75" s="47">
        <v>18600</v>
      </c>
      <c r="E75" s="47">
        <v>72719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91319</v>
      </c>
      <c r="O75" s="48">
        <f t="shared" si="11"/>
        <v>0.66159764685426148</v>
      </c>
      <c r="P75" s="9"/>
    </row>
    <row r="76" spans="1:16">
      <c r="A76" s="12"/>
      <c r="B76" s="25">
        <v>342.5</v>
      </c>
      <c r="C76" s="20" t="s">
        <v>81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1451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1451</v>
      </c>
      <c r="O76" s="48">
        <f t="shared" si="11"/>
        <v>1.051235981105283E-2</v>
      </c>
      <c r="P76" s="9"/>
    </row>
    <row r="77" spans="1:16">
      <c r="A77" s="12"/>
      <c r="B77" s="25">
        <v>342.6</v>
      </c>
      <c r="C77" s="20" t="s">
        <v>82</v>
      </c>
      <c r="D77" s="47">
        <v>0</v>
      </c>
      <c r="E77" s="47">
        <v>4011182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4011182</v>
      </c>
      <c r="O77" s="48">
        <f t="shared" si="11"/>
        <v>29.060639870171268</v>
      </c>
      <c r="P77" s="9"/>
    </row>
    <row r="78" spans="1:16">
      <c r="A78" s="12"/>
      <c r="B78" s="25">
        <v>343.4</v>
      </c>
      <c r="C78" s="20" t="s">
        <v>84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1508305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1508305</v>
      </c>
      <c r="O78" s="48">
        <f t="shared" si="11"/>
        <v>10.927529196974527</v>
      </c>
      <c r="P78" s="9"/>
    </row>
    <row r="79" spans="1:16">
      <c r="A79" s="12"/>
      <c r="B79" s="25">
        <v>343.6</v>
      </c>
      <c r="C79" s="20" t="s">
        <v>85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27483313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27483313</v>
      </c>
      <c r="O79" s="48">
        <f t="shared" si="11"/>
        <v>199.11404207841886</v>
      </c>
      <c r="P79" s="9"/>
    </row>
    <row r="80" spans="1:16">
      <c r="A80" s="12"/>
      <c r="B80" s="25">
        <v>344.9</v>
      </c>
      <c r="C80" s="20" t="s">
        <v>86</v>
      </c>
      <c r="D80" s="47">
        <v>0</v>
      </c>
      <c r="E80" s="47">
        <v>24544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24544</v>
      </c>
      <c r="O80" s="48">
        <f t="shared" si="11"/>
        <v>0.17781899324774683</v>
      </c>
      <c r="P80" s="9"/>
    </row>
    <row r="81" spans="1:16">
      <c r="A81" s="12"/>
      <c r="B81" s="25">
        <v>346.9</v>
      </c>
      <c r="C81" s="20" t="s">
        <v>145</v>
      </c>
      <c r="D81" s="47">
        <v>0</v>
      </c>
      <c r="E81" s="47">
        <v>138142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138142</v>
      </c>
      <c r="O81" s="48">
        <f t="shared" si="11"/>
        <v>1.0008259193786768</v>
      </c>
      <c r="P81" s="9"/>
    </row>
    <row r="82" spans="1:16">
      <c r="A82" s="12"/>
      <c r="B82" s="25">
        <v>347.1</v>
      </c>
      <c r="C82" s="20" t="s">
        <v>146</v>
      </c>
      <c r="D82" s="47">
        <v>851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851</v>
      </c>
      <c r="O82" s="48">
        <f t="shared" si="11"/>
        <v>6.1654157127539336E-3</v>
      </c>
      <c r="P82" s="9"/>
    </row>
    <row r="83" spans="1:16">
      <c r="A83" s="12"/>
      <c r="B83" s="25">
        <v>347.2</v>
      </c>
      <c r="C83" s="20" t="s">
        <v>87</v>
      </c>
      <c r="D83" s="47">
        <v>635003</v>
      </c>
      <c r="E83" s="47">
        <v>0</v>
      </c>
      <c r="F83" s="47">
        <v>0</v>
      </c>
      <c r="G83" s="47">
        <v>0</v>
      </c>
      <c r="H83" s="47">
        <v>0</v>
      </c>
      <c r="I83" s="47">
        <v>3201152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3836155</v>
      </c>
      <c r="O83" s="48">
        <f t="shared" si="11"/>
        <v>27.792585562349668</v>
      </c>
      <c r="P83" s="9"/>
    </row>
    <row r="84" spans="1:16">
      <c r="A84" s="12"/>
      <c r="B84" s="25">
        <v>347.5</v>
      </c>
      <c r="C84" s="20" t="s">
        <v>147</v>
      </c>
      <c r="D84" s="47">
        <v>354661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354661</v>
      </c>
      <c r="O84" s="48">
        <f t="shared" si="11"/>
        <v>2.5694859014113081</v>
      </c>
      <c r="P84" s="9"/>
    </row>
    <row r="85" spans="1:16">
      <c r="A85" s="12"/>
      <c r="B85" s="25">
        <v>348.92099999999999</v>
      </c>
      <c r="C85" s="20" t="s">
        <v>148</v>
      </c>
      <c r="D85" s="47">
        <v>0</v>
      </c>
      <c r="E85" s="47">
        <v>30147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30147</v>
      </c>
      <c r="O85" s="48">
        <f t="shared" si="11"/>
        <v>0.21841220621902802</v>
      </c>
      <c r="P85" s="9"/>
    </row>
    <row r="86" spans="1:16">
      <c r="A86" s="12"/>
      <c r="B86" s="25">
        <v>348.92200000000003</v>
      </c>
      <c r="C86" s="20" t="s">
        <v>149</v>
      </c>
      <c r="D86" s="47">
        <v>0</v>
      </c>
      <c r="E86" s="47">
        <v>30147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30147</v>
      </c>
      <c r="O86" s="48">
        <f t="shared" si="11"/>
        <v>0.21841220621902802</v>
      </c>
      <c r="P86" s="9"/>
    </row>
    <row r="87" spans="1:16">
      <c r="A87" s="12"/>
      <c r="B87" s="25">
        <v>348.923</v>
      </c>
      <c r="C87" s="20" t="s">
        <v>150</v>
      </c>
      <c r="D87" s="47">
        <v>30145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30145</v>
      </c>
      <c r="O87" s="48">
        <f t="shared" si="11"/>
        <v>0.21839771640536704</v>
      </c>
      <c r="P87" s="9"/>
    </row>
    <row r="88" spans="1:16">
      <c r="A88" s="12"/>
      <c r="B88" s="25">
        <v>348.92399999999998</v>
      </c>
      <c r="C88" s="20" t="s">
        <v>151</v>
      </c>
      <c r="D88" s="47">
        <v>0</v>
      </c>
      <c r="E88" s="47">
        <v>30146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30146</v>
      </c>
      <c r="O88" s="48">
        <f t="shared" si="11"/>
        <v>0.21840496131219753</v>
      </c>
      <c r="P88" s="9"/>
    </row>
    <row r="89" spans="1:16">
      <c r="A89" s="12"/>
      <c r="B89" s="25">
        <v>348.93</v>
      </c>
      <c r="C89" s="20" t="s">
        <v>152</v>
      </c>
      <c r="D89" s="47">
        <v>56425</v>
      </c>
      <c r="E89" s="47">
        <v>169274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225699</v>
      </c>
      <c r="O89" s="48">
        <f t="shared" si="11"/>
        <v>1.6351682267366041</v>
      </c>
      <c r="P89" s="9"/>
    </row>
    <row r="90" spans="1:16">
      <c r="A90" s="12"/>
      <c r="B90" s="25">
        <v>348.93099999999998</v>
      </c>
      <c r="C90" s="20" t="s">
        <v>153</v>
      </c>
      <c r="D90" s="47">
        <v>0</v>
      </c>
      <c r="E90" s="47">
        <v>27301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27301</v>
      </c>
      <c r="O90" s="48">
        <f t="shared" si="11"/>
        <v>0.19779320137943027</v>
      </c>
      <c r="P90" s="9"/>
    </row>
    <row r="91" spans="1:16">
      <c r="A91" s="12"/>
      <c r="B91" s="25">
        <v>348.99</v>
      </c>
      <c r="C91" s="20" t="s">
        <v>154</v>
      </c>
      <c r="D91" s="47">
        <v>37</v>
      </c>
      <c r="E91" s="47">
        <v>69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106</v>
      </c>
      <c r="O91" s="48">
        <f t="shared" si="11"/>
        <v>7.679601240328049E-4</v>
      </c>
      <c r="P91" s="9"/>
    </row>
    <row r="92" spans="1:16">
      <c r="A92" s="12"/>
      <c r="B92" s="25">
        <v>349</v>
      </c>
      <c r="C92" s="20" t="s">
        <v>1</v>
      </c>
      <c r="D92" s="47">
        <v>4102984</v>
      </c>
      <c r="E92" s="47">
        <v>346553</v>
      </c>
      <c r="F92" s="47">
        <v>0</v>
      </c>
      <c r="G92" s="47">
        <v>0</v>
      </c>
      <c r="H92" s="47">
        <v>0</v>
      </c>
      <c r="I92" s="47">
        <v>200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4449737</v>
      </c>
      <c r="O92" s="48">
        <f t="shared" si="11"/>
        <v>32.23792998522039</v>
      </c>
      <c r="P92" s="9"/>
    </row>
    <row r="93" spans="1:16" ht="15.75">
      <c r="A93" s="29" t="s">
        <v>70</v>
      </c>
      <c r="B93" s="30"/>
      <c r="C93" s="31"/>
      <c r="D93" s="32">
        <f t="shared" ref="D93:M93" si="12">SUM(D94:D99)</f>
        <v>352272</v>
      </c>
      <c r="E93" s="32">
        <f t="shared" si="12"/>
        <v>499740</v>
      </c>
      <c r="F93" s="32">
        <f t="shared" si="12"/>
        <v>0</v>
      </c>
      <c r="G93" s="32">
        <f t="shared" si="12"/>
        <v>0</v>
      </c>
      <c r="H93" s="32">
        <f t="shared" si="12"/>
        <v>0</v>
      </c>
      <c r="I93" s="32">
        <f t="shared" si="12"/>
        <v>500</v>
      </c>
      <c r="J93" s="32">
        <f t="shared" si="12"/>
        <v>0</v>
      </c>
      <c r="K93" s="32">
        <f t="shared" si="12"/>
        <v>0</v>
      </c>
      <c r="L93" s="32">
        <f t="shared" si="12"/>
        <v>0</v>
      </c>
      <c r="M93" s="32">
        <f t="shared" si="12"/>
        <v>0</v>
      </c>
      <c r="N93" s="32">
        <f t="shared" ref="N93:N110" si="13">SUM(D93:M93)</f>
        <v>852512</v>
      </c>
      <c r="O93" s="46">
        <f t="shared" si="11"/>
        <v>6.1763700118816471</v>
      </c>
      <c r="P93" s="10"/>
    </row>
    <row r="94" spans="1:16">
      <c r="A94" s="13"/>
      <c r="B94" s="40">
        <v>351.1</v>
      </c>
      <c r="C94" s="21" t="s">
        <v>107</v>
      </c>
      <c r="D94" s="47">
        <v>7388</v>
      </c>
      <c r="E94" s="47">
        <v>115824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123212</v>
      </c>
      <c r="O94" s="48">
        <f t="shared" si="11"/>
        <v>0.8926594603993393</v>
      </c>
      <c r="P94" s="9"/>
    </row>
    <row r="95" spans="1:16">
      <c r="A95" s="13"/>
      <c r="B95" s="40">
        <v>351.7</v>
      </c>
      <c r="C95" s="21" t="s">
        <v>108</v>
      </c>
      <c r="D95" s="47">
        <v>121463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121463</v>
      </c>
      <c r="O95" s="48">
        <f t="shared" si="11"/>
        <v>0.879988118352798</v>
      </c>
      <c r="P95" s="9"/>
    </row>
    <row r="96" spans="1:16">
      <c r="A96" s="13"/>
      <c r="B96" s="40">
        <v>351.8</v>
      </c>
      <c r="C96" s="21" t="s">
        <v>109</v>
      </c>
      <c r="D96" s="47">
        <v>0</v>
      </c>
      <c r="E96" s="47">
        <v>172276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172276</v>
      </c>
      <c r="O96" s="48">
        <f t="shared" si="11"/>
        <v>1.2481235691309009</v>
      </c>
      <c r="P96" s="9"/>
    </row>
    <row r="97" spans="1:119">
      <c r="A97" s="13"/>
      <c r="B97" s="40">
        <v>352</v>
      </c>
      <c r="C97" s="21" t="s">
        <v>112</v>
      </c>
      <c r="D97" s="47">
        <v>47747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47747</v>
      </c>
      <c r="O97" s="48">
        <f t="shared" si="11"/>
        <v>0.34592256643579561</v>
      </c>
      <c r="P97" s="9"/>
    </row>
    <row r="98" spans="1:119">
      <c r="A98" s="13"/>
      <c r="B98" s="40">
        <v>354</v>
      </c>
      <c r="C98" s="21" t="s">
        <v>114</v>
      </c>
      <c r="D98" s="47">
        <v>175674</v>
      </c>
      <c r="E98" s="47">
        <v>95820</v>
      </c>
      <c r="F98" s="47">
        <v>0</v>
      </c>
      <c r="G98" s="47">
        <v>0</v>
      </c>
      <c r="H98" s="47">
        <v>0</v>
      </c>
      <c r="I98" s="47">
        <v>500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271994</v>
      </c>
      <c r="O98" s="48">
        <f t="shared" si="11"/>
        <v>1.9705711884545165</v>
      </c>
      <c r="P98" s="9"/>
    </row>
    <row r="99" spans="1:119">
      <c r="A99" s="13"/>
      <c r="B99" s="40">
        <v>358.2</v>
      </c>
      <c r="C99" s="21" t="s">
        <v>115</v>
      </c>
      <c r="D99" s="47">
        <v>0</v>
      </c>
      <c r="E99" s="47">
        <v>115820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115820</v>
      </c>
      <c r="O99" s="48">
        <f t="shared" si="11"/>
        <v>0.83910510910829683</v>
      </c>
      <c r="P99" s="9"/>
    </row>
    <row r="100" spans="1:119" ht="15.75">
      <c r="A100" s="29" t="s">
        <v>5</v>
      </c>
      <c r="B100" s="30"/>
      <c r="C100" s="31"/>
      <c r="D100" s="32">
        <f t="shared" ref="D100:M100" si="14">SUM(D101:D106)</f>
        <v>1566086</v>
      </c>
      <c r="E100" s="32">
        <f t="shared" si="14"/>
        <v>2361991</v>
      </c>
      <c r="F100" s="32">
        <f t="shared" si="14"/>
        <v>55063</v>
      </c>
      <c r="G100" s="32">
        <f t="shared" si="14"/>
        <v>305273</v>
      </c>
      <c r="H100" s="32">
        <f t="shared" si="14"/>
        <v>0</v>
      </c>
      <c r="I100" s="32">
        <f t="shared" si="14"/>
        <v>1659272</v>
      </c>
      <c r="J100" s="32">
        <f t="shared" si="14"/>
        <v>801030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 t="shared" si="13"/>
        <v>6748715</v>
      </c>
      <c r="O100" s="46">
        <f t="shared" si="11"/>
        <v>48.893811400585392</v>
      </c>
      <c r="P100" s="10"/>
    </row>
    <row r="101" spans="1:119">
      <c r="A101" s="12"/>
      <c r="B101" s="25">
        <v>361.1</v>
      </c>
      <c r="C101" s="20" t="s">
        <v>116</v>
      </c>
      <c r="D101" s="47">
        <v>716622</v>
      </c>
      <c r="E101" s="47">
        <v>1111272</v>
      </c>
      <c r="F101" s="47">
        <v>55063</v>
      </c>
      <c r="G101" s="47">
        <v>178428</v>
      </c>
      <c r="H101" s="47">
        <v>0</v>
      </c>
      <c r="I101" s="47">
        <v>1173512</v>
      </c>
      <c r="J101" s="47">
        <v>247123</v>
      </c>
      <c r="K101" s="47">
        <v>0</v>
      </c>
      <c r="L101" s="47">
        <v>0</v>
      </c>
      <c r="M101" s="47">
        <v>0</v>
      </c>
      <c r="N101" s="47">
        <f t="shared" si="13"/>
        <v>3482020</v>
      </c>
      <c r="O101" s="48">
        <f t="shared" ref="O101:O110" si="15">(N101/O$112)</f>
        <v>25.226910481931203</v>
      </c>
      <c r="P101" s="9"/>
    </row>
    <row r="102" spans="1:119">
      <c r="A102" s="12"/>
      <c r="B102" s="25">
        <v>362</v>
      </c>
      <c r="C102" s="20" t="s">
        <v>118</v>
      </c>
      <c r="D102" s="47">
        <v>247608</v>
      </c>
      <c r="E102" s="47">
        <v>0</v>
      </c>
      <c r="F102" s="47">
        <v>0</v>
      </c>
      <c r="G102" s="47">
        <v>0</v>
      </c>
      <c r="H102" s="47">
        <v>0</v>
      </c>
      <c r="I102" s="47">
        <v>253519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501127</v>
      </c>
      <c r="O102" s="48">
        <f t="shared" si="15"/>
        <v>3.6306184252470515</v>
      </c>
      <c r="P102" s="9"/>
    </row>
    <row r="103" spans="1:119">
      <c r="A103" s="12"/>
      <c r="B103" s="25">
        <v>364</v>
      </c>
      <c r="C103" s="20" t="s">
        <v>119</v>
      </c>
      <c r="D103" s="47">
        <v>57197</v>
      </c>
      <c r="E103" s="47">
        <v>56886</v>
      </c>
      <c r="F103" s="47">
        <v>0</v>
      </c>
      <c r="G103" s="47">
        <v>0</v>
      </c>
      <c r="H103" s="47">
        <v>0</v>
      </c>
      <c r="I103" s="47">
        <v>70181</v>
      </c>
      <c r="J103" s="47">
        <v>350</v>
      </c>
      <c r="K103" s="47">
        <v>0</v>
      </c>
      <c r="L103" s="47">
        <v>0</v>
      </c>
      <c r="M103" s="47">
        <v>0</v>
      </c>
      <c r="N103" s="47">
        <f t="shared" si="13"/>
        <v>184614</v>
      </c>
      <c r="O103" s="48">
        <f t="shared" si="15"/>
        <v>1.3375112296055873</v>
      </c>
      <c r="P103" s="9"/>
    </row>
    <row r="104" spans="1:119">
      <c r="A104" s="12"/>
      <c r="B104" s="25">
        <v>365</v>
      </c>
      <c r="C104" s="20" t="s">
        <v>120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6394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6394</v>
      </c>
      <c r="O104" s="48">
        <f t="shared" si="15"/>
        <v>4.6323934274205232E-2</v>
      </c>
      <c r="P104" s="9"/>
    </row>
    <row r="105" spans="1:119">
      <c r="A105" s="12"/>
      <c r="B105" s="25">
        <v>366</v>
      </c>
      <c r="C105" s="20" t="s">
        <v>121</v>
      </c>
      <c r="D105" s="47">
        <v>177728</v>
      </c>
      <c r="E105" s="47">
        <v>134678</v>
      </c>
      <c r="F105" s="47">
        <v>0</v>
      </c>
      <c r="G105" s="47">
        <v>106952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419358</v>
      </c>
      <c r="O105" s="48">
        <f t="shared" si="15"/>
        <v>3.0382096386240471</v>
      </c>
      <c r="P105" s="9"/>
    </row>
    <row r="106" spans="1:119">
      <c r="A106" s="12"/>
      <c r="B106" s="25">
        <v>369.9</v>
      </c>
      <c r="C106" s="20" t="s">
        <v>122</v>
      </c>
      <c r="D106" s="47">
        <v>366931</v>
      </c>
      <c r="E106" s="47">
        <v>1059155</v>
      </c>
      <c r="F106" s="47">
        <v>0</v>
      </c>
      <c r="G106" s="47">
        <v>19893</v>
      </c>
      <c r="H106" s="47">
        <v>0</v>
      </c>
      <c r="I106" s="47">
        <v>155666</v>
      </c>
      <c r="J106" s="47">
        <v>553557</v>
      </c>
      <c r="K106" s="47">
        <v>0</v>
      </c>
      <c r="L106" s="47">
        <v>0</v>
      </c>
      <c r="M106" s="47">
        <v>0</v>
      </c>
      <c r="N106" s="47">
        <f t="shared" si="13"/>
        <v>2155202</v>
      </c>
      <c r="O106" s="48">
        <f t="shared" si="15"/>
        <v>15.614237690903295</v>
      </c>
      <c r="P106" s="9"/>
    </row>
    <row r="107" spans="1:119" ht="15.75">
      <c r="A107" s="29" t="s">
        <v>71</v>
      </c>
      <c r="B107" s="30"/>
      <c r="C107" s="31"/>
      <c r="D107" s="32">
        <f t="shared" ref="D107:M107" si="16">SUM(D108:D109)</f>
        <v>785568</v>
      </c>
      <c r="E107" s="32">
        <f t="shared" si="16"/>
        <v>16216429</v>
      </c>
      <c r="F107" s="32">
        <f t="shared" si="16"/>
        <v>0</v>
      </c>
      <c r="G107" s="32">
        <f t="shared" si="16"/>
        <v>0</v>
      </c>
      <c r="H107" s="32">
        <f t="shared" si="16"/>
        <v>0</v>
      </c>
      <c r="I107" s="32">
        <f t="shared" si="16"/>
        <v>1741142</v>
      </c>
      <c r="J107" s="32">
        <f t="shared" si="16"/>
        <v>55017</v>
      </c>
      <c r="K107" s="32">
        <f t="shared" si="16"/>
        <v>0</v>
      </c>
      <c r="L107" s="32">
        <f t="shared" si="16"/>
        <v>0</v>
      </c>
      <c r="M107" s="32">
        <f t="shared" si="16"/>
        <v>0</v>
      </c>
      <c r="N107" s="32">
        <f t="shared" si="13"/>
        <v>18798156</v>
      </c>
      <c r="O107" s="46">
        <f t="shared" si="15"/>
        <v>136.19088880516998</v>
      </c>
      <c r="P107" s="9"/>
    </row>
    <row r="108" spans="1:119">
      <c r="A108" s="12"/>
      <c r="B108" s="25">
        <v>381</v>
      </c>
      <c r="C108" s="20" t="s">
        <v>123</v>
      </c>
      <c r="D108" s="47">
        <v>785568</v>
      </c>
      <c r="E108" s="47">
        <v>16216429</v>
      </c>
      <c r="F108" s="47">
        <v>0</v>
      </c>
      <c r="G108" s="47">
        <v>0</v>
      </c>
      <c r="H108" s="47">
        <v>0</v>
      </c>
      <c r="I108" s="47">
        <v>0</v>
      </c>
      <c r="J108" s="47">
        <v>55017</v>
      </c>
      <c r="K108" s="47">
        <v>0</v>
      </c>
      <c r="L108" s="47">
        <v>0</v>
      </c>
      <c r="M108" s="47">
        <v>0</v>
      </c>
      <c r="N108" s="47">
        <f t="shared" si="13"/>
        <v>17057014</v>
      </c>
      <c r="O108" s="48">
        <f t="shared" si="15"/>
        <v>123.57647723650274</v>
      </c>
      <c r="P108" s="9"/>
    </row>
    <row r="109" spans="1:119" ht="15.75" thickBot="1">
      <c r="A109" s="12"/>
      <c r="B109" s="25">
        <v>389.8</v>
      </c>
      <c r="C109" s="20" t="s">
        <v>124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1741142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3"/>
        <v>1741142</v>
      </c>
      <c r="O109" s="48">
        <f t="shared" si="15"/>
        <v>12.614411568667228</v>
      </c>
      <c r="P109" s="9"/>
    </row>
    <row r="110" spans="1:119" ht="16.5" thickBot="1">
      <c r="A110" s="14" t="s">
        <v>88</v>
      </c>
      <c r="B110" s="23"/>
      <c r="C110" s="22"/>
      <c r="D110" s="15">
        <f t="shared" ref="D110:M110" si="17">SUM(D5,D13,D31,D64,D93,D100,D107)</f>
        <v>95356330</v>
      </c>
      <c r="E110" s="15">
        <f t="shared" si="17"/>
        <v>71112986</v>
      </c>
      <c r="F110" s="15">
        <f t="shared" si="17"/>
        <v>7265621</v>
      </c>
      <c r="G110" s="15">
        <f t="shared" si="17"/>
        <v>15866094</v>
      </c>
      <c r="H110" s="15">
        <f t="shared" si="17"/>
        <v>0</v>
      </c>
      <c r="I110" s="15">
        <f t="shared" si="17"/>
        <v>44456790</v>
      </c>
      <c r="J110" s="15">
        <f t="shared" si="17"/>
        <v>23819771</v>
      </c>
      <c r="K110" s="15">
        <f t="shared" si="17"/>
        <v>0</v>
      </c>
      <c r="L110" s="15">
        <f t="shared" si="17"/>
        <v>0</v>
      </c>
      <c r="M110" s="15">
        <f t="shared" si="17"/>
        <v>0</v>
      </c>
      <c r="N110" s="15">
        <f t="shared" si="13"/>
        <v>257877592</v>
      </c>
      <c r="O110" s="38">
        <f t="shared" si="15"/>
        <v>1868.2991277132176</v>
      </c>
      <c r="P110" s="6"/>
      <c r="Q110" s="2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</row>
    <row r="111" spans="1:119">
      <c r="A111" s="16"/>
      <c r="B111" s="18"/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9"/>
    </row>
    <row r="112" spans="1:119">
      <c r="A112" s="41"/>
      <c r="B112" s="42"/>
      <c r="C112" s="42"/>
      <c r="D112" s="43"/>
      <c r="E112" s="43"/>
      <c r="F112" s="43"/>
      <c r="G112" s="43"/>
      <c r="H112" s="43"/>
      <c r="I112" s="43"/>
      <c r="J112" s="43"/>
      <c r="K112" s="43"/>
      <c r="L112" s="49" t="s">
        <v>155</v>
      </c>
      <c r="M112" s="49"/>
      <c r="N112" s="49"/>
      <c r="O112" s="44">
        <v>138028</v>
      </c>
    </row>
    <row r="113" spans="1:15">
      <c r="A113" s="50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2"/>
    </row>
    <row r="114" spans="1:15" ht="15.75" thickBot="1">
      <c r="A114" s="53" t="s">
        <v>160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5"/>
    </row>
  </sheetData>
  <mergeCells count="10">
    <mergeCell ref="A114:O114"/>
    <mergeCell ref="L112:N112"/>
    <mergeCell ref="A113:O1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64153092</v>
      </c>
      <c r="E5" s="27">
        <f t="shared" si="0"/>
        <v>29058440</v>
      </c>
      <c r="F5" s="27">
        <f t="shared" si="0"/>
        <v>7454772</v>
      </c>
      <c r="G5" s="27">
        <f t="shared" si="0"/>
        <v>13023095</v>
      </c>
      <c r="H5" s="27">
        <f t="shared" si="0"/>
        <v>0</v>
      </c>
      <c r="I5" s="27">
        <f t="shared" si="0"/>
        <v>5018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113694417</v>
      </c>
      <c r="O5" s="33">
        <f t="shared" ref="O5:O36" si="1">(N5/O$120)</f>
        <v>802.73392688196338</v>
      </c>
      <c r="P5" s="6"/>
    </row>
    <row r="6" spans="1:133">
      <c r="A6" s="12"/>
      <c r="B6" s="25">
        <v>311</v>
      </c>
      <c r="C6" s="20" t="s">
        <v>3</v>
      </c>
      <c r="D6" s="47">
        <v>62548133</v>
      </c>
      <c r="E6" s="47">
        <v>24717856</v>
      </c>
      <c r="F6" s="47">
        <v>7131231</v>
      </c>
      <c r="G6" s="47">
        <v>0</v>
      </c>
      <c r="H6" s="47">
        <v>0</v>
      </c>
      <c r="I6" s="47">
        <v>5018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94402238</v>
      </c>
      <c r="O6" s="48">
        <f t="shared" si="1"/>
        <v>666.52243105469029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970622</v>
      </c>
      <c r="F7" s="47">
        <v>323541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1294163</v>
      </c>
      <c r="O7" s="48">
        <f t="shared" si="1"/>
        <v>9.1373752065182092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170248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170248</v>
      </c>
      <c r="O8" s="48">
        <f t="shared" si="1"/>
        <v>1.2020277616956381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3199714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3199714</v>
      </c>
      <c r="O9" s="48">
        <f t="shared" si="1"/>
        <v>22.591425787593373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13023095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13023095</v>
      </c>
      <c r="O10" s="48">
        <f t="shared" si="1"/>
        <v>91.94893175367497</v>
      </c>
      <c r="P10" s="9"/>
    </row>
    <row r="11" spans="1:133">
      <c r="A11" s="12"/>
      <c r="B11" s="25">
        <v>315</v>
      </c>
      <c r="C11" s="20" t="s">
        <v>16</v>
      </c>
      <c r="D11" s="47">
        <v>1402437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1402437</v>
      </c>
      <c r="O11" s="48">
        <f t="shared" si="1"/>
        <v>9.9018385415931203</v>
      </c>
      <c r="P11" s="9"/>
    </row>
    <row r="12" spans="1:133">
      <c r="A12" s="12"/>
      <c r="B12" s="25">
        <v>316</v>
      </c>
      <c r="C12" s="20" t="s">
        <v>17</v>
      </c>
      <c r="D12" s="47">
        <v>202522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202522</v>
      </c>
      <c r="O12" s="48">
        <f t="shared" si="1"/>
        <v>1.4298967761978056</v>
      </c>
      <c r="P12" s="9"/>
    </row>
    <row r="13" spans="1:133" ht="15.75">
      <c r="A13" s="29" t="s">
        <v>18</v>
      </c>
      <c r="B13" s="30"/>
      <c r="C13" s="31"/>
      <c r="D13" s="32">
        <f>SUM(D14:D28)</f>
        <v>9835444</v>
      </c>
      <c r="E13" s="32">
        <f t="shared" ref="E13:M13" si="3">SUM(E14:E28)</f>
        <v>2578292</v>
      </c>
      <c r="F13" s="32">
        <f t="shared" si="3"/>
        <v>0</v>
      </c>
      <c r="G13" s="32">
        <f t="shared" si="3"/>
        <v>19862</v>
      </c>
      <c r="H13" s="32">
        <f t="shared" si="3"/>
        <v>0</v>
      </c>
      <c r="I13" s="32">
        <f t="shared" si="3"/>
        <v>8901047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21334645</v>
      </c>
      <c r="O13" s="46">
        <f t="shared" si="1"/>
        <v>150.63222813731167</v>
      </c>
      <c r="P13" s="10"/>
    </row>
    <row r="14" spans="1:133">
      <c r="A14" s="12"/>
      <c r="B14" s="25">
        <v>322</v>
      </c>
      <c r="C14" s="20" t="s">
        <v>0</v>
      </c>
      <c r="D14" s="47">
        <v>146216</v>
      </c>
      <c r="E14" s="47">
        <v>0</v>
      </c>
      <c r="F14" s="47">
        <v>0</v>
      </c>
      <c r="G14" s="47">
        <v>0</v>
      </c>
      <c r="H14" s="47">
        <v>0</v>
      </c>
      <c r="I14" s="47">
        <v>1453741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1599957</v>
      </c>
      <c r="O14" s="48">
        <f t="shared" si="1"/>
        <v>11.296418938955336</v>
      </c>
      <c r="P14" s="9"/>
    </row>
    <row r="15" spans="1:133">
      <c r="A15" s="12"/>
      <c r="B15" s="25">
        <v>323.10000000000002</v>
      </c>
      <c r="C15" s="20" t="s">
        <v>19</v>
      </c>
      <c r="D15" s="47">
        <v>7485240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7485240</v>
      </c>
      <c r="O15" s="48">
        <f t="shared" si="1"/>
        <v>52.849174633209543</v>
      </c>
      <c r="P15" s="9"/>
    </row>
    <row r="16" spans="1:133">
      <c r="A16" s="12"/>
      <c r="B16" s="25">
        <v>323.3</v>
      </c>
      <c r="C16" s="20" t="s">
        <v>20</v>
      </c>
      <c r="D16" s="47">
        <v>1716428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1716428</v>
      </c>
      <c r="O16" s="48">
        <f t="shared" si="1"/>
        <v>12.118756795684652</v>
      </c>
      <c r="P16" s="9"/>
    </row>
    <row r="17" spans="1:16">
      <c r="A17" s="12"/>
      <c r="B17" s="25">
        <v>323.7</v>
      </c>
      <c r="C17" s="20" t="s">
        <v>21</v>
      </c>
      <c r="D17" s="47">
        <v>468501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468501</v>
      </c>
      <c r="O17" s="48">
        <f t="shared" si="1"/>
        <v>3.307828628719093</v>
      </c>
      <c r="P17" s="9"/>
    </row>
    <row r="18" spans="1:16">
      <c r="A18" s="12"/>
      <c r="B18" s="25">
        <v>324.02</v>
      </c>
      <c r="C18" s="20" t="s">
        <v>22</v>
      </c>
      <c r="D18" s="47">
        <v>0</v>
      </c>
      <c r="E18" s="47">
        <v>16200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16200</v>
      </c>
      <c r="O18" s="48">
        <f t="shared" si="1"/>
        <v>0.11437931570103224</v>
      </c>
      <c r="P18" s="9"/>
    </row>
    <row r="19" spans="1:16">
      <c r="A19" s="12"/>
      <c r="B19" s="25">
        <v>324.02100000000002</v>
      </c>
      <c r="C19" s="20" t="s">
        <v>23</v>
      </c>
      <c r="D19" s="47">
        <v>0</v>
      </c>
      <c r="E19" s="47">
        <v>63620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5">SUM(D19:M19)</f>
        <v>63620</v>
      </c>
      <c r="O19" s="48">
        <f t="shared" si="1"/>
        <v>0.44918592993207845</v>
      </c>
      <c r="P19" s="9"/>
    </row>
    <row r="20" spans="1:16">
      <c r="A20" s="12"/>
      <c r="B20" s="25">
        <v>324.02999999999997</v>
      </c>
      <c r="C20" s="20" t="s">
        <v>24</v>
      </c>
      <c r="D20" s="47">
        <v>0</v>
      </c>
      <c r="E20" s="47">
        <v>2281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2281</v>
      </c>
      <c r="O20" s="48">
        <f t="shared" si="1"/>
        <v>1.61048900687688E-2</v>
      </c>
      <c r="P20" s="9"/>
    </row>
    <row r="21" spans="1:16">
      <c r="A21" s="12"/>
      <c r="B21" s="25">
        <v>324.03100000000001</v>
      </c>
      <c r="C21" s="20" t="s">
        <v>25</v>
      </c>
      <c r="D21" s="47">
        <v>0</v>
      </c>
      <c r="E21" s="47">
        <v>8770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8770</v>
      </c>
      <c r="O21" s="48">
        <f t="shared" si="1"/>
        <v>6.1920160413460046E-2</v>
      </c>
      <c r="P21" s="9"/>
    </row>
    <row r="22" spans="1:16">
      <c r="A22" s="12"/>
      <c r="B22" s="25">
        <v>324.04000000000002</v>
      </c>
      <c r="C22" s="20" t="s">
        <v>26</v>
      </c>
      <c r="D22" s="47">
        <v>0</v>
      </c>
      <c r="E22" s="47">
        <v>454833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454833</v>
      </c>
      <c r="O22" s="48">
        <f t="shared" si="1"/>
        <v>3.2113263764350366</v>
      </c>
      <c r="P22" s="9"/>
    </row>
    <row r="23" spans="1:16">
      <c r="A23" s="12"/>
      <c r="B23" s="25">
        <v>324.041</v>
      </c>
      <c r="C23" s="20" t="s">
        <v>27</v>
      </c>
      <c r="D23" s="47">
        <v>0</v>
      </c>
      <c r="E23" s="47">
        <v>1172082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1172082</v>
      </c>
      <c r="O23" s="48">
        <f t="shared" si="1"/>
        <v>8.2754282163887201</v>
      </c>
      <c r="P23" s="9"/>
    </row>
    <row r="24" spans="1:16">
      <c r="A24" s="12"/>
      <c r="B24" s="25">
        <v>324.07</v>
      </c>
      <c r="C24" s="20" t="s">
        <v>28</v>
      </c>
      <c r="D24" s="47">
        <v>0</v>
      </c>
      <c r="E24" s="47">
        <v>196762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196762</v>
      </c>
      <c r="O24" s="48">
        <f t="shared" si="1"/>
        <v>1.3892285750596609</v>
      </c>
      <c r="P24" s="9"/>
    </row>
    <row r="25" spans="1:16">
      <c r="A25" s="12"/>
      <c r="B25" s="25">
        <v>324.08999999999997</v>
      </c>
      <c r="C25" s="20" t="s">
        <v>29</v>
      </c>
      <c r="D25" s="47">
        <v>0</v>
      </c>
      <c r="E25" s="47">
        <v>139501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139501</v>
      </c>
      <c r="O25" s="48">
        <f t="shared" si="1"/>
        <v>0.9849400567660308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284085</v>
      </c>
      <c r="F26" s="47">
        <v>0</v>
      </c>
      <c r="G26" s="47">
        <v>19862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1" si="6">SUM(D26:M26)</f>
        <v>303947</v>
      </c>
      <c r="O26" s="48">
        <f t="shared" si="1"/>
        <v>2.1460030783568915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182980</v>
      </c>
      <c r="F27" s="47">
        <v>0</v>
      </c>
      <c r="G27" s="47">
        <v>0</v>
      </c>
      <c r="H27" s="47">
        <v>0</v>
      </c>
      <c r="I27" s="47">
        <v>7385410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7568390</v>
      </c>
      <c r="O27" s="48">
        <f t="shared" si="1"/>
        <v>53.436251182625639</v>
      </c>
      <c r="P27" s="9"/>
    </row>
    <row r="28" spans="1:16">
      <c r="A28" s="12"/>
      <c r="B28" s="25">
        <v>329</v>
      </c>
      <c r="C28" s="20" t="s">
        <v>32</v>
      </c>
      <c r="D28" s="47">
        <v>19059</v>
      </c>
      <c r="E28" s="47">
        <v>57178</v>
      </c>
      <c r="F28" s="47">
        <v>0</v>
      </c>
      <c r="G28" s="47">
        <v>0</v>
      </c>
      <c r="H28" s="47">
        <v>0</v>
      </c>
      <c r="I28" s="47">
        <v>61896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138133</v>
      </c>
      <c r="O28" s="48">
        <f t="shared" si="1"/>
        <v>0.97528135899572133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SUM(D30:D62)</f>
        <v>11627740</v>
      </c>
      <c r="E29" s="32">
        <f t="shared" si="7"/>
        <v>17386480</v>
      </c>
      <c r="F29" s="32">
        <f t="shared" si="7"/>
        <v>919602</v>
      </c>
      <c r="G29" s="32">
        <f t="shared" si="7"/>
        <v>4371860</v>
      </c>
      <c r="H29" s="32">
        <f t="shared" si="7"/>
        <v>0</v>
      </c>
      <c r="I29" s="32">
        <f t="shared" si="7"/>
        <v>1612494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45">
        <f t="shared" si="6"/>
        <v>35918176</v>
      </c>
      <c r="O29" s="46">
        <f t="shared" si="1"/>
        <v>253.59854272279256</v>
      </c>
      <c r="P29" s="10"/>
    </row>
    <row r="30" spans="1:16">
      <c r="A30" s="12"/>
      <c r="B30" s="25">
        <v>331.1</v>
      </c>
      <c r="C30" s="20" t="s">
        <v>33</v>
      </c>
      <c r="D30" s="47">
        <v>0</v>
      </c>
      <c r="E30" s="47">
        <v>44465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44465</v>
      </c>
      <c r="O30" s="48">
        <f t="shared" si="1"/>
        <v>0.31394297979298758</v>
      </c>
      <c r="P30" s="9"/>
    </row>
    <row r="31" spans="1:16">
      <c r="A31" s="12"/>
      <c r="B31" s="25">
        <v>331.2</v>
      </c>
      <c r="C31" s="20" t="s">
        <v>34</v>
      </c>
      <c r="D31" s="47">
        <v>191717</v>
      </c>
      <c r="E31" s="47">
        <v>793776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985493</v>
      </c>
      <c r="O31" s="48">
        <f t="shared" si="1"/>
        <v>6.9580256153183555</v>
      </c>
      <c r="P31" s="9"/>
    </row>
    <row r="32" spans="1:16">
      <c r="A32" s="12"/>
      <c r="B32" s="25">
        <v>331.31</v>
      </c>
      <c r="C32" s="20" t="s">
        <v>38</v>
      </c>
      <c r="D32" s="47">
        <v>0</v>
      </c>
      <c r="E32" s="47">
        <v>3147541</v>
      </c>
      <c r="F32" s="47">
        <v>0</v>
      </c>
      <c r="G32" s="47">
        <v>407359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2" si="8">SUM(D32:M32)</f>
        <v>3554900</v>
      </c>
      <c r="O32" s="48">
        <f t="shared" si="1"/>
        <v>25.099199344790094</v>
      </c>
      <c r="P32" s="9"/>
    </row>
    <row r="33" spans="1:16">
      <c r="A33" s="12"/>
      <c r="B33" s="25">
        <v>331.39</v>
      </c>
      <c r="C33" s="20" t="s">
        <v>39</v>
      </c>
      <c r="D33" s="47">
        <v>0</v>
      </c>
      <c r="E33" s="47">
        <v>85278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8"/>
        <v>85278</v>
      </c>
      <c r="O33" s="48">
        <f t="shared" si="1"/>
        <v>0.6021011903921375</v>
      </c>
      <c r="P33" s="9"/>
    </row>
    <row r="34" spans="1:16">
      <c r="A34" s="12"/>
      <c r="B34" s="25">
        <v>331.41</v>
      </c>
      <c r="C34" s="20" t="s">
        <v>40</v>
      </c>
      <c r="D34" s="47">
        <v>448413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8"/>
        <v>448413</v>
      </c>
      <c r="O34" s="48">
        <f t="shared" si="1"/>
        <v>3.165998277249813</v>
      </c>
      <c r="P34" s="9"/>
    </row>
    <row r="35" spans="1:16">
      <c r="A35" s="12"/>
      <c r="B35" s="25">
        <v>331.42</v>
      </c>
      <c r="C35" s="20" t="s">
        <v>41</v>
      </c>
      <c r="D35" s="47">
        <v>0</v>
      </c>
      <c r="E35" s="47">
        <v>585138</v>
      </c>
      <c r="F35" s="47">
        <v>0</v>
      </c>
      <c r="G35" s="47">
        <v>307069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8"/>
        <v>892207</v>
      </c>
      <c r="O35" s="48">
        <f t="shared" si="1"/>
        <v>6.2993843286216586</v>
      </c>
      <c r="P35" s="9"/>
    </row>
    <row r="36" spans="1:16">
      <c r="A36" s="12"/>
      <c r="B36" s="25">
        <v>331.49</v>
      </c>
      <c r="C36" s="20" t="s">
        <v>42</v>
      </c>
      <c r="D36" s="47">
        <v>0</v>
      </c>
      <c r="E36" s="47">
        <v>110311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8"/>
        <v>110311</v>
      </c>
      <c r="O36" s="48">
        <f t="shared" si="1"/>
        <v>0.77884547495657819</v>
      </c>
      <c r="P36" s="9"/>
    </row>
    <row r="37" spans="1:16">
      <c r="A37" s="12"/>
      <c r="B37" s="25">
        <v>331.5</v>
      </c>
      <c r="C37" s="20" t="s">
        <v>36</v>
      </c>
      <c r="D37" s="47">
        <v>-267386</v>
      </c>
      <c r="E37" s="47">
        <v>5033766</v>
      </c>
      <c r="F37" s="47">
        <v>0</v>
      </c>
      <c r="G37" s="47">
        <v>308647</v>
      </c>
      <c r="H37" s="47">
        <v>0</v>
      </c>
      <c r="I37" s="47">
        <v>1019994</v>
      </c>
      <c r="J37" s="47">
        <v>0</v>
      </c>
      <c r="K37" s="47">
        <v>0</v>
      </c>
      <c r="L37" s="47">
        <v>0</v>
      </c>
      <c r="M37" s="47">
        <v>0</v>
      </c>
      <c r="N37" s="47">
        <f t="shared" si="8"/>
        <v>6095021</v>
      </c>
      <c r="O37" s="48">
        <f t="shared" ref="O37:O68" si="9">(N37/O$120)</f>
        <v>43.033600689100076</v>
      </c>
      <c r="P37" s="9"/>
    </row>
    <row r="38" spans="1:16">
      <c r="A38" s="12"/>
      <c r="B38" s="25">
        <v>331.62</v>
      </c>
      <c r="C38" s="20" t="s">
        <v>43</v>
      </c>
      <c r="D38" s="47">
        <v>0</v>
      </c>
      <c r="E38" s="47">
        <v>579742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8"/>
        <v>579742</v>
      </c>
      <c r="O38" s="48">
        <f t="shared" si="9"/>
        <v>4.0932403236511004</v>
      </c>
      <c r="P38" s="9"/>
    </row>
    <row r="39" spans="1:16">
      <c r="A39" s="12"/>
      <c r="B39" s="25">
        <v>331.69</v>
      </c>
      <c r="C39" s="20" t="s">
        <v>44</v>
      </c>
      <c r="D39" s="47">
        <v>0</v>
      </c>
      <c r="E39" s="47">
        <v>63369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63369</v>
      </c>
      <c r="O39" s="48">
        <f t="shared" si="9"/>
        <v>0.44741375658387111</v>
      </c>
      <c r="P39" s="9"/>
    </row>
    <row r="40" spans="1:16">
      <c r="A40" s="12"/>
      <c r="B40" s="25">
        <v>333</v>
      </c>
      <c r="C40" s="20" t="s">
        <v>4</v>
      </c>
      <c r="D40" s="47">
        <v>103640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103640</v>
      </c>
      <c r="O40" s="48">
        <f t="shared" si="9"/>
        <v>0.731745202423147</v>
      </c>
      <c r="P40" s="9"/>
    </row>
    <row r="41" spans="1:16">
      <c r="A41" s="12"/>
      <c r="B41" s="25">
        <v>334.2</v>
      </c>
      <c r="C41" s="20" t="s">
        <v>37</v>
      </c>
      <c r="D41" s="47">
        <v>104149</v>
      </c>
      <c r="E41" s="47">
        <v>93697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197846</v>
      </c>
      <c r="O41" s="48">
        <f t="shared" si="9"/>
        <v>1.3968821045794089</v>
      </c>
      <c r="P41" s="9"/>
    </row>
    <row r="42" spans="1:16">
      <c r="A42" s="12"/>
      <c r="B42" s="25">
        <v>334.31</v>
      </c>
      <c r="C42" s="20" t="s">
        <v>45</v>
      </c>
      <c r="D42" s="47">
        <v>0</v>
      </c>
      <c r="E42" s="47">
        <v>683856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683856</v>
      </c>
      <c r="O42" s="48">
        <f t="shared" si="9"/>
        <v>4.8283321801262407</v>
      </c>
      <c r="P42" s="9"/>
    </row>
    <row r="43" spans="1:16">
      <c r="A43" s="12"/>
      <c r="B43" s="25">
        <v>334.42</v>
      </c>
      <c r="C43" s="20" t="s">
        <v>46</v>
      </c>
      <c r="D43" s="47">
        <v>607473</v>
      </c>
      <c r="E43" s="47">
        <v>353086</v>
      </c>
      <c r="F43" s="47">
        <v>0</v>
      </c>
      <c r="G43" s="47">
        <v>2178811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4" si="10">SUM(D43:M43)</f>
        <v>3139370</v>
      </c>
      <c r="O43" s="48">
        <f t="shared" si="9"/>
        <v>22.165369897058614</v>
      </c>
      <c r="P43" s="9"/>
    </row>
    <row r="44" spans="1:16">
      <c r="A44" s="12"/>
      <c r="B44" s="25">
        <v>334.49</v>
      </c>
      <c r="C44" s="20" t="s">
        <v>47</v>
      </c>
      <c r="D44" s="47">
        <v>0</v>
      </c>
      <c r="E44" s="47">
        <v>632159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632159</v>
      </c>
      <c r="O44" s="48">
        <f t="shared" si="9"/>
        <v>4.4633280144598046</v>
      </c>
      <c r="P44" s="9"/>
    </row>
    <row r="45" spans="1:16">
      <c r="A45" s="12"/>
      <c r="B45" s="25">
        <v>334.5</v>
      </c>
      <c r="C45" s="20" t="s">
        <v>48</v>
      </c>
      <c r="D45" s="47">
        <v>0</v>
      </c>
      <c r="E45" s="47">
        <v>997526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997526</v>
      </c>
      <c r="O45" s="48">
        <f t="shared" si="9"/>
        <v>7.0429840292585117</v>
      </c>
      <c r="P45" s="9"/>
    </row>
    <row r="46" spans="1:16">
      <c r="A46" s="12"/>
      <c r="B46" s="25">
        <v>334.69</v>
      </c>
      <c r="C46" s="20" t="s">
        <v>49</v>
      </c>
      <c r="D46" s="47">
        <v>0</v>
      </c>
      <c r="E46" s="47">
        <v>635062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635062</v>
      </c>
      <c r="O46" s="48">
        <f t="shared" si="9"/>
        <v>4.4838245054153667</v>
      </c>
      <c r="P46" s="9"/>
    </row>
    <row r="47" spans="1:16">
      <c r="A47" s="12"/>
      <c r="B47" s="25">
        <v>334.7</v>
      </c>
      <c r="C47" s="20" t="s">
        <v>50</v>
      </c>
      <c r="D47" s="47">
        <v>120161</v>
      </c>
      <c r="E47" s="47">
        <v>381949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502110</v>
      </c>
      <c r="O47" s="48">
        <f t="shared" si="9"/>
        <v>3.5451233460892158</v>
      </c>
      <c r="P47" s="9"/>
    </row>
    <row r="48" spans="1:16">
      <c r="A48" s="12"/>
      <c r="B48" s="25">
        <v>335.12</v>
      </c>
      <c r="C48" s="20" t="s">
        <v>51</v>
      </c>
      <c r="D48" s="47">
        <v>2557644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2557644</v>
      </c>
      <c r="O48" s="48">
        <f t="shared" si="9"/>
        <v>18.058121637459934</v>
      </c>
      <c r="P48" s="9"/>
    </row>
    <row r="49" spans="1:16">
      <c r="A49" s="12"/>
      <c r="B49" s="25">
        <v>335.13</v>
      </c>
      <c r="C49" s="20" t="s">
        <v>52</v>
      </c>
      <c r="D49" s="47">
        <v>47714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47714</v>
      </c>
      <c r="O49" s="48">
        <f t="shared" si="9"/>
        <v>0.33688238699747236</v>
      </c>
      <c r="P49" s="9"/>
    </row>
    <row r="50" spans="1:16">
      <c r="A50" s="12"/>
      <c r="B50" s="25">
        <v>335.14</v>
      </c>
      <c r="C50" s="20" t="s">
        <v>53</v>
      </c>
      <c r="D50" s="47">
        <v>108227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108227</v>
      </c>
      <c r="O50" s="48">
        <f t="shared" si="9"/>
        <v>0.76413149385034662</v>
      </c>
      <c r="P50" s="9"/>
    </row>
    <row r="51" spans="1:16">
      <c r="A51" s="12"/>
      <c r="B51" s="25">
        <v>335.15</v>
      </c>
      <c r="C51" s="20" t="s">
        <v>54</v>
      </c>
      <c r="D51" s="47">
        <v>49794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49794</v>
      </c>
      <c r="O51" s="48">
        <f t="shared" si="9"/>
        <v>0.35156812629735795</v>
      </c>
      <c r="P51" s="9"/>
    </row>
    <row r="52" spans="1:16">
      <c r="A52" s="12"/>
      <c r="B52" s="25">
        <v>335.16</v>
      </c>
      <c r="C52" s="20" t="s">
        <v>55</v>
      </c>
      <c r="D52" s="47">
        <v>29000</v>
      </c>
      <c r="E52" s="47">
        <v>0</v>
      </c>
      <c r="F52" s="47">
        <v>0</v>
      </c>
      <c r="G52" s="47">
        <v>0</v>
      </c>
      <c r="H52" s="47">
        <v>0</v>
      </c>
      <c r="I52" s="47">
        <v>417500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446500</v>
      </c>
      <c r="O52" s="48">
        <f t="shared" si="9"/>
        <v>3.1524916333648698</v>
      </c>
      <c r="P52" s="9"/>
    </row>
    <row r="53" spans="1:16">
      <c r="A53" s="12"/>
      <c r="B53" s="25">
        <v>335.18</v>
      </c>
      <c r="C53" s="20" t="s">
        <v>56</v>
      </c>
      <c r="D53" s="47">
        <v>6580867</v>
      </c>
      <c r="E53" s="47">
        <v>0</v>
      </c>
      <c r="F53" s="47">
        <v>419598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7000465</v>
      </c>
      <c r="O53" s="48">
        <f t="shared" si="9"/>
        <v>49.426444215372015</v>
      </c>
      <c r="P53" s="9"/>
    </row>
    <row r="54" spans="1:16">
      <c r="A54" s="12"/>
      <c r="B54" s="25">
        <v>335.19</v>
      </c>
      <c r="C54" s="20" t="s">
        <v>72</v>
      </c>
      <c r="D54" s="47">
        <v>0</v>
      </c>
      <c r="E54" s="47">
        <v>0</v>
      </c>
      <c r="F54" s="47">
        <v>500004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500004</v>
      </c>
      <c r="O54" s="48">
        <f t="shared" si="9"/>
        <v>3.5302540350480816</v>
      </c>
      <c r="P54" s="9"/>
    </row>
    <row r="55" spans="1:16">
      <c r="A55" s="12"/>
      <c r="B55" s="25">
        <v>335.29</v>
      </c>
      <c r="C55" s="20" t="s">
        <v>57</v>
      </c>
      <c r="D55" s="47">
        <v>0</v>
      </c>
      <c r="E55" s="47">
        <v>833093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1" si="11">SUM(D55:M55)</f>
        <v>833093</v>
      </c>
      <c r="O55" s="48">
        <f t="shared" si="9"/>
        <v>5.8820127935382747</v>
      </c>
      <c r="P55" s="9"/>
    </row>
    <row r="56" spans="1:16">
      <c r="A56" s="12"/>
      <c r="B56" s="25">
        <v>335.42</v>
      </c>
      <c r="C56" s="20" t="s">
        <v>58</v>
      </c>
      <c r="D56" s="47">
        <v>0</v>
      </c>
      <c r="E56" s="47">
        <v>1575089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1575089</v>
      </c>
      <c r="O56" s="48">
        <f t="shared" si="9"/>
        <v>11.120839628902665</v>
      </c>
      <c r="P56" s="9"/>
    </row>
    <row r="57" spans="1:16">
      <c r="A57" s="12"/>
      <c r="B57" s="25">
        <v>335.49</v>
      </c>
      <c r="C57" s="20" t="s">
        <v>59</v>
      </c>
      <c r="D57" s="47">
        <v>0</v>
      </c>
      <c r="E57" s="47">
        <v>689954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689954</v>
      </c>
      <c r="O57" s="48">
        <f t="shared" si="9"/>
        <v>4.8713868139006173</v>
      </c>
      <c r="P57" s="9"/>
    </row>
    <row r="58" spans="1:16">
      <c r="A58" s="12"/>
      <c r="B58" s="25">
        <v>335.61</v>
      </c>
      <c r="C58" s="20" t="s">
        <v>60</v>
      </c>
      <c r="D58" s="47">
        <v>1125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1125</v>
      </c>
      <c r="O58" s="48">
        <f t="shared" si="9"/>
        <v>7.9430080347939053E-3</v>
      </c>
      <c r="P58" s="9"/>
    </row>
    <row r="59" spans="1:16">
      <c r="A59" s="12"/>
      <c r="B59" s="25">
        <v>335.69</v>
      </c>
      <c r="C59" s="20" t="s">
        <v>61</v>
      </c>
      <c r="D59" s="47">
        <v>8199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8199</v>
      </c>
      <c r="O59" s="48">
        <f t="shared" si="9"/>
        <v>5.7888642557577981E-2</v>
      </c>
      <c r="P59" s="9"/>
    </row>
    <row r="60" spans="1:16">
      <c r="A60" s="12"/>
      <c r="B60" s="25">
        <v>335.7</v>
      </c>
      <c r="C60" s="20" t="s">
        <v>62</v>
      </c>
      <c r="D60" s="47">
        <v>0</v>
      </c>
      <c r="E60" s="47">
        <v>67623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67623</v>
      </c>
      <c r="O60" s="48">
        <f t="shared" si="9"/>
        <v>0.47744891763277181</v>
      </c>
      <c r="P60" s="9"/>
    </row>
    <row r="61" spans="1:16">
      <c r="A61" s="12"/>
      <c r="B61" s="25">
        <v>335.9</v>
      </c>
      <c r="C61" s="20" t="s">
        <v>63</v>
      </c>
      <c r="D61" s="47">
        <v>937003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937003</v>
      </c>
      <c r="O61" s="48">
        <f t="shared" si="9"/>
        <v>6.6156643178897721</v>
      </c>
      <c r="P61" s="9"/>
    </row>
    <row r="62" spans="1:16">
      <c r="A62" s="12"/>
      <c r="B62" s="25">
        <v>337.1</v>
      </c>
      <c r="C62" s="20" t="s">
        <v>64</v>
      </c>
      <c r="D62" s="47">
        <v>0</v>
      </c>
      <c r="E62" s="47">
        <v>0</v>
      </c>
      <c r="F62" s="47">
        <v>0</v>
      </c>
      <c r="G62" s="47">
        <v>1169974</v>
      </c>
      <c r="H62" s="47">
        <v>0</v>
      </c>
      <c r="I62" s="47">
        <v>175000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78" si="12">SUM(D62:M62)</f>
        <v>1344974</v>
      </c>
      <c r="O62" s="48">
        <f t="shared" si="9"/>
        <v>9.4961238120790199</v>
      </c>
      <c r="P62" s="9"/>
    </row>
    <row r="63" spans="1:16" ht="15.75">
      <c r="A63" s="29" t="s">
        <v>69</v>
      </c>
      <c r="B63" s="30"/>
      <c r="C63" s="31"/>
      <c r="D63" s="32">
        <f t="shared" ref="D63:M63" si="13">SUM(D64:D96)</f>
        <v>10895452</v>
      </c>
      <c r="E63" s="32">
        <f t="shared" si="13"/>
        <v>5957201</v>
      </c>
      <c r="F63" s="32">
        <f t="shared" si="13"/>
        <v>0</v>
      </c>
      <c r="G63" s="32">
        <f t="shared" si="13"/>
        <v>0</v>
      </c>
      <c r="H63" s="32">
        <f t="shared" si="13"/>
        <v>0</v>
      </c>
      <c r="I63" s="32">
        <f t="shared" si="13"/>
        <v>31450805</v>
      </c>
      <c r="J63" s="32">
        <f t="shared" si="13"/>
        <v>24154424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2"/>
        <v>72457882</v>
      </c>
      <c r="O63" s="46">
        <f t="shared" si="9"/>
        <v>511.58536792013217</v>
      </c>
      <c r="P63" s="10"/>
    </row>
    <row r="64" spans="1:16">
      <c r="A64" s="12"/>
      <c r="B64" s="25">
        <v>341.1</v>
      </c>
      <c r="C64" s="20" t="s">
        <v>73</v>
      </c>
      <c r="D64" s="47">
        <v>504608</v>
      </c>
      <c r="E64" s="47">
        <v>486845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991453</v>
      </c>
      <c r="O64" s="48">
        <f t="shared" si="9"/>
        <v>7.000105906773797</v>
      </c>
      <c r="P64" s="9"/>
    </row>
    <row r="65" spans="1:16">
      <c r="A65" s="12"/>
      <c r="B65" s="25">
        <v>341.2</v>
      </c>
      <c r="C65" s="20" t="s">
        <v>74</v>
      </c>
      <c r="D65" s="47">
        <v>0</v>
      </c>
      <c r="E65" s="47">
        <v>22881</v>
      </c>
      <c r="F65" s="47">
        <v>0</v>
      </c>
      <c r="G65" s="47">
        <v>0</v>
      </c>
      <c r="H65" s="47">
        <v>0</v>
      </c>
      <c r="I65" s="47">
        <v>0</v>
      </c>
      <c r="J65" s="47">
        <v>24154424</v>
      </c>
      <c r="K65" s="47">
        <v>0</v>
      </c>
      <c r="L65" s="47">
        <v>0</v>
      </c>
      <c r="M65" s="47">
        <v>0</v>
      </c>
      <c r="N65" s="47">
        <f t="shared" si="12"/>
        <v>24177305</v>
      </c>
      <c r="O65" s="48">
        <f t="shared" si="9"/>
        <v>170.70269144414476</v>
      </c>
      <c r="P65" s="9"/>
    </row>
    <row r="66" spans="1:16">
      <c r="A66" s="12"/>
      <c r="B66" s="25">
        <v>341.52</v>
      </c>
      <c r="C66" s="20" t="s">
        <v>75</v>
      </c>
      <c r="D66" s="47">
        <v>452466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452466</v>
      </c>
      <c r="O66" s="48">
        <f t="shared" si="9"/>
        <v>3.1946142875298302</v>
      </c>
      <c r="P66" s="9"/>
    </row>
    <row r="67" spans="1:16">
      <c r="A67" s="12"/>
      <c r="B67" s="25">
        <v>341.55</v>
      </c>
      <c r="C67" s="20" t="s">
        <v>76</v>
      </c>
      <c r="D67" s="47">
        <v>574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574</v>
      </c>
      <c r="O67" s="48">
        <f t="shared" si="9"/>
        <v>4.0526992106415128E-3</v>
      </c>
      <c r="P67" s="9"/>
    </row>
    <row r="68" spans="1:16">
      <c r="A68" s="12"/>
      <c r="B68" s="25">
        <v>341.8</v>
      </c>
      <c r="C68" s="20" t="s">
        <v>77</v>
      </c>
      <c r="D68" s="47">
        <v>1993286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1993286</v>
      </c>
      <c r="O68" s="48">
        <f t="shared" si="9"/>
        <v>14.073499301015293</v>
      </c>
      <c r="P68" s="9"/>
    </row>
    <row r="69" spans="1:16">
      <c r="A69" s="12"/>
      <c r="B69" s="25">
        <v>341.9</v>
      </c>
      <c r="C69" s="20" t="s">
        <v>78</v>
      </c>
      <c r="D69" s="47">
        <v>616434</v>
      </c>
      <c r="E69" s="47">
        <v>40162</v>
      </c>
      <c r="F69" s="47">
        <v>0</v>
      </c>
      <c r="G69" s="47">
        <v>0</v>
      </c>
      <c r="H69" s="47">
        <v>0</v>
      </c>
      <c r="I69" s="47">
        <v>18230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674826</v>
      </c>
      <c r="O69" s="48">
        <f t="shared" ref="O69:O100" si="14">(N69/O$120)</f>
        <v>4.7645763023002949</v>
      </c>
      <c r="P69" s="9"/>
    </row>
    <row r="70" spans="1:16">
      <c r="A70" s="12"/>
      <c r="B70" s="25">
        <v>342.1</v>
      </c>
      <c r="C70" s="20" t="s">
        <v>79</v>
      </c>
      <c r="D70" s="47">
        <v>0</v>
      </c>
      <c r="E70" s="47">
        <v>26632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26632</v>
      </c>
      <c r="O70" s="48">
        <f t="shared" si="14"/>
        <v>0.1880339466512278</v>
      </c>
      <c r="P70" s="9"/>
    </row>
    <row r="71" spans="1:16">
      <c r="A71" s="12"/>
      <c r="B71" s="25">
        <v>342.2</v>
      </c>
      <c r="C71" s="20" t="s">
        <v>80</v>
      </c>
      <c r="D71" s="47">
        <v>0</v>
      </c>
      <c r="E71" s="47">
        <v>397771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397771</v>
      </c>
      <c r="O71" s="48">
        <f t="shared" si="14"/>
        <v>2.8084428880071171</v>
      </c>
      <c r="P71" s="9"/>
    </row>
    <row r="72" spans="1:16">
      <c r="A72" s="12"/>
      <c r="B72" s="25">
        <v>342.5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1383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1383</v>
      </c>
      <c r="O72" s="48">
        <f t="shared" si="14"/>
        <v>9.7646045441066413E-3</v>
      </c>
      <c r="P72" s="9"/>
    </row>
    <row r="73" spans="1:16">
      <c r="A73" s="12"/>
      <c r="B73" s="25">
        <v>342.6</v>
      </c>
      <c r="C73" s="20" t="s">
        <v>82</v>
      </c>
      <c r="D73" s="47">
        <v>0</v>
      </c>
      <c r="E73" s="47">
        <v>4177429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4177429</v>
      </c>
      <c r="O73" s="48">
        <f t="shared" si="14"/>
        <v>29.494535210472062</v>
      </c>
      <c r="P73" s="9"/>
    </row>
    <row r="74" spans="1:16">
      <c r="A74" s="12"/>
      <c r="B74" s="25">
        <v>342.9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600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600</v>
      </c>
      <c r="O74" s="48">
        <f t="shared" si="14"/>
        <v>4.2362709518900827E-3</v>
      </c>
      <c r="P74" s="9"/>
    </row>
    <row r="75" spans="1:16">
      <c r="A75" s="12"/>
      <c r="B75" s="25">
        <v>343.4</v>
      </c>
      <c r="C75" s="20" t="s">
        <v>84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1776405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1776405</v>
      </c>
      <c r="O75" s="48">
        <f t="shared" si="14"/>
        <v>12.542221500487171</v>
      </c>
      <c r="P75" s="9"/>
    </row>
    <row r="76" spans="1:16">
      <c r="A76" s="12"/>
      <c r="B76" s="25">
        <v>343.6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26417442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26417442</v>
      </c>
      <c r="O76" s="48">
        <f t="shared" si="14"/>
        <v>186.5190702797351</v>
      </c>
      <c r="P76" s="9"/>
    </row>
    <row r="77" spans="1:16">
      <c r="A77" s="12"/>
      <c r="B77" s="25">
        <v>344.9</v>
      </c>
      <c r="C77" s="20" t="s">
        <v>86</v>
      </c>
      <c r="D77" s="47">
        <v>0</v>
      </c>
      <c r="E77" s="47">
        <v>120339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120339</v>
      </c>
      <c r="O77" s="48">
        <f t="shared" si="14"/>
        <v>0.84964768346583452</v>
      </c>
      <c r="P77" s="9"/>
    </row>
    <row r="78" spans="1:16">
      <c r="A78" s="12"/>
      <c r="B78" s="25">
        <v>347.2</v>
      </c>
      <c r="C78" s="20" t="s">
        <v>87</v>
      </c>
      <c r="D78" s="47">
        <v>1019509</v>
      </c>
      <c r="E78" s="47">
        <v>0</v>
      </c>
      <c r="F78" s="47">
        <v>0</v>
      </c>
      <c r="G78" s="47">
        <v>0</v>
      </c>
      <c r="H78" s="47">
        <v>0</v>
      </c>
      <c r="I78" s="47">
        <v>3236745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4256254</v>
      </c>
      <c r="O78" s="48">
        <f t="shared" si="14"/>
        <v>30.051075306776621</v>
      </c>
      <c r="P78" s="9"/>
    </row>
    <row r="79" spans="1:16">
      <c r="A79" s="12"/>
      <c r="B79" s="25">
        <v>348.11</v>
      </c>
      <c r="C79" s="39" t="s">
        <v>89</v>
      </c>
      <c r="D79" s="47">
        <v>275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3" si="15">SUM(D79:M79)</f>
        <v>275</v>
      </c>
      <c r="O79" s="48">
        <f t="shared" si="14"/>
        <v>1.9416241862829546E-3</v>
      </c>
      <c r="P79" s="9"/>
    </row>
    <row r="80" spans="1:16">
      <c r="A80" s="12"/>
      <c r="B80" s="25">
        <v>348.12</v>
      </c>
      <c r="C80" s="39" t="s">
        <v>90</v>
      </c>
      <c r="D80" s="47">
        <v>843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843</v>
      </c>
      <c r="O80" s="48">
        <f t="shared" si="14"/>
        <v>5.9519606874055666E-3</v>
      </c>
      <c r="P80" s="9"/>
    </row>
    <row r="81" spans="1:16">
      <c r="A81" s="12"/>
      <c r="B81" s="25">
        <v>348.13</v>
      </c>
      <c r="C81" s="39" t="s">
        <v>91</v>
      </c>
      <c r="D81" s="47">
        <v>146591</v>
      </c>
      <c r="E81" s="47">
        <v>199489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346080</v>
      </c>
      <c r="O81" s="48">
        <f t="shared" si="14"/>
        <v>2.4434810850502</v>
      </c>
      <c r="P81" s="9"/>
    </row>
    <row r="82" spans="1:16">
      <c r="A82" s="12"/>
      <c r="B82" s="25">
        <v>348.22</v>
      </c>
      <c r="C82" s="39" t="s">
        <v>92</v>
      </c>
      <c r="D82" s="47">
        <v>9109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9109</v>
      </c>
      <c r="O82" s="48">
        <f t="shared" si="14"/>
        <v>6.4313653501277948E-2</v>
      </c>
      <c r="P82" s="9"/>
    </row>
    <row r="83" spans="1:16">
      <c r="A83" s="12"/>
      <c r="B83" s="25">
        <v>348.23</v>
      </c>
      <c r="C83" s="39" t="s">
        <v>93</v>
      </c>
      <c r="D83" s="47">
        <v>30743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30743</v>
      </c>
      <c r="O83" s="48">
        <f t="shared" si="14"/>
        <v>0.21705946312326135</v>
      </c>
      <c r="P83" s="9"/>
    </row>
    <row r="84" spans="1:16">
      <c r="A84" s="12"/>
      <c r="B84" s="25">
        <v>348.31</v>
      </c>
      <c r="C84" s="39" t="s">
        <v>94</v>
      </c>
      <c r="D84" s="47">
        <v>359375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5"/>
        <v>359375</v>
      </c>
      <c r="O84" s="48">
        <f t="shared" si="14"/>
        <v>2.5373497888924974</v>
      </c>
      <c r="P84" s="9"/>
    </row>
    <row r="85" spans="1:16">
      <c r="A85" s="12"/>
      <c r="B85" s="25">
        <v>348.32</v>
      </c>
      <c r="C85" s="39" t="s">
        <v>95</v>
      </c>
      <c r="D85" s="47">
        <v>2265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2265</v>
      </c>
      <c r="O85" s="48">
        <f t="shared" si="14"/>
        <v>1.5991922843385062E-2</v>
      </c>
      <c r="P85" s="9"/>
    </row>
    <row r="86" spans="1:16">
      <c r="A86" s="12"/>
      <c r="B86" s="25">
        <v>348.41</v>
      </c>
      <c r="C86" s="39" t="s">
        <v>96</v>
      </c>
      <c r="D86" s="47">
        <v>622509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622509</v>
      </c>
      <c r="O86" s="48">
        <f t="shared" si="14"/>
        <v>4.3951946566502391</v>
      </c>
      <c r="P86" s="9"/>
    </row>
    <row r="87" spans="1:16">
      <c r="A87" s="12"/>
      <c r="B87" s="25">
        <v>348.42</v>
      </c>
      <c r="C87" s="39" t="s">
        <v>97</v>
      </c>
      <c r="D87" s="47">
        <v>122386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122386</v>
      </c>
      <c r="O87" s="48">
        <f t="shared" si="14"/>
        <v>0.86410042786336616</v>
      </c>
      <c r="P87" s="9"/>
    </row>
    <row r="88" spans="1:16">
      <c r="A88" s="12"/>
      <c r="B88" s="25">
        <v>348.43</v>
      </c>
      <c r="C88" s="39" t="s">
        <v>98</v>
      </c>
      <c r="D88" s="47">
        <v>92</v>
      </c>
      <c r="E88" s="47">
        <v>708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800</v>
      </c>
      <c r="O88" s="48">
        <f t="shared" si="14"/>
        <v>5.6483612691867772E-3</v>
      </c>
      <c r="P88" s="9"/>
    </row>
    <row r="89" spans="1:16">
      <c r="A89" s="12"/>
      <c r="B89" s="25">
        <v>348.51</v>
      </c>
      <c r="C89" s="39" t="s">
        <v>99</v>
      </c>
      <c r="D89" s="47">
        <v>9603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9603</v>
      </c>
      <c r="O89" s="48">
        <f t="shared" si="14"/>
        <v>6.7801516585000776E-2</v>
      </c>
      <c r="P89" s="9"/>
    </row>
    <row r="90" spans="1:16">
      <c r="A90" s="12"/>
      <c r="B90" s="25">
        <v>348.52</v>
      </c>
      <c r="C90" s="39" t="s">
        <v>100</v>
      </c>
      <c r="D90" s="47">
        <v>120181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120181</v>
      </c>
      <c r="O90" s="48">
        <f t="shared" si="14"/>
        <v>0.84853213211517009</v>
      </c>
      <c r="P90" s="9"/>
    </row>
    <row r="91" spans="1:16">
      <c r="A91" s="12"/>
      <c r="B91" s="25">
        <v>348.53</v>
      </c>
      <c r="C91" s="39" t="s">
        <v>101</v>
      </c>
      <c r="D91" s="47">
        <v>417495</v>
      </c>
      <c r="E91" s="47">
        <v>143056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560551</v>
      </c>
      <c r="O91" s="48">
        <f t="shared" si="14"/>
        <v>3.9577431972548962</v>
      </c>
      <c r="P91" s="9"/>
    </row>
    <row r="92" spans="1:16">
      <c r="A92" s="12"/>
      <c r="B92" s="25">
        <v>348.61</v>
      </c>
      <c r="C92" s="39" t="s">
        <v>102</v>
      </c>
      <c r="D92" s="47">
        <v>195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195</v>
      </c>
      <c r="O92" s="48">
        <f t="shared" si="14"/>
        <v>1.3767880593642768E-3</v>
      </c>
      <c r="P92" s="9"/>
    </row>
    <row r="93" spans="1:16">
      <c r="A93" s="12"/>
      <c r="B93" s="25">
        <v>348.62</v>
      </c>
      <c r="C93" s="39" t="s">
        <v>103</v>
      </c>
      <c r="D93" s="47">
        <v>6568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6568</v>
      </c>
      <c r="O93" s="48">
        <f t="shared" si="14"/>
        <v>4.6373046020023442E-2</v>
      </c>
      <c r="P93" s="9"/>
    </row>
    <row r="94" spans="1:16">
      <c r="A94" s="12"/>
      <c r="B94" s="25">
        <v>348.71</v>
      </c>
      <c r="C94" s="39" t="s">
        <v>104</v>
      </c>
      <c r="D94" s="47">
        <v>116955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116955</v>
      </c>
      <c r="O94" s="48">
        <f t="shared" si="14"/>
        <v>0.82575511529717438</v>
      </c>
      <c r="P94" s="9"/>
    </row>
    <row r="95" spans="1:16">
      <c r="A95" s="12"/>
      <c r="B95" s="25">
        <v>348.72</v>
      </c>
      <c r="C95" s="39" t="s">
        <v>105</v>
      </c>
      <c r="D95" s="47">
        <v>26022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26022</v>
      </c>
      <c r="O95" s="48">
        <f t="shared" si="14"/>
        <v>0.1837270711834729</v>
      </c>
      <c r="P95" s="9"/>
    </row>
    <row r="96" spans="1:16">
      <c r="A96" s="12"/>
      <c r="B96" s="25">
        <v>349</v>
      </c>
      <c r="C96" s="20" t="s">
        <v>1</v>
      </c>
      <c r="D96" s="47">
        <v>4317368</v>
      </c>
      <c r="E96" s="47">
        <v>341889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4659257</v>
      </c>
      <c r="O96" s="48">
        <f t="shared" si="14"/>
        <v>32.896458477484217</v>
      </c>
      <c r="P96" s="9"/>
    </row>
    <row r="97" spans="1:16" ht="15.75">
      <c r="A97" s="29" t="s">
        <v>70</v>
      </c>
      <c r="B97" s="30"/>
      <c r="C97" s="31"/>
      <c r="D97" s="32">
        <f t="shared" ref="D97:M97" si="16">SUM(D98:D106)</f>
        <v>1424809</v>
      </c>
      <c r="E97" s="32">
        <f t="shared" si="16"/>
        <v>367708</v>
      </c>
      <c r="F97" s="32">
        <f t="shared" si="16"/>
        <v>0</v>
      </c>
      <c r="G97" s="32">
        <f t="shared" si="16"/>
        <v>0</v>
      </c>
      <c r="H97" s="32">
        <f t="shared" si="16"/>
        <v>0</v>
      </c>
      <c r="I97" s="32">
        <f t="shared" si="16"/>
        <v>500</v>
      </c>
      <c r="J97" s="32">
        <f t="shared" si="16"/>
        <v>0</v>
      </c>
      <c r="K97" s="32">
        <f t="shared" si="16"/>
        <v>0</v>
      </c>
      <c r="L97" s="32">
        <f t="shared" si="16"/>
        <v>0</v>
      </c>
      <c r="M97" s="32">
        <f t="shared" si="16"/>
        <v>0</v>
      </c>
      <c r="N97" s="32">
        <f>SUM(D97:M97)</f>
        <v>1793017</v>
      </c>
      <c r="O97" s="46">
        <f t="shared" si="14"/>
        <v>12.659509722241834</v>
      </c>
      <c r="P97" s="10"/>
    </row>
    <row r="98" spans="1:16">
      <c r="A98" s="13"/>
      <c r="B98" s="40">
        <v>351.1</v>
      </c>
      <c r="C98" s="21" t="s">
        <v>107</v>
      </c>
      <c r="D98" s="47">
        <v>426990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426990</v>
      </c>
      <c r="O98" s="48">
        <f t="shared" si="14"/>
        <v>3.0147422229125773</v>
      </c>
      <c r="P98" s="9"/>
    </row>
    <row r="99" spans="1:16">
      <c r="A99" s="13"/>
      <c r="B99" s="40">
        <v>351.2</v>
      </c>
      <c r="C99" s="21" t="s">
        <v>110</v>
      </c>
      <c r="D99" s="47">
        <v>20603</v>
      </c>
      <c r="E99" s="47">
        <v>631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6" si="17">SUM(D99:M99)</f>
        <v>21234</v>
      </c>
      <c r="O99" s="48">
        <f t="shared" si="14"/>
        <v>0.14992162898739003</v>
      </c>
      <c r="P99" s="9"/>
    </row>
    <row r="100" spans="1:16">
      <c r="A100" s="13"/>
      <c r="B100" s="40">
        <v>351.5</v>
      </c>
      <c r="C100" s="21" t="s">
        <v>111</v>
      </c>
      <c r="D100" s="47">
        <v>618088</v>
      </c>
      <c r="E100" s="47">
        <v>126523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744611</v>
      </c>
      <c r="O100" s="48">
        <f t="shared" si="14"/>
        <v>5.2572899162630442</v>
      </c>
      <c r="P100" s="9"/>
    </row>
    <row r="101" spans="1:16">
      <c r="A101" s="13"/>
      <c r="B101" s="40">
        <v>351.7</v>
      </c>
      <c r="C101" s="21" t="s">
        <v>108</v>
      </c>
      <c r="D101" s="47">
        <v>150544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7"/>
        <v>150544</v>
      </c>
      <c r="O101" s="48">
        <f t="shared" ref="O101:O118" si="18">(N101/O$120)</f>
        <v>1.0629086236355678</v>
      </c>
      <c r="P101" s="9"/>
    </row>
    <row r="102" spans="1:16">
      <c r="A102" s="13"/>
      <c r="B102" s="40">
        <v>351.8</v>
      </c>
      <c r="C102" s="21" t="s">
        <v>109</v>
      </c>
      <c r="D102" s="47">
        <v>0</v>
      </c>
      <c r="E102" s="47">
        <v>4924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7"/>
        <v>4924</v>
      </c>
      <c r="O102" s="48">
        <f t="shared" si="18"/>
        <v>3.4765663611844612E-2</v>
      </c>
      <c r="P102" s="9"/>
    </row>
    <row r="103" spans="1:16">
      <c r="A103" s="13"/>
      <c r="B103" s="40">
        <v>352</v>
      </c>
      <c r="C103" s="21" t="s">
        <v>112</v>
      </c>
      <c r="D103" s="47">
        <v>49727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7"/>
        <v>49727</v>
      </c>
      <c r="O103" s="48">
        <f t="shared" si="18"/>
        <v>0.3510950760410636</v>
      </c>
      <c r="P103" s="9"/>
    </row>
    <row r="104" spans="1:16">
      <c r="A104" s="13"/>
      <c r="B104" s="40">
        <v>353</v>
      </c>
      <c r="C104" s="21" t="s">
        <v>113</v>
      </c>
      <c r="D104" s="47">
        <v>0</v>
      </c>
      <c r="E104" s="47">
        <v>35415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7"/>
        <v>35415</v>
      </c>
      <c r="O104" s="48">
        <f t="shared" si="18"/>
        <v>0.25004589293531215</v>
      </c>
      <c r="P104" s="9"/>
    </row>
    <row r="105" spans="1:16">
      <c r="A105" s="13"/>
      <c r="B105" s="40">
        <v>354</v>
      </c>
      <c r="C105" s="21" t="s">
        <v>114</v>
      </c>
      <c r="D105" s="47">
        <v>158857</v>
      </c>
      <c r="E105" s="47">
        <v>141462</v>
      </c>
      <c r="F105" s="47">
        <v>0</v>
      </c>
      <c r="G105" s="47">
        <v>0</v>
      </c>
      <c r="H105" s="47">
        <v>0</v>
      </c>
      <c r="I105" s="47">
        <v>500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7"/>
        <v>300819</v>
      </c>
      <c r="O105" s="48">
        <f t="shared" si="18"/>
        <v>2.1239179857943715</v>
      </c>
      <c r="P105" s="9"/>
    </row>
    <row r="106" spans="1:16">
      <c r="A106" s="13"/>
      <c r="B106" s="40">
        <v>358.2</v>
      </c>
      <c r="C106" s="21" t="s">
        <v>115</v>
      </c>
      <c r="D106" s="47">
        <v>0</v>
      </c>
      <c r="E106" s="47">
        <v>58753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58753</v>
      </c>
      <c r="O106" s="48">
        <f t="shared" si="18"/>
        <v>0.4148227120606634</v>
      </c>
      <c r="P106" s="9"/>
    </row>
    <row r="107" spans="1:16" ht="15.75">
      <c r="A107" s="29" t="s">
        <v>5</v>
      </c>
      <c r="B107" s="30"/>
      <c r="C107" s="31"/>
      <c r="D107" s="32">
        <f t="shared" ref="D107:M107" si="19">SUM(D108:D114)</f>
        <v>3204522</v>
      </c>
      <c r="E107" s="32">
        <f t="shared" si="19"/>
        <v>4528222</v>
      </c>
      <c r="F107" s="32">
        <f t="shared" si="19"/>
        <v>192911</v>
      </c>
      <c r="G107" s="32">
        <f t="shared" si="19"/>
        <v>285746</v>
      </c>
      <c r="H107" s="32">
        <f t="shared" si="19"/>
        <v>0</v>
      </c>
      <c r="I107" s="32">
        <f t="shared" si="19"/>
        <v>4859688</v>
      </c>
      <c r="J107" s="32">
        <f t="shared" si="19"/>
        <v>952002</v>
      </c>
      <c r="K107" s="32">
        <f t="shared" si="19"/>
        <v>0</v>
      </c>
      <c r="L107" s="32">
        <f t="shared" si="19"/>
        <v>0</v>
      </c>
      <c r="M107" s="32">
        <f t="shared" si="19"/>
        <v>0</v>
      </c>
      <c r="N107" s="32">
        <f>SUM(D107:M107)</f>
        <v>14023091</v>
      </c>
      <c r="O107" s="46">
        <f t="shared" si="18"/>
        <v>99.009355098352088</v>
      </c>
      <c r="P107" s="10"/>
    </row>
    <row r="108" spans="1:16">
      <c r="A108" s="12"/>
      <c r="B108" s="25">
        <v>361.1</v>
      </c>
      <c r="C108" s="20" t="s">
        <v>116</v>
      </c>
      <c r="D108" s="47">
        <v>2172844</v>
      </c>
      <c r="E108" s="47">
        <v>3070566</v>
      </c>
      <c r="F108" s="47">
        <v>192911</v>
      </c>
      <c r="G108" s="47">
        <v>285548</v>
      </c>
      <c r="H108" s="47">
        <v>0</v>
      </c>
      <c r="I108" s="47">
        <v>3685805</v>
      </c>
      <c r="J108" s="47">
        <v>380559</v>
      </c>
      <c r="K108" s="47">
        <v>0</v>
      </c>
      <c r="L108" s="47">
        <v>0</v>
      </c>
      <c r="M108" s="47">
        <v>0</v>
      </c>
      <c r="N108" s="47">
        <f>SUM(D108:M108)</f>
        <v>9788233</v>
      </c>
      <c r="O108" s="48">
        <f t="shared" si="18"/>
        <v>69.109345213719862</v>
      </c>
      <c r="P108" s="9"/>
    </row>
    <row r="109" spans="1:16">
      <c r="A109" s="12"/>
      <c r="B109" s="25">
        <v>361.4</v>
      </c>
      <c r="C109" s="20" t="s">
        <v>117</v>
      </c>
      <c r="D109" s="47">
        <v>134495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4" si="20">SUM(D109:M109)</f>
        <v>134495</v>
      </c>
      <c r="O109" s="48">
        <f t="shared" si="18"/>
        <v>0.94959543612409447</v>
      </c>
      <c r="P109" s="9"/>
    </row>
    <row r="110" spans="1:16">
      <c r="A110" s="12"/>
      <c r="B110" s="25">
        <v>362</v>
      </c>
      <c r="C110" s="20" t="s">
        <v>118</v>
      </c>
      <c r="D110" s="47">
        <v>233410</v>
      </c>
      <c r="E110" s="47">
        <v>0</v>
      </c>
      <c r="F110" s="47">
        <v>0</v>
      </c>
      <c r="G110" s="47">
        <v>0</v>
      </c>
      <c r="H110" s="47">
        <v>0</v>
      </c>
      <c r="I110" s="47">
        <v>250007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20"/>
        <v>483417</v>
      </c>
      <c r="O110" s="48">
        <f t="shared" si="18"/>
        <v>3.4131423245830805</v>
      </c>
      <c r="P110" s="9"/>
    </row>
    <row r="111" spans="1:16">
      <c r="A111" s="12"/>
      <c r="B111" s="25">
        <v>364</v>
      </c>
      <c r="C111" s="20" t="s">
        <v>119</v>
      </c>
      <c r="D111" s="47">
        <v>45567</v>
      </c>
      <c r="E111" s="47">
        <v>44924</v>
      </c>
      <c r="F111" s="47">
        <v>0</v>
      </c>
      <c r="G111" s="47">
        <v>0</v>
      </c>
      <c r="H111" s="47">
        <v>0</v>
      </c>
      <c r="I111" s="47">
        <v>7893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20"/>
        <v>98384</v>
      </c>
      <c r="O111" s="48">
        <f t="shared" si="18"/>
        <v>0.69463546888458982</v>
      </c>
      <c r="P111" s="9"/>
    </row>
    <row r="112" spans="1:16">
      <c r="A112" s="12"/>
      <c r="B112" s="25">
        <v>365</v>
      </c>
      <c r="C112" s="20" t="s">
        <v>120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5602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20"/>
        <v>5602</v>
      </c>
      <c r="O112" s="48">
        <f t="shared" si="18"/>
        <v>3.9552649787480409E-2</v>
      </c>
      <c r="P112" s="9"/>
    </row>
    <row r="113" spans="1:119">
      <c r="A113" s="12"/>
      <c r="B113" s="25">
        <v>366</v>
      </c>
      <c r="C113" s="20" t="s">
        <v>121</v>
      </c>
      <c r="D113" s="47">
        <v>345477</v>
      </c>
      <c r="E113" s="47">
        <v>230644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20"/>
        <v>576121</v>
      </c>
      <c r="O113" s="48">
        <f t="shared" si="18"/>
        <v>4.0676744284564439</v>
      </c>
      <c r="P113" s="9"/>
    </row>
    <row r="114" spans="1:119">
      <c r="A114" s="12"/>
      <c r="B114" s="25">
        <v>369.9</v>
      </c>
      <c r="C114" s="20" t="s">
        <v>122</v>
      </c>
      <c r="D114" s="47">
        <v>272729</v>
      </c>
      <c r="E114" s="47">
        <v>1182088</v>
      </c>
      <c r="F114" s="47">
        <v>0</v>
      </c>
      <c r="G114" s="47">
        <v>198</v>
      </c>
      <c r="H114" s="47">
        <v>0</v>
      </c>
      <c r="I114" s="47">
        <v>910381</v>
      </c>
      <c r="J114" s="47">
        <v>571443</v>
      </c>
      <c r="K114" s="47">
        <v>0</v>
      </c>
      <c r="L114" s="47">
        <v>0</v>
      </c>
      <c r="M114" s="47">
        <v>0</v>
      </c>
      <c r="N114" s="47">
        <f t="shared" si="20"/>
        <v>2936839</v>
      </c>
      <c r="O114" s="48">
        <f t="shared" si="18"/>
        <v>20.735409576796531</v>
      </c>
      <c r="P114" s="9"/>
    </row>
    <row r="115" spans="1:119" ht="15.75">
      <c r="A115" s="29" t="s">
        <v>71</v>
      </c>
      <c r="B115" s="30"/>
      <c r="C115" s="31"/>
      <c r="D115" s="32">
        <f t="shared" ref="D115:M115" si="21">SUM(D116:D117)</f>
        <v>1194526</v>
      </c>
      <c r="E115" s="32">
        <f t="shared" si="21"/>
        <v>13115207</v>
      </c>
      <c r="F115" s="32">
        <f t="shared" si="21"/>
        <v>0</v>
      </c>
      <c r="G115" s="32">
        <f t="shared" si="21"/>
        <v>0</v>
      </c>
      <c r="H115" s="32">
        <f t="shared" si="21"/>
        <v>0</v>
      </c>
      <c r="I115" s="32">
        <f t="shared" si="21"/>
        <v>11201490</v>
      </c>
      <c r="J115" s="32">
        <f t="shared" si="21"/>
        <v>56412</v>
      </c>
      <c r="K115" s="32">
        <f t="shared" si="21"/>
        <v>0</v>
      </c>
      <c r="L115" s="32">
        <f t="shared" si="21"/>
        <v>0</v>
      </c>
      <c r="M115" s="32">
        <f t="shared" si="21"/>
        <v>0</v>
      </c>
      <c r="N115" s="32">
        <f>SUM(D115:M115)</f>
        <v>25567635</v>
      </c>
      <c r="O115" s="46">
        <f t="shared" si="18"/>
        <v>180.51904909838032</v>
      </c>
      <c r="P115" s="9"/>
    </row>
    <row r="116" spans="1:119">
      <c r="A116" s="12"/>
      <c r="B116" s="25">
        <v>381</v>
      </c>
      <c r="C116" s="20" t="s">
        <v>123</v>
      </c>
      <c r="D116" s="47">
        <v>1194526</v>
      </c>
      <c r="E116" s="47">
        <v>13115207</v>
      </c>
      <c r="F116" s="47">
        <v>0</v>
      </c>
      <c r="G116" s="47">
        <v>0</v>
      </c>
      <c r="H116" s="47">
        <v>0</v>
      </c>
      <c r="I116" s="47">
        <v>0</v>
      </c>
      <c r="J116" s="47">
        <v>56412</v>
      </c>
      <c r="K116" s="47">
        <v>0</v>
      </c>
      <c r="L116" s="47">
        <v>0</v>
      </c>
      <c r="M116" s="47">
        <v>0</v>
      </c>
      <c r="N116" s="47">
        <f>SUM(D116:M116)</f>
        <v>14366145</v>
      </c>
      <c r="O116" s="48">
        <f t="shared" si="18"/>
        <v>101.43147125690159</v>
      </c>
      <c r="P116" s="9"/>
    </row>
    <row r="117" spans="1:119" ht="15.75" thickBot="1">
      <c r="A117" s="12"/>
      <c r="B117" s="25">
        <v>389.8</v>
      </c>
      <c r="C117" s="20" t="s">
        <v>124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11201490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11201490</v>
      </c>
      <c r="O117" s="48">
        <f t="shared" si="18"/>
        <v>79.087577841478748</v>
      </c>
      <c r="P117" s="9"/>
    </row>
    <row r="118" spans="1:119" ht="16.5" thickBot="1">
      <c r="A118" s="14" t="s">
        <v>88</v>
      </c>
      <c r="B118" s="23"/>
      <c r="C118" s="22"/>
      <c r="D118" s="15">
        <f t="shared" ref="D118:M118" si="22">SUM(D5,D13,D29,D63,D97,D107,D115)</f>
        <v>102335585</v>
      </c>
      <c r="E118" s="15">
        <f t="shared" si="22"/>
        <v>72991550</v>
      </c>
      <c r="F118" s="15">
        <f t="shared" si="22"/>
        <v>8567285</v>
      </c>
      <c r="G118" s="15">
        <f t="shared" si="22"/>
        <v>17700563</v>
      </c>
      <c r="H118" s="15">
        <f t="shared" si="22"/>
        <v>0</v>
      </c>
      <c r="I118" s="15">
        <f t="shared" si="22"/>
        <v>58031042</v>
      </c>
      <c r="J118" s="15">
        <f t="shared" si="22"/>
        <v>25162838</v>
      </c>
      <c r="K118" s="15">
        <f t="shared" si="22"/>
        <v>0</v>
      </c>
      <c r="L118" s="15">
        <f t="shared" si="22"/>
        <v>0</v>
      </c>
      <c r="M118" s="15">
        <f t="shared" si="22"/>
        <v>0</v>
      </c>
      <c r="N118" s="15">
        <f>SUM(D118:M118)</f>
        <v>284788863</v>
      </c>
      <c r="O118" s="38">
        <f t="shared" si="18"/>
        <v>2010.7379795811739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49" t="s">
        <v>131</v>
      </c>
      <c r="M120" s="49"/>
      <c r="N120" s="49"/>
      <c r="O120" s="44">
        <v>141634</v>
      </c>
    </row>
    <row r="121" spans="1:119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</row>
    <row r="122" spans="1:119" ht="15.75" thickBot="1">
      <c r="A122" s="53" t="s">
        <v>160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</row>
  </sheetData>
  <mergeCells count="10">
    <mergeCell ref="A122:O122"/>
    <mergeCell ref="A121:O121"/>
    <mergeCell ref="L120:N1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67342873</v>
      </c>
      <c r="E5" s="27">
        <f t="shared" si="0"/>
        <v>31119231</v>
      </c>
      <c r="F5" s="27">
        <f t="shared" si="0"/>
        <v>7739308</v>
      </c>
      <c r="G5" s="27">
        <f t="shared" si="0"/>
        <v>13714228</v>
      </c>
      <c r="H5" s="27">
        <f t="shared" si="0"/>
        <v>0</v>
      </c>
      <c r="I5" s="27">
        <f t="shared" si="0"/>
        <v>13978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119929618</v>
      </c>
      <c r="O5" s="33">
        <f t="shared" ref="O5:O36" si="1">(N5/O$108)</f>
        <v>846.56001750584119</v>
      </c>
      <c r="P5" s="6"/>
    </row>
    <row r="6" spans="1:133">
      <c r="A6" s="12"/>
      <c r="B6" s="25">
        <v>311</v>
      </c>
      <c r="C6" s="20" t="s">
        <v>3</v>
      </c>
      <c r="D6" s="47">
        <v>65771421</v>
      </c>
      <c r="E6" s="47">
        <v>26712140</v>
      </c>
      <c r="F6" s="47">
        <v>7343180</v>
      </c>
      <c r="G6" s="47">
        <v>0</v>
      </c>
      <c r="H6" s="47">
        <v>0</v>
      </c>
      <c r="I6" s="47">
        <v>13978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99840719</v>
      </c>
      <c r="O6" s="48">
        <f t="shared" si="1"/>
        <v>704.7563582203336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1188386</v>
      </c>
      <c r="F7" s="47">
        <v>396128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1584514</v>
      </c>
      <c r="O7" s="48">
        <f t="shared" si="1"/>
        <v>11.184778388756733</v>
      </c>
      <c r="P7" s="9"/>
    </row>
    <row r="8" spans="1:133">
      <c r="A8" s="12"/>
      <c r="B8" s="25">
        <v>312.2</v>
      </c>
      <c r="C8" s="20" t="s">
        <v>172</v>
      </c>
      <c r="D8" s="47">
        <v>0</v>
      </c>
      <c r="E8" s="47">
        <v>175212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175212</v>
      </c>
      <c r="O8" s="48">
        <f t="shared" si="1"/>
        <v>1.2367876781466396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3043493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3043493</v>
      </c>
      <c r="O9" s="48">
        <f t="shared" si="1"/>
        <v>21.483429450754233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13714228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13714228</v>
      </c>
      <c r="O10" s="48">
        <f t="shared" si="1"/>
        <v>96.806087515088194</v>
      </c>
      <c r="P10" s="9"/>
    </row>
    <row r="11" spans="1:133">
      <c r="A11" s="12"/>
      <c r="B11" s="25">
        <v>315</v>
      </c>
      <c r="C11" s="20" t="s">
        <v>16</v>
      </c>
      <c r="D11" s="47">
        <v>1372766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1372766</v>
      </c>
      <c r="O11" s="48">
        <f t="shared" si="1"/>
        <v>9.690090140964374</v>
      </c>
      <c r="P11" s="9"/>
    </row>
    <row r="12" spans="1:133">
      <c r="A12" s="12"/>
      <c r="B12" s="25">
        <v>316</v>
      </c>
      <c r="C12" s="20" t="s">
        <v>17</v>
      </c>
      <c r="D12" s="47">
        <v>198686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198686</v>
      </c>
      <c r="O12" s="48">
        <f t="shared" si="1"/>
        <v>1.4024861117973839</v>
      </c>
      <c r="P12" s="9"/>
    </row>
    <row r="13" spans="1:133" ht="15.75">
      <c r="A13" s="29" t="s">
        <v>162</v>
      </c>
      <c r="B13" s="30"/>
      <c r="C13" s="31"/>
      <c r="D13" s="32">
        <f t="shared" ref="D13:M13" si="3">SUM(D14:D17)</f>
        <v>9809696</v>
      </c>
      <c r="E13" s="32">
        <f t="shared" si="3"/>
        <v>94894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2496205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12400795</v>
      </c>
      <c r="O13" s="46">
        <f t="shared" si="1"/>
        <v>87.534817565135143</v>
      </c>
      <c r="P13" s="10"/>
    </row>
    <row r="14" spans="1:133">
      <c r="A14" s="12"/>
      <c r="B14" s="25">
        <v>322</v>
      </c>
      <c r="C14" s="20" t="s">
        <v>0</v>
      </c>
      <c r="D14" s="47">
        <v>256541</v>
      </c>
      <c r="E14" s="47">
        <v>0</v>
      </c>
      <c r="F14" s="47">
        <v>0</v>
      </c>
      <c r="G14" s="47">
        <v>0</v>
      </c>
      <c r="H14" s="47">
        <v>0</v>
      </c>
      <c r="I14" s="47">
        <v>2441777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2698318</v>
      </c>
      <c r="O14" s="48">
        <f t="shared" si="1"/>
        <v>19.04690577198642</v>
      </c>
      <c r="P14" s="9"/>
    </row>
    <row r="15" spans="1:133">
      <c r="A15" s="12"/>
      <c r="B15" s="25">
        <v>323.10000000000002</v>
      </c>
      <c r="C15" s="20" t="s">
        <v>19</v>
      </c>
      <c r="D15" s="47">
        <v>7193822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7193822</v>
      </c>
      <c r="O15" s="48">
        <f t="shared" si="1"/>
        <v>50.779800518116431</v>
      </c>
      <c r="P15" s="9"/>
    </row>
    <row r="16" spans="1:133">
      <c r="A16" s="12"/>
      <c r="B16" s="25">
        <v>323.3</v>
      </c>
      <c r="C16" s="20" t="s">
        <v>20</v>
      </c>
      <c r="D16" s="47">
        <v>2249577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2249577</v>
      </c>
      <c r="O16" s="48">
        <f t="shared" si="1"/>
        <v>15.879329695694834</v>
      </c>
      <c r="P16" s="9"/>
    </row>
    <row r="17" spans="1:16">
      <c r="A17" s="12"/>
      <c r="B17" s="25">
        <v>329</v>
      </c>
      <c r="C17" s="20" t="s">
        <v>163</v>
      </c>
      <c r="D17" s="47">
        <v>109756</v>
      </c>
      <c r="E17" s="47">
        <v>94894</v>
      </c>
      <c r="F17" s="47">
        <v>0</v>
      </c>
      <c r="G17" s="47">
        <v>0</v>
      </c>
      <c r="H17" s="47">
        <v>0</v>
      </c>
      <c r="I17" s="47">
        <v>54428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259078</v>
      </c>
      <c r="O17" s="48">
        <f t="shared" si="1"/>
        <v>1.8287815793374604</v>
      </c>
      <c r="P17" s="9"/>
    </row>
    <row r="18" spans="1:16" ht="15.75">
      <c r="A18" s="29" t="s">
        <v>35</v>
      </c>
      <c r="B18" s="30"/>
      <c r="C18" s="31"/>
      <c r="D18" s="32">
        <f t="shared" ref="D18:M18" si="5">SUM(D19:D52)</f>
        <v>13491234</v>
      </c>
      <c r="E18" s="32">
        <f t="shared" si="5"/>
        <v>28173794</v>
      </c>
      <c r="F18" s="32">
        <f t="shared" si="5"/>
        <v>921155</v>
      </c>
      <c r="G18" s="32">
        <f t="shared" si="5"/>
        <v>6479772</v>
      </c>
      <c r="H18" s="32">
        <f t="shared" si="5"/>
        <v>0</v>
      </c>
      <c r="I18" s="32">
        <f t="shared" si="5"/>
        <v>217751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49283706</v>
      </c>
      <c r="O18" s="46">
        <f t="shared" si="1"/>
        <v>347.88416497843536</v>
      </c>
      <c r="P18" s="10"/>
    </row>
    <row r="19" spans="1:16">
      <c r="A19" s="12"/>
      <c r="B19" s="25">
        <v>331.1</v>
      </c>
      <c r="C19" s="20" t="s">
        <v>33</v>
      </c>
      <c r="D19" s="47">
        <v>24700</v>
      </c>
      <c r="E19" s="47">
        <v>342646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367346</v>
      </c>
      <c r="O19" s="48">
        <f t="shared" si="1"/>
        <v>2.5930244870012071</v>
      </c>
      <c r="P19" s="9"/>
    </row>
    <row r="20" spans="1:16">
      <c r="A20" s="12"/>
      <c r="B20" s="25">
        <v>331.2</v>
      </c>
      <c r="C20" s="20" t="s">
        <v>34</v>
      </c>
      <c r="D20" s="47">
        <v>175311</v>
      </c>
      <c r="E20" s="47">
        <v>86906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262217</v>
      </c>
      <c r="O20" s="48">
        <f t="shared" si="1"/>
        <v>1.8509391742607664</v>
      </c>
      <c r="P20" s="9"/>
    </row>
    <row r="21" spans="1:16">
      <c r="A21" s="12"/>
      <c r="B21" s="25">
        <v>331.31</v>
      </c>
      <c r="C21" s="20" t="s">
        <v>38</v>
      </c>
      <c r="D21" s="47">
        <v>0</v>
      </c>
      <c r="E21" s="47">
        <v>97750</v>
      </c>
      <c r="F21" s="47">
        <v>0</v>
      </c>
      <c r="G21" s="47">
        <v>656821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2" si="6">SUM(D21:M21)</f>
        <v>754571</v>
      </c>
      <c r="O21" s="48">
        <f t="shared" si="1"/>
        <v>5.3263709967741253</v>
      </c>
      <c r="P21" s="9"/>
    </row>
    <row r="22" spans="1:16">
      <c r="A22" s="12"/>
      <c r="B22" s="25">
        <v>331.41</v>
      </c>
      <c r="C22" s="20" t="s">
        <v>40</v>
      </c>
      <c r="D22" s="47">
        <v>1703954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1703954</v>
      </c>
      <c r="O22" s="48">
        <f t="shared" si="1"/>
        <v>12.027882287335794</v>
      </c>
      <c r="P22" s="9"/>
    </row>
    <row r="23" spans="1:16">
      <c r="A23" s="12"/>
      <c r="B23" s="25">
        <v>331.42</v>
      </c>
      <c r="C23" s="20" t="s">
        <v>41</v>
      </c>
      <c r="D23" s="47">
        <v>0</v>
      </c>
      <c r="E23" s="47">
        <v>448816</v>
      </c>
      <c r="F23" s="47">
        <v>0</v>
      </c>
      <c r="G23" s="47">
        <v>368868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817684</v>
      </c>
      <c r="O23" s="48">
        <f t="shared" si="1"/>
        <v>5.7718734779447578</v>
      </c>
      <c r="P23" s="9"/>
    </row>
    <row r="24" spans="1:16">
      <c r="A24" s="12"/>
      <c r="B24" s="25">
        <v>331.49</v>
      </c>
      <c r="C24" s="20" t="s">
        <v>42</v>
      </c>
      <c r="D24" s="47">
        <v>0</v>
      </c>
      <c r="E24" s="47">
        <v>211049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211049</v>
      </c>
      <c r="O24" s="48">
        <f t="shared" si="1"/>
        <v>1.4897541417549607</v>
      </c>
      <c r="P24" s="9"/>
    </row>
    <row r="25" spans="1:16">
      <c r="A25" s="12"/>
      <c r="B25" s="25">
        <v>331.5</v>
      </c>
      <c r="C25" s="20" t="s">
        <v>36</v>
      </c>
      <c r="D25" s="47">
        <v>14373</v>
      </c>
      <c r="E25" s="47">
        <v>13463177</v>
      </c>
      <c r="F25" s="47">
        <v>0</v>
      </c>
      <c r="G25" s="47">
        <v>2127</v>
      </c>
      <c r="H25" s="47">
        <v>0</v>
      </c>
      <c r="I25" s="47">
        <v>217751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13697428</v>
      </c>
      <c r="O25" s="48">
        <f t="shared" si="1"/>
        <v>96.68749955882457</v>
      </c>
      <c r="P25" s="9"/>
    </row>
    <row r="26" spans="1:16">
      <c r="A26" s="12"/>
      <c r="B26" s="25">
        <v>331.62</v>
      </c>
      <c r="C26" s="20" t="s">
        <v>43</v>
      </c>
      <c r="D26" s="47">
        <v>0</v>
      </c>
      <c r="E26" s="47">
        <v>485934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485934</v>
      </c>
      <c r="O26" s="48">
        <f t="shared" si="1"/>
        <v>3.430114282084042</v>
      </c>
      <c r="P26" s="9"/>
    </row>
    <row r="27" spans="1:16">
      <c r="A27" s="12"/>
      <c r="B27" s="25">
        <v>331.69</v>
      </c>
      <c r="C27" s="20" t="s">
        <v>44</v>
      </c>
      <c r="D27" s="47">
        <v>0</v>
      </c>
      <c r="E27" s="47">
        <v>120359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120359</v>
      </c>
      <c r="O27" s="48">
        <f t="shared" si="1"/>
        <v>0.84959094213895969</v>
      </c>
      <c r="P27" s="9"/>
    </row>
    <row r="28" spans="1:16">
      <c r="A28" s="12"/>
      <c r="B28" s="25">
        <v>331.7</v>
      </c>
      <c r="C28" s="20" t="s">
        <v>164</v>
      </c>
      <c r="D28" s="47">
        <v>0</v>
      </c>
      <c r="E28" s="47">
        <v>147020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147020</v>
      </c>
      <c r="O28" s="48">
        <f t="shared" si="1"/>
        <v>1.037785793445192</v>
      </c>
      <c r="P28" s="9"/>
    </row>
    <row r="29" spans="1:16">
      <c r="A29" s="12"/>
      <c r="B29" s="25">
        <v>333</v>
      </c>
      <c r="C29" s="20" t="s">
        <v>4</v>
      </c>
      <c r="D29" s="47">
        <v>133409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133409</v>
      </c>
      <c r="O29" s="48">
        <f t="shared" si="1"/>
        <v>0.94170837245088834</v>
      </c>
      <c r="P29" s="9"/>
    </row>
    <row r="30" spans="1:16">
      <c r="A30" s="12"/>
      <c r="B30" s="25">
        <v>334.1</v>
      </c>
      <c r="C30" s="20" t="s">
        <v>165</v>
      </c>
      <c r="D30" s="47">
        <v>6724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6724</v>
      </c>
      <c r="O30" s="48">
        <f t="shared" si="1"/>
        <v>4.7463417733134748E-2</v>
      </c>
      <c r="P30" s="9"/>
    </row>
    <row r="31" spans="1:16">
      <c r="A31" s="12"/>
      <c r="B31" s="25">
        <v>334.2</v>
      </c>
      <c r="C31" s="20" t="s">
        <v>37</v>
      </c>
      <c r="D31" s="47">
        <v>105325</v>
      </c>
      <c r="E31" s="47">
        <v>64455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169780</v>
      </c>
      <c r="O31" s="48">
        <f t="shared" si="1"/>
        <v>1.1984442389547318</v>
      </c>
      <c r="P31" s="9"/>
    </row>
    <row r="32" spans="1:16">
      <c r="A32" s="12"/>
      <c r="B32" s="25">
        <v>334.31</v>
      </c>
      <c r="C32" s="20" t="s">
        <v>45</v>
      </c>
      <c r="D32" s="47">
        <v>0</v>
      </c>
      <c r="E32" s="47">
        <v>458488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458488</v>
      </c>
      <c r="O32" s="48">
        <f t="shared" si="1"/>
        <v>3.2363782673452532</v>
      </c>
      <c r="P32" s="9"/>
    </row>
    <row r="33" spans="1:16">
      <c r="A33" s="12"/>
      <c r="B33" s="25">
        <v>334.39</v>
      </c>
      <c r="C33" s="20" t="s">
        <v>137</v>
      </c>
      <c r="D33" s="47">
        <v>17192</v>
      </c>
      <c r="E33" s="47">
        <v>1295089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1" si="7">SUM(D33:M33)</f>
        <v>1312281</v>
      </c>
      <c r="O33" s="48">
        <f t="shared" si="1"/>
        <v>9.2631382043806951</v>
      </c>
      <c r="P33" s="9"/>
    </row>
    <row r="34" spans="1:16">
      <c r="A34" s="12"/>
      <c r="B34" s="25">
        <v>334.42</v>
      </c>
      <c r="C34" s="20" t="s">
        <v>46</v>
      </c>
      <c r="D34" s="47">
        <v>467675</v>
      </c>
      <c r="E34" s="47">
        <v>2383688</v>
      </c>
      <c r="F34" s="47">
        <v>0</v>
      </c>
      <c r="G34" s="47">
        <v>1282345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4133708</v>
      </c>
      <c r="O34" s="48">
        <f t="shared" si="1"/>
        <v>29.179046637537322</v>
      </c>
      <c r="P34" s="9"/>
    </row>
    <row r="35" spans="1:16">
      <c r="A35" s="12"/>
      <c r="B35" s="25">
        <v>334.49</v>
      </c>
      <c r="C35" s="20" t="s">
        <v>47</v>
      </c>
      <c r="D35" s="47">
        <v>0</v>
      </c>
      <c r="E35" s="47">
        <v>710225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710225</v>
      </c>
      <c r="O35" s="48">
        <f t="shared" si="1"/>
        <v>5.013341145079659</v>
      </c>
      <c r="P35" s="9"/>
    </row>
    <row r="36" spans="1:16">
      <c r="A36" s="12"/>
      <c r="B36" s="25">
        <v>334.5</v>
      </c>
      <c r="C36" s="20" t="s">
        <v>48</v>
      </c>
      <c r="D36" s="47">
        <v>0</v>
      </c>
      <c r="E36" s="47">
        <v>3953053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3953053</v>
      </c>
      <c r="O36" s="48">
        <f t="shared" si="1"/>
        <v>27.903837873322651</v>
      </c>
      <c r="P36" s="9"/>
    </row>
    <row r="37" spans="1:16">
      <c r="A37" s="12"/>
      <c r="B37" s="25">
        <v>334.69</v>
      </c>
      <c r="C37" s="20" t="s">
        <v>49</v>
      </c>
      <c r="D37" s="47">
        <v>0</v>
      </c>
      <c r="E37" s="47">
        <v>1338208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1338208</v>
      </c>
      <c r="O37" s="48">
        <f t="shared" ref="O37:O68" si="8">(N37/O$108)</f>
        <v>9.4461518914073146</v>
      </c>
      <c r="P37" s="9"/>
    </row>
    <row r="38" spans="1:16">
      <c r="A38" s="12"/>
      <c r="B38" s="25">
        <v>334.7</v>
      </c>
      <c r="C38" s="20" t="s">
        <v>50</v>
      </c>
      <c r="D38" s="47">
        <v>160394</v>
      </c>
      <c r="E38" s="47">
        <v>19634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180028</v>
      </c>
      <c r="O38" s="48">
        <f t="shared" si="8"/>
        <v>1.2707828922755475</v>
      </c>
      <c r="P38" s="9"/>
    </row>
    <row r="39" spans="1:16">
      <c r="A39" s="12"/>
      <c r="B39" s="25">
        <v>335.12</v>
      </c>
      <c r="C39" s="20" t="s">
        <v>51</v>
      </c>
      <c r="D39" s="47">
        <v>2850362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2850362</v>
      </c>
      <c r="O39" s="48">
        <f t="shared" si="8"/>
        <v>20.120155011399973</v>
      </c>
      <c r="P39" s="9"/>
    </row>
    <row r="40" spans="1:16">
      <c r="A40" s="12"/>
      <c r="B40" s="25">
        <v>335.13</v>
      </c>
      <c r="C40" s="20" t="s">
        <v>52</v>
      </c>
      <c r="D40" s="47">
        <v>50422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50422</v>
      </c>
      <c r="O40" s="48">
        <f t="shared" si="8"/>
        <v>0.35591916254314698</v>
      </c>
      <c r="P40" s="9"/>
    </row>
    <row r="41" spans="1:16">
      <c r="A41" s="12"/>
      <c r="B41" s="25">
        <v>335.14</v>
      </c>
      <c r="C41" s="20" t="s">
        <v>53</v>
      </c>
      <c r="D41" s="47">
        <v>106772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106772</v>
      </c>
      <c r="O41" s="48">
        <f t="shared" si="8"/>
        <v>0.75368293251074703</v>
      </c>
      <c r="P41" s="9"/>
    </row>
    <row r="42" spans="1:16">
      <c r="A42" s="12"/>
      <c r="B42" s="25">
        <v>335.15</v>
      </c>
      <c r="C42" s="20" t="s">
        <v>54</v>
      </c>
      <c r="D42" s="47">
        <v>49210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49210</v>
      </c>
      <c r="O42" s="48">
        <f t="shared" si="8"/>
        <v>0.34736388855555633</v>
      </c>
      <c r="P42" s="9"/>
    </row>
    <row r="43" spans="1:16">
      <c r="A43" s="12"/>
      <c r="B43" s="25">
        <v>335.16</v>
      </c>
      <c r="C43" s="20" t="s">
        <v>55</v>
      </c>
      <c r="D43" s="47">
        <v>446500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446500</v>
      </c>
      <c r="O43" s="48">
        <f t="shared" si="8"/>
        <v>3.151757289982847</v>
      </c>
      <c r="P43" s="9"/>
    </row>
    <row r="44" spans="1:16">
      <c r="A44" s="12"/>
      <c r="B44" s="25">
        <v>335.18</v>
      </c>
      <c r="C44" s="20" t="s">
        <v>56</v>
      </c>
      <c r="D44" s="47">
        <v>7166531</v>
      </c>
      <c r="E44" s="47">
        <v>0</v>
      </c>
      <c r="F44" s="47">
        <v>421151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7587682</v>
      </c>
      <c r="O44" s="48">
        <f t="shared" si="8"/>
        <v>53.559982211806563</v>
      </c>
      <c r="P44" s="9"/>
    </row>
    <row r="45" spans="1:16">
      <c r="A45" s="12"/>
      <c r="B45" s="25">
        <v>335.19</v>
      </c>
      <c r="C45" s="20" t="s">
        <v>72</v>
      </c>
      <c r="D45" s="47">
        <v>0</v>
      </c>
      <c r="E45" s="47">
        <v>0</v>
      </c>
      <c r="F45" s="47">
        <v>500004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500004</v>
      </c>
      <c r="O45" s="48">
        <f t="shared" si="8"/>
        <v>3.5294316954548344</v>
      </c>
      <c r="P45" s="9"/>
    </row>
    <row r="46" spans="1:16">
      <c r="A46" s="12"/>
      <c r="B46" s="25">
        <v>335.22</v>
      </c>
      <c r="C46" s="20" t="s">
        <v>139</v>
      </c>
      <c r="D46" s="47">
        <v>0</v>
      </c>
      <c r="E46" s="47">
        <v>843139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843139</v>
      </c>
      <c r="O46" s="48">
        <f t="shared" si="8"/>
        <v>5.9515554081049222</v>
      </c>
      <c r="P46" s="9"/>
    </row>
    <row r="47" spans="1:16">
      <c r="A47" s="12"/>
      <c r="B47" s="25">
        <v>335.42</v>
      </c>
      <c r="C47" s="20" t="s">
        <v>58</v>
      </c>
      <c r="D47" s="47">
        <v>0</v>
      </c>
      <c r="E47" s="47">
        <v>1618230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1618230</v>
      </c>
      <c r="O47" s="48">
        <f t="shared" si="8"/>
        <v>11.42277312288677</v>
      </c>
      <c r="P47" s="9"/>
    </row>
    <row r="48" spans="1:16">
      <c r="A48" s="12"/>
      <c r="B48" s="25">
        <v>335.61</v>
      </c>
      <c r="C48" s="20" t="s">
        <v>60</v>
      </c>
      <c r="D48" s="47">
        <v>1200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1200</v>
      </c>
      <c r="O48" s="48">
        <f t="shared" si="8"/>
        <v>8.4705683045451664E-3</v>
      </c>
      <c r="P48" s="9"/>
    </row>
    <row r="49" spans="1:16">
      <c r="A49" s="12"/>
      <c r="B49" s="25">
        <v>335.69</v>
      </c>
      <c r="C49" s="20" t="s">
        <v>61</v>
      </c>
      <c r="D49" s="47">
        <v>8306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8306</v>
      </c>
      <c r="O49" s="48">
        <f t="shared" si="8"/>
        <v>5.8630450281293454E-2</v>
      </c>
      <c r="P49" s="9"/>
    </row>
    <row r="50" spans="1:16">
      <c r="A50" s="12"/>
      <c r="B50" s="25">
        <v>335.7</v>
      </c>
      <c r="C50" s="20" t="s">
        <v>62</v>
      </c>
      <c r="D50" s="47">
        <v>0</v>
      </c>
      <c r="E50" s="47">
        <v>68968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68968</v>
      </c>
      <c r="O50" s="48">
        <f t="shared" si="8"/>
        <v>0.48683179568989249</v>
      </c>
      <c r="P50" s="9"/>
    </row>
    <row r="51" spans="1:16">
      <c r="A51" s="12"/>
      <c r="B51" s="25">
        <v>335.9</v>
      </c>
      <c r="C51" s="20" t="s">
        <v>63</v>
      </c>
      <c r="D51" s="47">
        <v>2874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2874</v>
      </c>
      <c r="O51" s="48">
        <f t="shared" si="8"/>
        <v>2.0287011089385673E-2</v>
      </c>
      <c r="P51" s="9"/>
    </row>
    <row r="52" spans="1:16">
      <c r="A52" s="12"/>
      <c r="B52" s="25">
        <v>337.1</v>
      </c>
      <c r="C52" s="20" t="s">
        <v>64</v>
      </c>
      <c r="D52" s="47">
        <v>0</v>
      </c>
      <c r="E52" s="47">
        <v>16960</v>
      </c>
      <c r="F52" s="47">
        <v>0</v>
      </c>
      <c r="G52" s="47">
        <v>4169611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4186571</v>
      </c>
      <c r="O52" s="48">
        <f t="shared" si="8"/>
        <v>29.5521963477733</v>
      </c>
      <c r="P52" s="9"/>
    </row>
    <row r="53" spans="1:16" ht="15.75">
      <c r="A53" s="29" t="s">
        <v>69</v>
      </c>
      <c r="B53" s="30"/>
      <c r="C53" s="31"/>
      <c r="D53" s="32">
        <f t="shared" ref="D53:M53" si="9">SUM(D54:D85)</f>
        <v>12105434</v>
      </c>
      <c r="E53" s="32">
        <f t="shared" si="9"/>
        <v>6573110</v>
      </c>
      <c r="F53" s="32">
        <f t="shared" si="9"/>
        <v>0</v>
      </c>
      <c r="G53" s="32">
        <f t="shared" si="9"/>
        <v>0</v>
      </c>
      <c r="H53" s="32">
        <f t="shared" si="9"/>
        <v>0</v>
      </c>
      <c r="I53" s="32">
        <f t="shared" si="9"/>
        <v>33361472</v>
      </c>
      <c r="J53" s="32">
        <f t="shared" si="9"/>
        <v>26284293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78324309</v>
      </c>
      <c r="O53" s="46">
        <f t="shared" si="8"/>
        <v>552.87617440900135</v>
      </c>
      <c r="P53" s="10"/>
    </row>
    <row r="54" spans="1:16">
      <c r="A54" s="12"/>
      <c r="B54" s="25">
        <v>341.1</v>
      </c>
      <c r="C54" s="20" t="s">
        <v>73</v>
      </c>
      <c r="D54" s="47">
        <v>661933</v>
      </c>
      <c r="E54" s="47">
        <v>656057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1317990</v>
      </c>
      <c r="O54" s="48">
        <f t="shared" si="8"/>
        <v>9.3034369330895696</v>
      </c>
      <c r="P54" s="9"/>
    </row>
    <row r="55" spans="1:16">
      <c r="A55" s="12"/>
      <c r="B55" s="25">
        <v>341.2</v>
      </c>
      <c r="C55" s="20" t="s">
        <v>74</v>
      </c>
      <c r="D55" s="47">
        <v>0</v>
      </c>
      <c r="E55" s="47">
        <v>42002</v>
      </c>
      <c r="F55" s="47">
        <v>0</v>
      </c>
      <c r="G55" s="47">
        <v>0</v>
      </c>
      <c r="H55" s="47">
        <v>0</v>
      </c>
      <c r="I55" s="47">
        <v>0</v>
      </c>
      <c r="J55" s="47">
        <v>26284293</v>
      </c>
      <c r="K55" s="47">
        <v>0</v>
      </c>
      <c r="L55" s="47">
        <v>0</v>
      </c>
      <c r="M55" s="47">
        <v>0</v>
      </c>
      <c r="N55" s="47">
        <f t="shared" ref="N55:N85" si="10">SUM(D55:M55)</f>
        <v>26326295</v>
      </c>
      <c r="O55" s="48">
        <f t="shared" si="8"/>
        <v>185.83223333592156</v>
      </c>
      <c r="P55" s="9"/>
    </row>
    <row r="56" spans="1:16">
      <c r="A56" s="12"/>
      <c r="B56" s="25">
        <v>341.52</v>
      </c>
      <c r="C56" s="20" t="s">
        <v>75</v>
      </c>
      <c r="D56" s="47">
        <v>444642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444642</v>
      </c>
      <c r="O56" s="48">
        <f t="shared" si="8"/>
        <v>3.1386420267246429</v>
      </c>
      <c r="P56" s="9"/>
    </row>
    <row r="57" spans="1:16">
      <c r="A57" s="12"/>
      <c r="B57" s="25">
        <v>341.55</v>
      </c>
      <c r="C57" s="20" t="s">
        <v>76</v>
      </c>
      <c r="D57" s="47">
        <v>5320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5320</v>
      </c>
      <c r="O57" s="48">
        <f t="shared" si="8"/>
        <v>3.7552852816816903E-2</v>
      </c>
      <c r="P57" s="9"/>
    </row>
    <row r="58" spans="1:16">
      <c r="A58" s="12"/>
      <c r="B58" s="25">
        <v>341.8</v>
      </c>
      <c r="C58" s="20" t="s">
        <v>77</v>
      </c>
      <c r="D58" s="47">
        <v>1746772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1746772</v>
      </c>
      <c r="O58" s="48">
        <f t="shared" si="8"/>
        <v>12.330126282055806</v>
      </c>
      <c r="P58" s="9"/>
    </row>
    <row r="59" spans="1:16">
      <c r="A59" s="12"/>
      <c r="B59" s="25">
        <v>341.9</v>
      </c>
      <c r="C59" s="20" t="s">
        <v>78</v>
      </c>
      <c r="D59" s="47">
        <v>814840</v>
      </c>
      <c r="E59" s="47">
        <v>35183</v>
      </c>
      <c r="F59" s="47">
        <v>0</v>
      </c>
      <c r="G59" s="47">
        <v>0</v>
      </c>
      <c r="H59" s="47">
        <v>0</v>
      </c>
      <c r="I59" s="47">
        <v>19700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869723</v>
      </c>
      <c r="O59" s="48">
        <f t="shared" si="8"/>
        <v>6.1392067312782794</v>
      </c>
      <c r="P59" s="9"/>
    </row>
    <row r="60" spans="1:16">
      <c r="A60" s="12"/>
      <c r="B60" s="25">
        <v>342.1</v>
      </c>
      <c r="C60" s="20" t="s">
        <v>79</v>
      </c>
      <c r="D60" s="47">
        <v>0</v>
      </c>
      <c r="E60" s="47">
        <v>65431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65431</v>
      </c>
      <c r="O60" s="48">
        <f t="shared" si="8"/>
        <v>0.46186479561224564</v>
      </c>
      <c r="P60" s="9"/>
    </row>
    <row r="61" spans="1:16">
      <c r="A61" s="12"/>
      <c r="B61" s="25">
        <v>342.2</v>
      </c>
      <c r="C61" s="20" t="s">
        <v>80</v>
      </c>
      <c r="D61" s="47">
        <v>0</v>
      </c>
      <c r="E61" s="47">
        <v>522292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522292</v>
      </c>
      <c r="O61" s="48">
        <f t="shared" si="8"/>
        <v>3.6867583840979199</v>
      </c>
      <c r="P61" s="9"/>
    </row>
    <row r="62" spans="1:16">
      <c r="A62" s="12"/>
      <c r="B62" s="25">
        <v>342.5</v>
      </c>
      <c r="C62" s="20" t="s">
        <v>81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2023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2023</v>
      </c>
      <c r="O62" s="48">
        <f t="shared" si="8"/>
        <v>1.4279966400079058E-2</v>
      </c>
      <c r="P62" s="9"/>
    </row>
    <row r="63" spans="1:16">
      <c r="A63" s="12"/>
      <c r="B63" s="25">
        <v>342.6</v>
      </c>
      <c r="C63" s="20" t="s">
        <v>82</v>
      </c>
      <c r="D63" s="47">
        <v>0</v>
      </c>
      <c r="E63" s="47">
        <v>3378795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3378795</v>
      </c>
      <c r="O63" s="48">
        <f t="shared" si="8"/>
        <v>23.850261528796402</v>
      </c>
      <c r="P63" s="9"/>
    </row>
    <row r="64" spans="1:16">
      <c r="A64" s="12"/>
      <c r="B64" s="25">
        <v>342.9</v>
      </c>
      <c r="C64" s="20" t="s">
        <v>83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10675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10675</v>
      </c>
      <c r="O64" s="48">
        <f t="shared" si="8"/>
        <v>7.5352763875849701E-2</v>
      </c>
      <c r="P64" s="9"/>
    </row>
    <row r="65" spans="1:16">
      <c r="A65" s="12"/>
      <c r="B65" s="25">
        <v>343.4</v>
      </c>
      <c r="C65" s="20" t="s">
        <v>84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2920357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2920357</v>
      </c>
      <c r="O65" s="48">
        <f t="shared" si="8"/>
        <v>20.614236201797173</v>
      </c>
      <c r="P65" s="9"/>
    </row>
    <row r="66" spans="1:16">
      <c r="A66" s="12"/>
      <c r="B66" s="25">
        <v>343.6</v>
      </c>
      <c r="C66" s="20" t="s">
        <v>85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27140723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27140723</v>
      </c>
      <c r="O66" s="48">
        <f t="shared" si="8"/>
        <v>191.58112333853333</v>
      </c>
      <c r="P66" s="9"/>
    </row>
    <row r="67" spans="1:16">
      <c r="A67" s="12"/>
      <c r="B67" s="25">
        <v>344.9</v>
      </c>
      <c r="C67" s="20" t="s">
        <v>86</v>
      </c>
      <c r="D67" s="47">
        <v>0</v>
      </c>
      <c r="E67" s="47">
        <v>1025765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1025765</v>
      </c>
      <c r="O67" s="48">
        <f t="shared" si="8"/>
        <v>7.2406770807598102</v>
      </c>
      <c r="P67" s="9"/>
    </row>
    <row r="68" spans="1:16">
      <c r="A68" s="12"/>
      <c r="B68" s="25">
        <v>347.2</v>
      </c>
      <c r="C68" s="20" t="s">
        <v>87</v>
      </c>
      <c r="D68" s="47">
        <v>953542</v>
      </c>
      <c r="E68" s="47">
        <v>0</v>
      </c>
      <c r="F68" s="47">
        <v>0</v>
      </c>
      <c r="G68" s="47">
        <v>0</v>
      </c>
      <c r="H68" s="47">
        <v>0</v>
      </c>
      <c r="I68" s="47">
        <v>3267994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4221536</v>
      </c>
      <c r="O68" s="48">
        <f t="shared" si="8"/>
        <v>29.799007531746984</v>
      </c>
      <c r="P68" s="9"/>
    </row>
    <row r="69" spans="1:16">
      <c r="A69" s="12"/>
      <c r="B69" s="25">
        <v>348.12</v>
      </c>
      <c r="C69" s="39" t="s">
        <v>90</v>
      </c>
      <c r="D69" s="47">
        <v>5869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5869</v>
      </c>
      <c r="O69" s="48">
        <f t="shared" ref="O69:O100" si="11">(N69/O$108)</f>
        <v>4.1428137816146314E-2</v>
      </c>
      <c r="P69" s="9"/>
    </row>
    <row r="70" spans="1:16">
      <c r="A70" s="12"/>
      <c r="B70" s="25">
        <v>348.13</v>
      </c>
      <c r="C70" s="39" t="s">
        <v>91</v>
      </c>
      <c r="D70" s="47">
        <v>98332</v>
      </c>
      <c r="E70" s="47">
        <v>357174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455506</v>
      </c>
      <c r="O70" s="48">
        <f t="shared" si="11"/>
        <v>3.2153289051084584</v>
      </c>
      <c r="P70" s="9"/>
    </row>
    <row r="71" spans="1:16">
      <c r="A71" s="12"/>
      <c r="B71" s="25">
        <v>348.22</v>
      </c>
      <c r="C71" s="39" t="s">
        <v>92</v>
      </c>
      <c r="D71" s="47">
        <v>12272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12272</v>
      </c>
      <c r="O71" s="48">
        <f t="shared" si="11"/>
        <v>8.6625678527815234E-2</v>
      </c>
      <c r="P71" s="9"/>
    </row>
    <row r="72" spans="1:16">
      <c r="A72" s="12"/>
      <c r="B72" s="25">
        <v>348.23</v>
      </c>
      <c r="C72" s="39" t="s">
        <v>93</v>
      </c>
      <c r="D72" s="47">
        <v>52263</v>
      </c>
      <c r="E72" s="47">
        <v>22199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74462</v>
      </c>
      <c r="O72" s="48">
        <f t="shared" si="11"/>
        <v>0.52561288091086844</v>
      </c>
      <c r="P72" s="9"/>
    </row>
    <row r="73" spans="1:16">
      <c r="A73" s="12"/>
      <c r="B73" s="25">
        <v>348.31</v>
      </c>
      <c r="C73" s="39" t="s">
        <v>94</v>
      </c>
      <c r="D73" s="47">
        <v>507905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507905</v>
      </c>
      <c r="O73" s="48">
        <f t="shared" si="11"/>
        <v>3.5852033289333436</v>
      </c>
      <c r="P73" s="9"/>
    </row>
    <row r="74" spans="1:16">
      <c r="A74" s="12"/>
      <c r="B74" s="25">
        <v>348.32</v>
      </c>
      <c r="C74" s="39" t="s">
        <v>95</v>
      </c>
      <c r="D74" s="47">
        <v>2435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2435</v>
      </c>
      <c r="O74" s="48">
        <f t="shared" si="11"/>
        <v>1.7188194851306231E-2</v>
      </c>
      <c r="P74" s="9"/>
    </row>
    <row r="75" spans="1:16">
      <c r="A75" s="12"/>
      <c r="B75" s="25">
        <v>348.33</v>
      </c>
      <c r="C75" s="39" t="s">
        <v>166</v>
      </c>
      <c r="D75" s="47">
        <v>102427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102427</v>
      </c>
      <c r="O75" s="48">
        <f t="shared" si="11"/>
        <v>0.72301241644137304</v>
      </c>
      <c r="P75" s="9"/>
    </row>
    <row r="76" spans="1:16">
      <c r="A76" s="12"/>
      <c r="B76" s="25">
        <v>348.41</v>
      </c>
      <c r="C76" s="39" t="s">
        <v>96</v>
      </c>
      <c r="D76" s="47">
        <v>806079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806079</v>
      </c>
      <c r="O76" s="48">
        <f t="shared" si="11"/>
        <v>5.6899560236328854</v>
      </c>
      <c r="P76" s="9"/>
    </row>
    <row r="77" spans="1:16">
      <c r="A77" s="12"/>
      <c r="B77" s="25">
        <v>348.42</v>
      </c>
      <c r="C77" s="39" t="s">
        <v>97</v>
      </c>
      <c r="D77" s="47">
        <v>130302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130302</v>
      </c>
      <c r="O77" s="48">
        <f t="shared" si="11"/>
        <v>0.91977665934903685</v>
      </c>
      <c r="P77" s="9"/>
    </row>
    <row r="78" spans="1:16">
      <c r="A78" s="12"/>
      <c r="B78" s="25">
        <v>348.43</v>
      </c>
      <c r="C78" s="39" t="s">
        <v>98</v>
      </c>
      <c r="D78" s="47">
        <v>3659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3659</v>
      </c>
      <c r="O78" s="48">
        <f t="shared" si="11"/>
        <v>2.5828174521942301E-2</v>
      </c>
      <c r="P78" s="9"/>
    </row>
    <row r="79" spans="1:16">
      <c r="A79" s="12"/>
      <c r="B79" s="25">
        <v>348.48</v>
      </c>
      <c r="C79" s="39" t="s">
        <v>167</v>
      </c>
      <c r="D79" s="47">
        <v>96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96</v>
      </c>
      <c r="O79" s="48">
        <f t="shared" si="11"/>
        <v>6.7764546436361326E-4</v>
      </c>
      <c r="P79" s="9"/>
    </row>
    <row r="80" spans="1:16">
      <c r="A80" s="12"/>
      <c r="B80" s="25">
        <v>348.52</v>
      </c>
      <c r="C80" s="39" t="s">
        <v>100</v>
      </c>
      <c r="D80" s="47">
        <v>183460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183460</v>
      </c>
      <c r="O80" s="48">
        <f t="shared" si="11"/>
        <v>1.2950087176265468</v>
      </c>
      <c r="P80" s="9"/>
    </row>
    <row r="81" spans="1:16">
      <c r="A81" s="12"/>
      <c r="B81" s="25">
        <v>348.53</v>
      </c>
      <c r="C81" s="39" t="s">
        <v>101</v>
      </c>
      <c r="D81" s="47">
        <v>491457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491457</v>
      </c>
      <c r="O81" s="48">
        <f t="shared" si="11"/>
        <v>3.4691000727057113</v>
      </c>
      <c r="P81" s="9"/>
    </row>
    <row r="82" spans="1:16">
      <c r="A82" s="12"/>
      <c r="B82" s="25">
        <v>348.62</v>
      </c>
      <c r="C82" s="39" t="s">
        <v>103</v>
      </c>
      <c r="D82" s="47">
        <v>2914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2914</v>
      </c>
      <c r="O82" s="48">
        <f t="shared" si="11"/>
        <v>2.0569363366203845E-2</v>
      </c>
      <c r="P82" s="9"/>
    </row>
    <row r="83" spans="1:16">
      <c r="A83" s="12"/>
      <c r="B83" s="25">
        <v>348.71</v>
      </c>
      <c r="C83" s="39" t="s">
        <v>104</v>
      </c>
      <c r="D83" s="47">
        <v>157157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157157</v>
      </c>
      <c r="O83" s="48">
        <f t="shared" si="11"/>
        <v>1.1093409191978372</v>
      </c>
      <c r="P83" s="9"/>
    </row>
    <row r="84" spans="1:16">
      <c r="A84" s="12"/>
      <c r="B84" s="25">
        <v>348.72</v>
      </c>
      <c r="C84" s="39" t="s">
        <v>105</v>
      </c>
      <c r="D84" s="47">
        <v>35093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35093</v>
      </c>
      <c r="O84" s="48">
        <f t="shared" si="11"/>
        <v>0.24771471125950292</v>
      </c>
      <c r="P84" s="9"/>
    </row>
    <row r="85" spans="1:16">
      <c r="A85" s="12"/>
      <c r="B85" s="25">
        <v>349</v>
      </c>
      <c r="C85" s="20" t="s">
        <v>1</v>
      </c>
      <c r="D85" s="47">
        <v>4886665</v>
      </c>
      <c r="E85" s="47">
        <v>468212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5354877</v>
      </c>
      <c r="O85" s="48">
        <f t="shared" si="11"/>
        <v>37.799042825781584</v>
      </c>
      <c r="P85" s="9"/>
    </row>
    <row r="86" spans="1:16" ht="15.75">
      <c r="A86" s="29" t="s">
        <v>70</v>
      </c>
      <c r="B86" s="30"/>
      <c r="C86" s="31"/>
      <c r="D86" s="32">
        <f t="shared" ref="D86:M86" si="12">SUM(D87:D91)</f>
        <v>1812689</v>
      </c>
      <c r="E86" s="32">
        <f t="shared" si="12"/>
        <v>324724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500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ref="N86:N93" si="13">SUM(D86:M86)</f>
        <v>2137913</v>
      </c>
      <c r="O86" s="46">
        <f t="shared" si="11"/>
        <v>15.091115079729224</v>
      </c>
      <c r="P86" s="10"/>
    </row>
    <row r="87" spans="1:16">
      <c r="A87" s="13"/>
      <c r="B87" s="40">
        <v>351.1</v>
      </c>
      <c r="C87" s="21" t="s">
        <v>107</v>
      </c>
      <c r="D87" s="47">
        <v>591651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591651</v>
      </c>
      <c r="O87" s="48">
        <f t="shared" si="11"/>
        <v>4.1763501732937103</v>
      </c>
      <c r="P87" s="9"/>
    </row>
    <row r="88" spans="1:16">
      <c r="A88" s="13"/>
      <c r="B88" s="40">
        <v>351.2</v>
      </c>
      <c r="C88" s="21" t="s">
        <v>110</v>
      </c>
      <c r="D88" s="47">
        <v>41032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41032</v>
      </c>
      <c r="O88" s="48">
        <f t="shared" si="11"/>
        <v>0.28963696556008106</v>
      </c>
      <c r="P88" s="9"/>
    </row>
    <row r="89" spans="1:16">
      <c r="A89" s="13"/>
      <c r="B89" s="40">
        <v>351.5</v>
      </c>
      <c r="C89" s="21" t="s">
        <v>111</v>
      </c>
      <c r="D89" s="47">
        <v>865333</v>
      </c>
      <c r="E89" s="47">
        <v>201637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1066970</v>
      </c>
      <c r="O89" s="48">
        <f t="shared" si="11"/>
        <v>7.5315352199171297</v>
      </c>
      <c r="P89" s="9"/>
    </row>
    <row r="90" spans="1:16">
      <c r="A90" s="13"/>
      <c r="B90" s="40">
        <v>352</v>
      </c>
      <c r="C90" s="21" t="s">
        <v>112</v>
      </c>
      <c r="D90" s="47">
        <v>46553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46553</v>
      </c>
      <c r="O90" s="48">
        <f t="shared" si="11"/>
        <v>0.32860863856790923</v>
      </c>
      <c r="P90" s="9"/>
    </row>
    <row r="91" spans="1:16">
      <c r="A91" s="13"/>
      <c r="B91" s="40">
        <v>354</v>
      </c>
      <c r="C91" s="21" t="s">
        <v>114</v>
      </c>
      <c r="D91" s="47">
        <v>268120</v>
      </c>
      <c r="E91" s="47">
        <v>123087</v>
      </c>
      <c r="F91" s="47">
        <v>0</v>
      </c>
      <c r="G91" s="47">
        <v>0</v>
      </c>
      <c r="H91" s="47">
        <v>0</v>
      </c>
      <c r="I91" s="47">
        <v>500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391707</v>
      </c>
      <c r="O91" s="48">
        <f t="shared" si="11"/>
        <v>2.7649840823903942</v>
      </c>
      <c r="P91" s="9"/>
    </row>
    <row r="92" spans="1:16" ht="15.75">
      <c r="A92" s="29" t="s">
        <v>5</v>
      </c>
      <c r="B92" s="30"/>
      <c r="C92" s="31"/>
      <c r="D92" s="32">
        <f t="shared" ref="D92:M92" si="14">SUM(D93:D101)</f>
        <v>4174934</v>
      </c>
      <c r="E92" s="32">
        <f t="shared" si="14"/>
        <v>13045609</v>
      </c>
      <c r="F92" s="32">
        <f t="shared" si="14"/>
        <v>247620</v>
      </c>
      <c r="G92" s="32">
        <f t="shared" si="14"/>
        <v>1017863</v>
      </c>
      <c r="H92" s="32">
        <f t="shared" si="14"/>
        <v>0</v>
      </c>
      <c r="I92" s="32">
        <f t="shared" si="14"/>
        <v>14443122</v>
      </c>
      <c r="J92" s="32">
        <f t="shared" si="14"/>
        <v>1639219</v>
      </c>
      <c r="K92" s="32">
        <f t="shared" si="14"/>
        <v>0</v>
      </c>
      <c r="L92" s="32">
        <f t="shared" si="14"/>
        <v>0</v>
      </c>
      <c r="M92" s="32">
        <f t="shared" si="14"/>
        <v>0</v>
      </c>
      <c r="N92" s="32">
        <f t="shared" si="13"/>
        <v>34568367</v>
      </c>
      <c r="O92" s="46">
        <f t="shared" si="11"/>
        <v>244.01142820840423</v>
      </c>
      <c r="P92" s="10"/>
    </row>
    <row r="93" spans="1:16">
      <c r="A93" s="12"/>
      <c r="B93" s="25">
        <v>361.1</v>
      </c>
      <c r="C93" s="20" t="s">
        <v>116</v>
      </c>
      <c r="D93" s="47">
        <v>3251309</v>
      </c>
      <c r="E93" s="47">
        <v>5684192</v>
      </c>
      <c r="F93" s="47">
        <v>247620</v>
      </c>
      <c r="G93" s="47">
        <v>869680</v>
      </c>
      <c r="H93" s="47">
        <v>0</v>
      </c>
      <c r="I93" s="47">
        <v>5553239</v>
      </c>
      <c r="J93" s="47">
        <v>714670</v>
      </c>
      <c r="K93" s="47">
        <v>0</v>
      </c>
      <c r="L93" s="47">
        <v>0</v>
      </c>
      <c r="M93" s="47">
        <v>0</v>
      </c>
      <c r="N93" s="47">
        <f t="shared" si="13"/>
        <v>16320710</v>
      </c>
      <c r="O93" s="48">
        <f t="shared" si="11"/>
        <v>115.20474069472778</v>
      </c>
      <c r="P93" s="9"/>
    </row>
    <row r="94" spans="1:16">
      <c r="A94" s="12"/>
      <c r="B94" s="25">
        <v>362</v>
      </c>
      <c r="C94" s="20" t="s">
        <v>118</v>
      </c>
      <c r="D94" s="47">
        <v>227673</v>
      </c>
      <c r="E94" s="47">
        <v>0</v>
      </c>
      <c r="F94" s="47">
        <v>0</v>
      </c>
      <c r="G94" s="47">
        <v>0</v>
      </c>
      <c r="H94" s="47">
        <v>0</v>
      </c>
      <c r="I94" s="47">
        <v>238334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101" si="15">SUM(D94:M94)</f>
        <v>466007</v>
      </c>
      <c r="O94" s="48">
        <f t="shared" si="11"/>
        <v>3.2894534365801493</v>
      </c>
      <c r="P94" s="9"/>
    </row>
    <row r="95" spans="1:16">
      <c r="A95" s="12"/>
      <c r="B95" s="25">
        <v>363.11</v>
      </c>
      <c r="C95" s="20" t="s">
        <v>30</v>
      </c>
      <c r="D95" s="47">
        <v>0</v>
      </c>
      <c r="E95" s="47">
        <v>444055</v>
      </c>
      <c r="F95" s="47">
        <v>0</v>
      </c>
      <c r="G95" s="47">
        <v>108048</v>
      </c>
      <c r="H95" s="47">
        <v>0</v>
      </c>
      <c r="I95" s="47">
        <v>7779451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8331554</v>
      </c>
      <c r="O95" s="48">
        <f t="shared" si="11"/>
        <v>58.810831033338744</v>
      </c>
      <c r="P95" s="9"/>
    </row>
    <row r="96" spans="1:16">
      <c r="A96" s="12"/>
      <c r="B96" s="25">
        <v>363.24</v>
      </c>
      <c r="C96" s="20" t="s">
        <v>168</v>
      </c>
      <c r="D96" s="47">
        <v>0</v>
      </c>
      <c r="E96" s="47">
        <v>5432087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5432087</v>
      </c>
      <c r="O96" s="48">
        <f t="shared" si="11"/>
        <v>38.344053308109864</v>
      </c>
      <c r="P96" s="9"/>
    </row>
    <row r="97" spans="1:119">
      <c r="A97" s="12"/>
      <c r="B97" s="25">
        <v>364</v>
      </c>
      <c r="C97" s="20" t="s">
        <v>119</v>
      </c>
      <c r="D97" s="47">
        <v>60600</v>
      </c>
      <c r="E97" s="47">
        <v>14320</v>
      </c>
      <c r="F97" s="47">
        <v>0</v>
      </c>
      <c r="G97" s="47">
        <v>0</v>
      </c>
      <c r="H97" s="47">
        <v>0</v>
      </c>
      <c r="I97" s="47">
        <v>78695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153615</v>
      </c>
      <c r="O97" s="48">
        <f t="shared" si="11"/>
        <v>1.084338625085588</v>
      </c>
      <c r="P97" s="9"/>
    </row>
    <row r="98" spans="1:119">
      <c r="A98" s="12"/>
      <c r="B98" s="25">
        <v>365</v>
      </c>
      <c r="C98" s="20" t="s">
        <v>120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23439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23439</v>
      </c>
      <c r="O98" s="48">
        <f t="shared" si="11"/>
        <v>0.16545137540852844</v>
      </c>
      <c r="P98" s="9"/>
    </row>
    <row r="99" spans="1:119">
      <c r="A99" s="12"/>
      <c r="B99" s="25">
        <v>366</v>
      </c>
      <c r="C99" s="20" t="s">
        <v>121</v>
      </c>
      <c r="D99" s="47">
        <v>269093</v>
      </c>
      <c r="E99" s="47">
        <v>108317</v>
      </c>
      <c r="F99" s="47">
        <v>0</v>
      </c>
      <c r="G99" s="47">
        <v>35000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412410</v>
      </c>
      <c r="O99" s="48">
        <f t="shared" si="11"/>
        <v>2.91112256206456</v>
      </c>
      <c r="P99" s="9"/>
    </row>
    <row r="100" spans="1:119">
      <c r="A100" s="12"/>
      <c r="B100" s="25">
        <v>369.3</v>
      </c>
      <c r="C100" s="20" t="s">
        <v>169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6679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6679</v>
      </c>
      <c r="O100" s="48">
        <f t="shared" si="11"/>
        <v>4.7145771421714298E-2</v>
      </c>
      <c r="P100" s="9"/>
    </row>
    <row r="101" spans="1:119">
      <c r="A101" s="12"/>
      <c r="B101" s="25">
        <v>369.9</v>
      </c>
      <c r="C101" s="20" t="s">
        <v>122</v>
      </c>
      <c r="D101" s="47">
        <v>366259</v>
      </c>
      <c r="E101" s="47">
        <v>1362638</v>
      </c>
      <c r="F101" s="47">
        <v>0</v>
      </c>
      <c r="G101" s="47">
        <v>5135</v>
      </c>
      <c r="H101" s="47">
        <v>0</v>
      </c>
      <c r="I101" s="47">
        <v>763285</v>
      </c>
      <c r="J101" s="47">
        <v>924549</v>
      </c>
      <c r="K101" s="47">
        <v>0</v>
      </c>
      <c r="L101" s="47">
        <v>0</v>
      </c>
      <c r="M101" s="47">
        <v>0</v>
      </c>
      <c r="N101" s="47">
        <f t="shared" si="15"/>
        <v>3421866</v>
      </c>
      <c r="O101" s="48">
        <f t="shared" ref="O101:O106" si="16">(N101/O$108)</f>
        <v>24.15429140166729</v>
      </c>
      <c r="P101" s="9"/>
    </row>
    <row r="102" spans="1:119" ht="15.75">
      <c r="A102" s="29" t="s">
        <v>71</v>
      </c>
      <c r="B102" s="30"/>
      <c r="C102" s="31"/>
      <c r="D102" s="32">
        <f t="shared" ref="D102:M102" si="17">SUM(D103:D105)</f>
        <v>1939159</v>
      </c>
      <c r="E102" s="32">
        <f t="shared" si="17"/>
        <v>11498519</v>
      </c>
      <c r="F102" s="32">
        <f t="shared" si="17"/>
        <v>0</v>
      </c>
      <c r="G102" s="32">
        <f t="shared" si="17"/>
        <v>533266</v>
      </c>
      <c r="H102" s="32">
        <f t="shared" si="17"/>
        <v>0</v>
      </c>
      <c r="I102" s="32">
        <f t="shared" si="17"/>
        <v>10802859</v>
      </c>
      <c r="J102" s="32">
        <f t="shared" si="17"/>
        <v>0</v>
      </c>
      <c r="K102" s="32">
        <f t="shared" si="17"/>
        <v>0</v>
      </c>
      <c r="L102" s="32">
        <f t="shared" si="17"/>
        <v>0</v>
      </c>
      <c r="M102" s="32">
        <f t="shared" si="17"/>
        <v>0</v>
      </c>
      <c r="N102" s="32">
        <f>SUM(D102:M102)</f>
        <v>24773803</v>
      </c>
      <c r="O102" s="46">
        <f t="shared" si="16"/>
        <v>174.87349206237161</v>
      </c>
      <c r="P102" s="9"/>
    </row>
    <row r="103" spans="1:119">
      <c r="A103" s="12"/>
      <c r="B103" s="25">
        <v>381</v>
      </c>
      <c r="C103" s="20" t="s">
        <v>123</v>
      </c>
      <c r="D103" s="47">
        <v>1813159</v>
      </c>
      <c r="E103" s="47">
        <v>11498519</v>
      </c>
      <c r="F103" s="47">
        <v>0</v>
      </c>
      <c r="G103" s="47">
        <v>533266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13844944</v>
      </c>
      <c r="O103" s="48">
        <f t="shared" si="16"/>
        <v>97.728786520502311</v>
      </c>
      <c r="P103" s="9"/>
    </row>
    <row r="104" spans="1:119">
      <c r="A104" s="12"/>
      <c r="B104" s="25">
        <v>383</v>
      </c>
      <c r="C104" s="20" t="s">
        <v>170</v>
      </c>
      <c r="D104" s="47">
        <v>126000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126000</v>
      </c>
      <c r="O104" s="48">
        <f t="shared" si="16"/>
        <v>0.88940967197724241</v>
      </c>
      <c r="P104" s="9"/>
    </row>
    <row r="105" spans="1:119" ht="15.75" thickBot="1">
      <c r="A105" s="12"/>
      <c r="B105" s="25">
        <v>389.8</v>
      </c>
      <c r="C105" s="20" t="s">
        <v>124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10802859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10802859</v>
      </c>
      <c r="O105" s="48">
        <f t="shared" si="16"/>
        <v>76.255295869892066</v>
      </c>
      <c r="P105" s="9"/>
    </row>
    <row r="106" spans="1:119" ht="16.5" thickBot="1">
      <c r="A106" s="14" t="s">
        <v>88</v>
      </c>
      <c r="B106" s="23"/>
      <c r="C106" s="22"/>
      <c r="D106" s="15">
        <f t="shared" ref="D106:M106" si="18">SUM(D5,D13,D18,D53,D86,D92,D102)</f>
        <v>110676019</v>
      </c>
      <c r="E106" s="15">
        <f t="shared" si="18"/>
        <v>90829881</v>
      </c>
      <c r="F106" s="15">
        <f t="shared" si="18"/>
        <v>8908083</v>
      </c>
      <c r="G106" s="15">
        <f t="shared" si="18"/>
        <v>21745129</v>
      </c>
      <c r="H106" s="15">
        <f t="shared" si="18"/>
        <v>0</v>
      </c>
      <c r="I106" s="15">
        <f t="shared" si="18"/>
        <v>61335887</v>
      </c>
      <c r="J106" s="15">
        <f t="shared" si="18"/>
        <v>27923512</v>
      </c>
      <c r="K106" s="15">
        <f t="shared" si="18"/>
        <v>0</v>
      </c>
      <c r="L106" s="15">
        <f t="shared" si="18"/>
        <v>0</v>
      </c>
      <c r="M106" s="15">
        <f t="shared" si="18"/>
        <v>0</v>
      </c>
      <c r="N106" s="15">
        <f>SUM(D106:M106)</f>
        <v>321418511</v>
      </c>
      <c r="O106" s="38">
        <f t="shared" si="16"/>
        <v>2268.8312098089182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9" t="s">
        <v>171</v>
      </c>
      <c r="M108" s="49"/>
      <c r="N108" s="49"/>
      <c r="O108" s="44">
        <v>141667</v>
      </c>
    </row>
    <row r="109" spans="1:119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2"/>
    </row>
    <row r="110" spans="1:119" ht="15.75" customHeight="1" thickBot="1">
      <c r="A110" s="53" t="s">
        <v>160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5"/>
    </row>
  </sheetData>
  <mergeCells count="10">
    <mergeCell ref="L108:N108"/>
    <mergeCell ref="A109:O109"/>
    <mergeCell ref="A110:O11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67749580</v>
      </c>
      <c r="E5" s="27">
        <f t="shared" si="0"/>
        <v>30669126</v>
      </c>
      <c r="F5" s="27">
        <f t="shared" si="0"/>
        <v>7456756</v>
      </c>
      <c r="G5" s="27">
        <f t="shared" si="0"/>
        <v>14549834</v>
      </c>
      <c r="H5" s="27">
        <f t="shared" si="0"/>
        <v>0</v>
      </c>
      <c r="I5" s="27">
        <f t="shared" si="0"/>
        <v>20636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120445932</v>
      </c>
      <c r="O5" s="33">
        <f t="shared" ref="O5:O36" si="2">(N5/O$98)</f>
        <v>861.82396588364088</v>
      </c>
      <c r="P5" s="6"/>
    </row>
    <row r="6" spans="1:133">
      <c r="A6" s="12"/>
      <c r="B6" s="25">
        <v>311</v>
      </c>
      <c r="C6" s="20" t="s">
        <v>3</v>
      </c>
      <c r="D6" s="47">
        <v>66492509</v>
      </c>
      <c r="E6" s="47">
        <v>26099800</v>
      </c>
      <c r="F6" s="47">
        <v>7094485</v>
      </c>
      <c r="G6" s="47">
        <v>0</v>
      </c>
      <c r="H6" s="47">
        <v>0</v>
      </c>
      <c r="I6" s="47">
        <v>20636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99707430</v>
      </c>
      <c r="O6" s="48">
        <f t="shared" si="2"/>
        <v>713.43424658514425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1086812</v>
      </c>
      <c r="F7" s="47">
        <v>362271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1449083</v>
      </c>
      <c r="O7" s="48">
        <f t="shared" si="2"/>
        <v>10.368589766523323</v>
      </c>
      <c r="P7" s="9"/>
    </row>
    <row r="8" spans="1:133">
      <c r="A8" s="12"/>
      <c r="B8" s="25">
        <v>312.2</v>
      </c>
      <c r="C8" s="20" t="s">
        <v>172</v>
      </c>
      <c r="D8" s="47">
        <v>0</v>
      </c>
      <c r="E8" s="47">
        <v>192641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192641</v>
      </c>
      <c r="O8" s="48">
        <f t="shared" si="2"/>
        <v>1.3783996508224992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3289873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3289873</v>
      </c>
      <c r="O9" s="48">
        <f t="shared" si="2"/>
        <v>23.539951487224254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14549834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14549834</v>
      </c>
      <c r="O10" s="48">
        <f t="shared" si="2"/>
        <v>104.10808760920742</v>
      </c>
      <c r="P10" s="9"/>
    </row>
    <row r="11" spans="1:133">
      <c r="A11" s="12"/>
      <c r="B11" s="25">
        <v>315</v>
      </c>
      <c r="C11" s="20" t="s">
        <v>176</v>
      </c>
      <c r="D11" s="47">
        <v>1257071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1257071</v>
      </c>
      <c r="O11" s="48">
        <f t="shared" si="2"/>
        <v>8.9946907847191913</v>
      </c>
      <c r="P11" s="9"/>
    </row>
    <row r="12" spans="1:133" ht="15.75">
      <c r="A12" s="29" t="s">
        <v>237</v>
      </c>
      <c r="B12" s="30"/>
      <c r="C12" s="31"/>
      <c r="D12" s="32">
        <f t="shared" ref="D12:M12" si="3">SUM(D13:D18)</f>
        <v>10000800</v>
      </c>
      <c r="E12" s="32">
        <f t="shared" si="3"/>
        <v>628585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2740066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13369451</v>
      </c>
      <c r="O12" s="46">
        <f t="shared" si="2"/>
        <v>95.662120680896123</v>
      </c>
      <c r="P12" s="10"/>
    </row>
    <row r="13" spans="1:133">
      <c r="A13" s="12"/>
      <c r="B13" s="25">
        <v>313.10000000000002</v>
      </c>
      <c r="C13" s="20" t="s">
        <v>19</v>
      </c>
      <c r="D13" s="47">
        <v>7734618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7734618</v>
      </c>
      <c r="O13" s="48">
        <f t="shared" si="2"/>
        <v>55.343331639917857</v>
      </c>
      <c r="P13" s="9"/>
    </row>
    <row r="14" spans="1:133">
      <c r="A14" s="12"/>
      <c r="B14" s="25">
        <v>313.2</v>
      </c>
      <c r="C14" s="20" t="s">
        <v>238</v>
      </c>
      <c r="D14" s="47">
        <v>0</v>
      </c>
      <c r="E14" s="47">
        <v>477727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477727</v>
      </c>
      <c r="O14" s="48">
        <f t="shared" si="2"/>
        <v>3.4182688523651765</v>
      </c>
      <c r="P14" s="9"/>
    </row>
    <row r="15" spans="1:133">
      <c r="A15" s="12"/>
      <c r="B15" s="25">
        <v>313.3</v>
      </c>
      <c r="C15" s="20" t="s">
        <v>20</v>
      </c>
      <c r="D15" s="47">
        <v>1520428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1520428</v>
      </c>
      <c r="O15" s="48">
        <f t="shared" si="2"/>
        <v>10.879082979743412</v>
      </c>
      <c r="P15" s="9"/>
    </row>
    <row r="16" spans="1:133">
      <c r="A16" s="12"/>
      <c r="B16" s="25">
        <v>321</v>
      </c>
      <c r="C16" s="20" t="s">
        <v>239</v>
      </c>
      <c r="D16" s="47">
        <v>206780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206780</v>
      </c>
      <c r="O16" s="48">
        <f t="shared" si="2"/>
        <v>1.4795681075008764</v>
      </c>
      <c r="P16" s="9"/>
    </row>
    <row r="17" spans="1:16">
      <c r="A17" s="12"/>
      <c r="B17" s="25">
        <v>322</v>
      </c>
      <c r="C17" s="20" t="s">
        <v>0</v>
      </c>
      <c r="D17" s="47">
        <v>385754</v>
      </c>
      <c r="E17" s="47">
        <v>0</v>
      </c>
      <c r="F17" s="47">
        <v>0</v>
      </c>
      <c r="G17" s="47">
        <v>0</v>
      </c>
      <c r="H17" s="47">
        <v>0</v>
      </c>
      <c r="I17" s="47">
        <v>2665638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3051392</v>
      </c>
      <c r="O17" s="48">
        <f t="shared" si="2"/>
        <v>21.833553954363644</v>
      </c>
      <c r="P17" s="9"/>
    </row>
    <row r="18" spans="1:16">
      <c r="A18" s="12"/>
      <c r="B18" s="25">
        <v>329</v>
      </c>
      <c r="C18" s="20" t="s">
        <v>240</v>
      </c>
      <c r="D18" s="47">
        <v>153220</v>
      </c>
      <c r="E18" s="47">
        <v>150858</v>
      </c>
      <c r="F18" s="47">
        <v>0</v>
      </c>
      <c r="G18" s="47">
        <v>0</v>
      </c>
      <c r="H18" s="47">
        <v>0</v>
      </c>
      <c r="I18" s="47">
        <v>74428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378506</v>
      </c>
      <c r="O18" s="48">
        <f t="shared" si="2"/>
        <v>2.708315147005159</v>
      </c>
      <c r="P18" s="9"/>
    </row>
    <row r="19" spans="1:16" ht="15.75">
      <c r="A19" s="29" t="s">
        <v>35</v>
      </c>
      <c r="B19" s="30"/>
      <c r="C19" s="31"/>
      <c r="D19" s="32">
        <f t="shared" ref="D19:M19" si="4">SUM(D20:D53)</f>
        <v>13099726</v>
      </c>
      <c r="E19" s="32">
        <f t="shared" si="4"/>
        <v>35436455</v>
      </c>
      <c r="F19" s="32">
        <f t="shared" si="4"/>
        <v>909544</v>
      </c>
      <c r="G19" s="32">
        <f t="shared" si="4"/>
        <v>4806349</v>
      </c>
      <c r="H19" s="32">
        <f t="shared" si="4"/>
        <v>0</v>
      </c>
      <c r="I19" s="32">
        <f t="shared" si="4"/>
        <v>72828</v>
      </c>
      <c r="J19" s="32">
        <f t="shared" si="4"/>
        <v>17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54324919</v>
      </c>
      <c r="O19" s="46">
        <f t="shared" si="2"/>
        <v>388.70982491038018</v>
      </c>
      <c r="P19" s="10"/>
    </row>
    <row r="20" spans="1:16">
      <c r="A20" s="12"/>
      <c r="B20" s="25">
        <v>331.1</v>
      </c>
      <c r="C20" s="20" t="s">
        <v>33</v>
      </c>
      <c r="D20" s="47">
        <v>3737</v>
      </c>
      <c r="E20" s="47">
        <v>1047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4784</v>
      </c>
      <c r="O20" s="48">
        <f t="shared" si="2"/>
        <v>3.4230843535565304E-2</v>
      </c>
      <c r="P20" s="9"/>
    </row>
    <row r="21" spans="1:16">
      <c r="A21" s="12"/>
      <c r="B21" s="25">
        <v>331.2</v>
      </c>
      <c r="C21" s="20" t="s">
        <v>34</v>
      </c>
      <c r="D21" s="47">
        <v>124132</v>
      </c>
      <c r="E21" s="47">
        <v>33282</v>
      </c>
      <c r="F21" s="47">
        <v>0</v>
      </c>
      <c r="G21" s="47">
        <v>2500000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2657414</v>
      </c>
      <c r="O21" s="48">
        <f t="shared" si="2"/>
        <v>19.014532366893967</v>
      </c>
      <c r="P21" s="9"/>
    </row>
    <row r="22" spans="1:16">
      <c r="A22" s="12"/>
      <c r="B22" s="25">
        <v>331.31</v>
      </c>
      <c r="C22" s="20" t="s">
        <v>38</v>
      </c>
      <c r="D22" s="47">
        <v>0</v>
      </c>
      <c r="E22" s="47">
        <v>0</v>
      </c>
      <c r="F22" s="47">
        <v>0</v>
      </c>
      <c r="G22" s="47">
        <v>18047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2" si="5">SUM(D22:M22)</f>
        <v>18047</v>
      </c>
      <c r="O22" s="48">
        <f t="shared" si="2"/>
        <v>0.12913127786085848</v>
      </c>
      <c r="P22" s="9"/>
    </row>
    <row r="23" spans="1:16">
      <c r="A23" s="12"/>
      <c r="B23" s="25">
        <v>331.39</v>
      </c>
      <c r="C23" s="20" t="s">
        <v>39</v>
      </c>
      <c r="D23" s="47">
        <v>0</v>
      </c>
      <c r="E23" s="47">
        <v>40000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40000</v>
      </c>
      <c r="O23" s="48">
        <f t="shared" si="2"/>
        <v>0.28621106635088045</v>
      </c>
      <c r="P23" s="9"/>
    </row>
    <row r="24" spans="1:16">
      <c r="A24" s="12"/>
      <c r="B24" s="25">
        <v>331.41</v>
      </c>
      <c r="C24" s="20" t="s">
        <v>40</v>
      </c>
      <c r="D24" s="47">
        <v>219548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219548</v>
      </c>
      <c r="O24" s="48">
        <f t="shared" si="2"/>
        <v>1.5709266798800776</v>
      </c>
      <c r="P24" s="9"/>
    </row>
    <row r="25" spans="1:16">
      <c r="A25" s="12"/>
      <c r="B25" s="25">
        <v>331.42</v>
      </c>
      <c r="C25" s="20" t="s">
        <v>41</v>
      </c>
      <c r="D25" s="47">
        <v>0</v>
      </c>
      <c r="E25" s="47">
        <v>619785</v>
      </c>
      <c r="F25" s="47">
        <v>0</v>
      </c>
      <c r="G25" s="47">
        <v>368132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987917</v>
      </c>
      <c r="O25" s="48">
        <f t="shared" si="2"/>
        <v>7.0688194509040692</v>
      </c>
      <c r="P25" s="9"/>
    </row>
    <row r="26" spans="1:16">
      <c r="A26" s="12"/>
      <c r="B26" s="25">
        <v>331.49</v>
      </c>
      <c r="C26" s="20" t="s">
        <v>42</v>
      </c>
      <c r="D26" s="47">
        <v>0</v>
      </c>
      <c r="E26" s="47">
        <v>73667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73667</v>
      </c>
      <c r="O26" s="48">
        <f t="shared" si="2"/>
        <v>0.52710776562175776</v>
      </c>
      <c r="P26" s="9"/>
    </row>
    <row r="27" spans="1:16">
      <c r="A27" s="12"/>
      <c r="B27" s="25">
        <v>331.5</v>
      </c>
      <c r="C27" s="20" t="s">
        <v>36</v>
      </c>
      <c r="D27" s="47">
        <v>99645</v>
      </c>
      <c r="E27" s="47">
        <v>9451494</v>
      </c>
      <c r="F27" s="47">
        <v>0</v>
      </c>
      <c r="G27" s="47">
        <v>183170</v>
      </c>
      <c r="H27" s="47">
        <v>0</v>
      </c>
      <c r="I27" s="47">
        <v>72828</v>
      </c>
      <c r="J27" s="47">
        <v>17</v>
      </c>
      <c r="K27" s="47">
        <v>0</v>
      </c>
      <c r="L27" s="47">
        <v>0</v>
      </c>
      <c r="M27" s="47">
        <v>0</v>
      </c>
      <c r="N27" s="47">
        <f t="shared" si="5"/>
        <v>9807154</v>
      </c>
      <c r="O27" s="48">
        <f t="shared" si="2"/>
        <v>70.172900105182563</v>
      </c>
      <c r="P27" s="9"/>
    </row>
    <row r="28" spans="1:16">
      <c r="A28" s="12"/>
      <c r="B28" s="25">
        <v>331.62</v>
      </c>
      <c r="C28" s="20" t="s">
        <v>43</v>
      </c>
      <c r="D28" s="47">
        <v>0</v>
      </c>
      <c r="E28" s="47">
        <v>488579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488579</v>
      </c>
      <c r="O28" s="48">
        <f t="shared" si="2"/>
        <v>3.4959179146661707</v>
      </c>
      <c r="P28" s="9"/>
    </row>
    <row r="29" spans="1:16">
      <c r="A29" s="12"/>
      <c r="B29" s="25">
        <v>331.69</v>
      </c>
      <c r="C29" s="20" t="s">
        <v>44</v>
      </c>
      <c r="D29" s="47">
        <v>0</v>
      </c>
      <c r="E29" s="47">
        <v>82898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82898</v>
      </c>
      <c r="O29" s="48">
        <f t="shared" si="2"/>
        <v>0.59315812445888216</v>
      </c>
      <c r="P29" s="9"/>
    </row>
    <row r="30" spans="1:16">
      <c r="A30" s="12"/>
      <c r="B30" s="25">
        <v>331.7</v>
      </c>
      <c r="C30" s="20" t="s">
        <v>164</v>
      </c>
      <c r="D30" s="47">
        <v>58000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58000</v>
      </c>
      <c r="O30" s="48">
        <f t="shared" si="2"/>
        <v>0.41500604620877668</v>
      </c>
      <c r="P30" s="9"/>
    </row>
    <row r="31" spans="1:16">
      <c r="A31" s="12"/>
      <c r="B31" s="25">
        <v>333</v>
      </c>
      <c r="C31" s="20" t="s">
        <v>4</v>
      </c>
      <c r="D31" s="47">
        <v>137966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137966</v>
      </c>
      <c r="O31" s="48">
        <f t="shared" si="2"/>
        <v>0.98718489950413935</v>
      </c>
      <c r="P31" s="9"/>
    </row>
    <row r="32" spans="1:16">
      <c r="A32" s="12"/>
      <c r="B32" s="25">
        <v>334.2</v>
      </c>
      <c r="C32" s="20" t="s">
        <v>37</v>
      </c>
      <c r="D32" s="47">
        <v>65439</v>
      </c>
      <c r="E32" s="47">
        <v>143635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209074</v>
      </c>
      <c r="O32" s="48">
        <f t="shared" si="2"/>
        <v>1.4959823121560996</v>
      </c>
      <c r="P32" s="9"/>
    </row>
    <row r="33" spans="1:16">
      <c r="A33" s="12"/>
      <c r="B33" s="25">
        <v>334.39</v>
      </c>
      <c r="C33" s="20" t="s">
        <v>137</v>
      </c>
      <c r="D33" s="47">
        <v>66006</v>
      </c>
      <c r="E33" s="47">
        <v>12253380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2" si="6">SUM(D33:M33)</f>
        <v>12319386</v>
      </c>
      <c r="O33" s="48">
        <f t="shared" si="2"/>
        <v>88.14861509620269</v>
      </c>
      <c r="P33" s="9"/>
    </row>
    <row r="34" spans="1:16">
      <c r="A34" s="12"/>
      <c r="B34" s="25">
        <v>334.42</v>
      </c>
      <c r="C34" s="20" t="s">
        <v>46</v>
      </c>
      <c r="D34" s="47">
        <v>678230</v>
      </c>
      <c r="E34" s="47">
        <v>2694214</v>
      </c>
      <c r="F34" s="47">
        <v>0</v>
      </c>
      <c r="G34" s="47">
        <v>1710185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5082629</v>
      </c>
      <c r="O34" s="48">
        <f t="shared" si="2"/>
        <v>36.36761664889773</v>
      </c>
      <c r="P34" s="9"/>
    </row>
    <row r="35" spans="1:16">
      <c r="A35" s="12"/>
      <c r="B35" s="25">
        <v>334.49</v>
      </c>
      <c r="C35" s="20" t="s">
        <v>47</v>
      </c>
      <c r="D35" s="47">
        <v>0</v>
      </c>
      <c r="E35" s="47">
        <v>91897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91897</v>
      </c>
      <c r="O35" s="48">
        <f t="shared" si="2"/>
        <v>0.65754845911117155</v>
      </c>
      <c r="P35" s="9"/>
    </row>
    <row r="36" spans="1:16">
      <c r="A36" s="12"/>
      <c r="B36" s="25">
        <v>334.5</v>
      </c>
      <c r="C36" s="20" t="s">
        <v>48</v>
      </c>
      <c r="D36" s="47">
        <v>0</v>
      </c>
      <c r="E36" s="47">
        <v>5700843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5700843</v>
      </c>
      <c r="O36" s="48">
        <f t="shared" si="2"/>
        <v>40.791108853223811</v>
      </c>
      <c r="P36" s="9"/>
    </row>
    <row r="37" spans="1:16">
      <c r="A37" s="12"/>
      <c r="B37" s="25">
        <v>334.69</v>
      </c>
      <c r="C37" s="20" t="s">
        <v>49</v>
      </c>
      <c r="D37" s="47">
        <v>0</v>
      </c>
      <c r="E37" s="47">
        <v>645400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645400</v>
      </c>
      <c r="O37" s="48">
        <f t="shared" ref="O37:O68" si="7">(N37/O$98)</f>
        <v>4.6180155555714562</v>
      </c>
      <c r="P37" s="9"/>
    </row>
    <row r="38" spans="1:16">
      <c r="A38" s="12"/>
      <c r="B38" s="25">
        <v>334.7</v>
      </c>
      <c r="C38" s="20" t="s">
        <v>50</v>
      </c>
      <c r="D38" s="47">
        <v>178370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178370</v>
      </c>
      <c r="O38" s="48">
        <f t="shared" si="7"/>
        <v>1.2762866976251637</v>
      </c>
      <c r="P38" s="9"/>
    </row>
    <row r="39" spans="1:16">
      <c r="A39" s="12"/>
      <c r="B39" s="25">
        <v>335.12</v>
      </c>
      <c r="C39" s="20" t="s">
        <v>51</v>
      </c>
      <c r="D39" s="47">
        <v>3083842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3083842</v>
      </c>
      <c r="O39" s="48">
        <f t="shared" si="7"/>
        <v>22.065742681940797</v>
      </c>
      <c r="P39" s="9"/>
    </row>
    <row r="40" spans="1:16">
      <c r="A40" s="12"/>
      <c r="B40" s="25">
        <v>335.13</v>
      </c>
      <c r="C40" s="20" t="s">
        <v>52</v>
      </c>
      <c r="D40" s="47">
        <v>49221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49221</v>
      </c>
      <c r="O40" s="48">
        <f t="shared" si="7"/>
        <v>0.35218987242141719</v>
      </c>
      <c r="P40" s="9"/>
    </row>
    <row r="41" spans="1:16">
      <c r="A41" s="12"/>
      <c r="B41" s="25">
        <v>335.14</v>
      </c>
      <c r="C41" s="20" t="s">
        <v>53</v>
      </c>
      <c r="D41" s="47">
        <v>108516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108516</v>
      </c>
      <c r="O41" s="48">
        <f t="shared" si="7"/>
        <v>0.77646200190330361</v>
      </c>
      <c r="P41" s="9"/>
    </row>
    <row r="42" spans="1:16">
      <c r="A42" s="12"/>
      <c r="B42" s="25">
        <v>335.15</v>
      </c>
      <c r="C42" s="20" t="s">
        <v>54</v>
      </c>
      <c r="D42" s="47">
        <v>53558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53558</v>
      </c>
      <c r="O42" s="48">
        <f t="shared" si="7"/>
        <v>0.38322230729051138</v>
      </c>
      <c r="P42" s="9"/>
    </row>
    <row r="43" spans="1:16">
      <c r="A43" s="12"/>
      <c r="B43" s="25">
        <v>335.16</v>
      </c>
      <c r="C43" s="20" t="s">
        <v>55</v>
      </c>
      <c r="D43" s="47">
        <v>446500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446500</v>
      </c>
      <c r="O43" s="48">
        <f t="shared" si="7"/>
        <v>3.1948310281417029</v>
      </c>
      <c r="P43" s="9"/>
    </row>
    <row r="44" spans="1:16">
      <c r="A44" s="12"/>
      <c r="B44" s="25">
        <v>335.18</v>
      </c>
      <c r="C44" s="20" t="s">
        <v>56</v>
      </c>
      <c r="D44" s="47">
        <v>7713436</v>
      </c>
      <c r="E44" s="47">
        <v>0</v>
      </c>
      <c r="F44" s="47">
        <v>409540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8122976</v>
      </c>
      <c r="O44" s="48">
        <f t="shared" si="7"/>
        <v>58.122140572565236</v>
      </c>
      <c r="P44" s="9"/>
    </row>
    <row r="45" spans="1:16">
      <c r="A45" s="12"/>
      <c r="B45" s="25">
        <v>335.19</v>
      </c>
      <c r="C45" s="20" t="s">
        <v>72</v>
      </c>
      <c r="D45" s="47">
        <v>0</v>
      </c>
      <c r="E45" s="47">
        <v>0</v>
      </c>
      <c r="F45" s="47">
        <v>500004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500004</v>
      </c>
      <c r="O45" s="48">
        <f t="shared" si="7"/>
        <v>3.5776669504926408</v>
      </c>
      <c r="P45" s="9"/>
    </row>
    <row r="46" spans="1:16">
      <c r="A46" s="12"/>
      <c r="B46" s="25">
        <v>335.22</v>
      </c>
      <c r="C46" s="20" t="s">
        <v>139</v>
      </c>
      <c r="D46" s="47">
        <v>0</v>
      </c>
      <c r="E46" s="47">
        <v>352801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352801</v>
      </c>
      <c r="O46" s="48">
        <f t="shared" si="7"/>
        <v>2.5243887604914246</v>
      </c>
      <c r="P46" s="9"/>
    </row>
    <row r="47" spans="1:16">
      <c r="A47" s="12"/>
      <c r="B47" s="25">
        <v>335.42</v>
      </c>
      <c r="C47" s="20" t="s">
        <v>58</v>
      </c>
      <c r="D47" s="47">
        <v>0</v>
      </c>
      <c r="E47" s="47">
        <v>1715616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1715616</v>
      </c>
      <c r="O47" s="48">
        <f t="shared" si="7"/>
        <v>12.275707120215802</v>
      </c>
      <c r="P47" s="9"/>
    </row>
    <row r="48" spans="1:16">
      <c r="A48" s="12"/>
      <c r="B48" s="25">
        <v>335.49</v>
      </c>
      <c r="C48" s="20" t="s">
        <v>59</v>
      </c>
      <c r="D48" s="47">
        <v>0</v>
      </c>
      <c r="E48" s="47">
        <v>756939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756939</v>
      </c>
      <c r="O48" s="48">
        <f t="shared" si="7"/>
        <v>5.4161079588142274</v>
      </c>
      <c r="P48" s="9"/>
    </row>
    <row r="49" spans="1:16">
      <c r="A49" s="12"/>
      <c r="B49" s="25">
        <v>335.61</v>
      </c>
      <c r="C49" s="20" t="s">
        <v>60</v>
      </c>
      <c r="D49" s="47">
        <v>1350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1350</v>
      </c>
      <c r="O49" s="48">
        <f t="shared" si="7"/>
        <v>9.6596234893422152E-3</v>
      </c>
      <c r="P49" s="9"/>
    </row>
    <row r="50" spans="1:16">
      <c r="A50" s="12"/>
      <c r="B50" s="25">
        <v>335.69</v>
      </c>
      <c r="C50" s="20" t="s">
        <v>61</v>
      </c>
      <c r="D50" s="47">
        <v>8426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6"/>
        <v>8426</v>
      </c>
      <c r="O50" s="48">
        <f t="shared" si="7"/>
        <v>6.029036112681297E-2</v>
      </c>
      <c r="P50" s="9"/>
    </row>
    <row r="51" spans="1:16">
      <c r="A51" s="12"/>
      <c r="B51" s="25">
        <v>335.7</v>
      </c>
      <c r="C51" s="20" t="s">
        <v>62</v>
      </c>
      <c r="D51" s="47">
        <v>0</v>
      </c>
      <c r="E51" s="47">
        <v>77508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6"/>
        <v>77508</v>
      </c>
      <c r="O51" s="48">
        <f t="shared" si="7"/>
        <v>0.55459118326810108</v>
      </c>
      <c r="P51" s="9"/>
    </row>
    <row r="52" spans="1:16">
      <c r="A52" s="12"/>
      <c r="B52" s="25">
        <v>335.9</v>
      </c>
      <c r="C52" s="20" t="s">
        <v>63</v>
      </c>
      <c r="D52" s="47">
        <v>3804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6"/>
        <v>3804</v>
      </c>
      <c r="O52" s="48">
        <f t="shared" si="7"/>
        <v>2.7218672409968732E-2</v>
      </c>
      <c r="P52" s="9"/>
    </row>
    <row r="53" spans="1:16">
      <c r="A53" s="12"/>
      <c r="B53" s="25">
        <v>337.1</v>
      </c>
      <c r="C53" s="20" t="s">
        <v>64</v>
      </c>
      <c r="D53" s="47">
        <v>0</v>
      </c>
      <c r="E53" s="47">
        <v>213470</v>
      </c>
      <c r="F53" s="47">
        <v>0</v>
      </c>
      <c r="G53" s="47">
        <v>26815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240285</v>
      </c>
      <c r="O53" s="48">
        <f t="shared" si="7"/>
        <v>1.7193056519530328</v>
      </c>
      <c r="P53" s="9"/>
    </row>
    <row r="54" spans="1:16" ht="15.75">
      <c r="A54" s="29" t="s">
        <v>69</v>
      </c>
      <c r="B54" s="30"/>
      <c r="C54" s="31"/>
      <c r="D54" s="32">
        <f t="shared" ref="D54:M54" si="8">SUM(D55:D77)</f>
        <v>11655766</v>
      </c>
      <c r="E54" s="32">
        <f t="shared" si="8"/>
        <v>7341763</v>
      </c>
      <c r="F54" s="32">
        <f t="shared" si="8"/>
        <v>0</v>
      </c>
      <c r="G54" s="32">
        <f t="shared" si="8"/>
        <v>0</v>
      </c>
      <c r="H54" s="32">
        <f t="shared" si="8"/>
        <v>0</v>
      </c>
      <c r="I54" s="32">
        <f t="shared" si="8"/>
        <v>34803941</v>
      </c>
      <c r="J54" s="32">
        <f t="shared" si="8"/>
        <v>22167645</v>
      </c>
      <c r="K54" s="32">
        <f t="shared" si="8"/>
        <v>0</v>
      </c>
      <c r="L54" s="32">
        <f t="shared" si="8"/>
        <v>0</v>
      </c>
      <c r="M54" s="32">
        <f t="shared" si="8"/>
        <v>0</v>
      </c>
      <c r="N54" s="32">
        <f>SUM(D54:M54)</f>
        <v>75969115</v>
      </c>
      <c r="O54" s="46">
        <f t="shared" si="7"/>
        <v>543.58003534706666</v>
      </c>
      <c r="P54" s="10"/>
    </row>
    <row r="55" spans="1:16">
      <c r="A55" s="12"/>
      <c r="B55" s="25">
        <v>341.1</v>
      </c>
      <c r="C55" s="20" t="s">
        <v>73</v>
      </c>
      <c r="D55" s="47">
        <v>1033023</v>
      </c>
      <c r="E55" s="47">
        <v>1062155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2095178</v>
      </c>
      <c r="O55" s="48">
        <f t="shared" si="7"/>
        <v>14.991578239372625</v>
      </c>
      <c r="P55" s="9"/>
    </row>
    <row r="56" spans="1:16">
      <c r="A56" s="12"/>
      <c r="B56" s="25">
        <v>341.2</v>
      </c>
      <c r="C56" s="20" t="s">
        <v>74</v>
      </c>
      <c r="D56" s="47">
        <v>0</v>
      </c>
      <c r="E56" s="47">
        <v>11573</v>
      </c>
      <c r="F56" s="47">
        <v>0</v>
      </c>
      <c r="G56" s="47">
        <v>0</v>
      </c>
      <c r="H56" s="47">
        <v>0</v>
      </c>
      <c r="I56" s="47">
        <v>0</v>
      </c>
      <c r="J56" s="47">
        <v>22167645</v>
      </c>
      <c r="K56" s="47">
        <v>0</v>
      </c>
      <c r="L56" s="47">
        <v>0</v>
      </c>
      <c r="M56" s="47">
        <v>0</v>
      </c>
      <c r="N56" s="47">
        <f t="shared" ref="N56:N77" si="9">SUM(D56:M56)</f>
        <v>22179218</v>
      </c>
      <c r="O56" s="48">
        <f t="shared" si="7"/>
        <v>158.69844086521604</v>
      </c>
      <c r="P56" s="9"/>
    </row>
    <row r="57" spans="1:16">
      <c r="A57" s="12"/>
      <c r="B57" s="25">
        <v>341.52</v>
      </c>
      <c r="C57" s="20" t="s">
        <v>75</v>
      </c>
      <c r="D57" s="47">
        <v>411577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411577</v>
      </c>
      <c r="O57" s="48">
        <f t="shared" si="7"/>
        <v>2.9449473013874083</v>
      </c>
      <c r="P57" s="9"/>
    </row>
    <row r="58" spans="1:16">
      <c r="A58" s="12"/>
      <c r="B58" s="25">
        <v>341.55</v>
      </c>
      <c r="C58" s="20" t="s">
        <v>76</v>
      </c>
      <c r="D58" s="47">
        <v>64800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64800</v>
      </c>
      <c r="O58" s="48">
        <f t="shared" si="7"/>
        <v>0.46366192748842633</v>
      </c>
      <c r="P58" s="9"/>
    </row>
    <row r="59" spans="1:16">
      <c r="A59" s="12"/>
      <c r="B59" s="25">
        <v>341.8</v>
      </c>
      <c r="C59" s="20" t="s">
        <v>77</v>
      </c>
      <c r="D59" s="47">
        <v>986583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986583</v>
      </c>
      <c r="O59" s="48">
        <f t="shared" si="7"/>
        <v>7.0592743118412677</v>
      </c>
      <c r="P59" s="9"/>
    </row>
    <row r="60" spans="1:16">
      <c r="A60" s="12"/>
      <c r="B60" s="25">
        <v>341.9</v>
      </c>
      <c r="C60" s="20" t="s">
        <v>78</v>
      </c>
      <c r="D60" s="47">
        <v>1157221</v>
      </c>
      <c r="E60" s="47">
        <v>41824</v>
      </c>
      <c r="F60" s="47">
        <v>0</v>
      </c>
      <c r="G60" s="47">
        <v>0</v>
      </c>
      <c r="H60" s="47">
        <v>0</v>
      </c>
      <c r="I60" s="47">
        <v>20131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1219176</v>
      </c>
      <c r="O60" s="48">
        <f t="shared" si="7"/>
        <v>8.723541575735025</v>
      </c>
      <c r="P60" s="9"/>
    </row>
    <row r="61" spans="1:16">
      <c r="A61" s="12"/>
      <c r="B61" s="25">
        <v>342.1</v>
      </c>
      <c r="C61" s="20" t="s">
        <v>79</v>
      </c>
      <c r="D61" s="47">
        <v>0</v>
      </c>
      <c r="E61" s="47">
        <v>105351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105351</v>
      </c>
      <c r="O61" s="48">
        <f t="shared" si="7"/>
        <v>0.75381555127829014</v>
      </c>
      <c r="P61" s="9"/>
    </row>
    <row r="62" spans="1:16">
      <c r="A62" s="12"/>
      <c r="B62" s="25">
        <v>342.2</v>
      </c>
      <c r="C62" s="20" t="s">
        <v>80</v>
      </c>
      <c r="D62" s="47">
        <v>0</v>
      </c>
      <c r="E62" s="47">
        <v>482273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482273</v>
      </c>
      <c r="O62" s="48">
        <f t="shared" si="7"/>
        <v>3.4507967400559543</v>
      </c>
      <c r="P62" s="9"/>
    </row>
    <row r="63" spans="1:16">
      <c r="A63" s="12"/>
      <c r="B63" s="25">
        <v>342.5</v>
      </c>
      <c r="C63" s="20" t="s">
        <v>81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2705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2705</v>
      </c>
      <c r="O63" s="48">
        <f t="shared" si="7"/>
        <v>1.935502336197829E-2</v>
      </c>
      <c r="P63" s="9"/>
    </row>
    <row r="64" spans="1:16">
      <c r="A64" s="12"/>
      <c r="B64" s="25">
        <v>342.6</v>
      </c>
      <c r="C64" s="20" t="s">
        <v>82</v>
      </c>
      <c r="D64" s="47">
        <v>0</v>
      </c>
      <c r="E64" s="47">
        <v>3202568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3202568</v>
      </c>
      <c r="O64" s="48">
        <f t="shared" si="7"/>
        <v>22.915260058530162</v>
      </c>
      <c r="P64" s="9"/>
    </row>
    <row r="65" spans="1:16">
      <c r="A65" s="12"/>
      <c r="B65" s="25">
        <v>342.9</v>
      </c>
      <c r="C65" s="20" t="s">
        <v>83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2800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2800</v>
      </c>
      <c r="O65" s="48">
        <f t="shared" si="7"/>
        <v>2.0034774644561631E-2</v>
      </c>
      <c r="P65" s="9"/>
    </row>
    <row r="66" spans="1:16">
      <c r="A66" s="12"/>
      <c r="B66" s="25">
        <v>343.4</v>
      </c>
      <c r="C66" s="20" t="s">
        <v>84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3789315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3789315</v>
      </c>
      <c r="O66" s="48">
        <f t="shared" si="7"/>
        <v>27.113597172234666</v>
      </c>
      <c r="P66" s="9"/>
    </row>
    <row r="67" spans="1:16">
      <c r="A67" s="12"/>
      <c r="B67" s="25">
        <v>343.6</v>
      </c>
      <c r="C67" s="20" t="s">
        <v>85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27321211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27321211</v>
      </c>
      <c r="O67" s="48">
        <f t="shared" si="7"/>
        <v>195.49082335768512</v>
      </c>
      <c r="P67" s="9"/>
    </row>
    <row r="68" spans="1:16">
      <c r="A68" s="12"/>
      <c r="B68" s="25">
        <v>344.9</v>
      </c>
      <c r="C68" s="20" t="s">
        <v>86</v>
      </c>
      <c r="D68" s="47">
        <v>0</v>
      </c>
      <c r="E68" s="47">
        <v>1242131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1242131</v>
      </c>
      <c r="O68" s="48">
        <f t="shared" si="7"/>
        <v>8.8877909514371378</v>
      </c>
      <c r="P68" s="9"/>
    </row>
    <row r="69" spans="1:16">
      <c r="A69" s="12"/>
      <c r="B69" s="25">
        <v>347.2</v>
      </c>
      <c r="C69" s="20" t="s">
        <v>87</v>
      </c>
      <c r="D69" s="47">
        <v>744184</v>
      </c>
      <c r="E69" s="47">
        <v>0</v>
      </c>
      <c r="F69" s="47">
        <v>0</v>
      </c>
      <c r="G69" s="47">
        <v>0</v>
      </c>
      <c r="H69" s="47">
        <v>0</v>
      </c>
      <c r="I69" s="47">
        <v>3667779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4411963</v>
      </c>
      <c r="O69" s="48">
        <f t="shared" ref="O69:O96" si="10">(N69/O$98)</f>
        <v>31.568815873265741</v>
      </c>
      <c r="P69" s="9"/>
    </row>
    <row r="70" spans="1:16">
      <c r="A70" s="12"/>
      <c r="B70" s="25">
        <v>348.11</v>
      </c>
      <c r="C70" s="39" t="s">
        <v>89</v>
      </c>
      <c r="D70" s="47">
        <v>129514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129514</v>
      </c>
      <c r="O70" s="48">
        <f t="shared" si="10"/>
        <v>0.92670850118419834</v>
      </c>
      <c r="P70" s="9"/>
    </row>
    <row r="71" spans="1:16">
      <c r="A71" s="12"/>
      <c r="B71" s="25">
        <v>348.21</v>
      </c>
      <c r="C71" s="39" t="s">
        <v>241</v>
      </c>
      <c r="D71" s="47">
        <v>66558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66558</v>
      </c>
      <c r="O71" s="48">
        <f t="shared" si="10"/>
        <v>0.47624090385454754</v>
      </c>
      <c r="P71" s="9"/>
    </row>
    <row r="72" spans="1:16">
      <c r="A72" s="12"/>
      <c r="B72" s="25">
        <v>348.31</v>
      </c>
      <c r="C72" s="39" t="s">
        <v>94</v>
      </c>
      <c r="D72" s="47">
        <v>539975</v>
      </c>
      <c r="E72" s="47">
        <v>200512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740487</v>
      </c>
      <c r="O72" s="48">
        <f t="shared" si="10"/>
        <v>5.2983893472241101</v>
      </c>
      <c r="P72" s="9"/>
    </row>
    <row r="73" spans="1:16">
      <c r="A73" s="12"/>
      <c r="B73" s="25">
        <v>348.41</v>
      </c>
      <c r="C73" s="39" t="s">
        <v>96</v>
      </c>
      <c r="D73" s="47">
        <v>661232</v>
      </c>
      <c r="E73" s="47">
        <v>4072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665304</v>
      </c>
      <c r="O73" s="48">
        <f t="shared" si="10"/>
        <v>4.7604341821876544</v>
      </c>
      <c r="P73" s="9"/>
    </row>
    <row r="74" spans="1:16">
      <c r="A74" s="12"/>
      <c r="B74" s="25">
        <v>348.51</v>
      </c>
      <c r="C74" s="39" t="s">
        <v>99</v>
      </c>
      <c r="D74" s="47">
        <v>851822</v>
      </c>
      <c r="E74" s="47">
        <v>152791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1004613</v>
      </c>
      <c r="O74" s="48">
        <f t="shared" si="10"/>
        <v>7.1882839499989268</v>
      </c>
      <c r="P74" s="9"/>
    </row>
    <row r="75" spans="1:16">
      <c r="A75" s="12"/>
      <c r="B75" s="25">
        <v>348.61</v>
      </c>
      <c r="C75" s="39" t="s">
        <v>102</v>
      </c>
      <c r="D75" s="47">
        <v>2562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2562</v>
      </c>
      <c r="O75" s="48">
        <f t="shared" si="10"/>
        <v>1.8331818799773893E-2</v>
      </c>
      <c r="P75" s="9"/>
    </row>
    <row r="76" spans="1:16">
      <c r="A76" s="12"/>
      <c r="B76" s="25">
        <v>348.71</v>
      </c>
      <c r="C76" s="39" t="s">
        <v>104</v>
      </c>
      <c r="D76" s="47">
        <v>191642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191642</v>
      </c>
      <c r="O76" s="48">
        <f t="shared" si="10"/>
        <v>1.3712515294403858</v>
      </c>
      <c r="P76" s="9"/>
    </row>
    <row r="77" spans="1:16">
      <c r="A77" s="12"/>
      <c r="B77" s="25">
        <v>349</v>
      </c>
      <c r="C77" s="20" t="s">
        <v>1</v>
      </c>
      <c r="D77" s="47">
        <v>4815073</v>
      </c>
      <c r="E77" s="47">
        <v>836513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5651586</v>
      </c>
      <c r="O77" s="48">
        <f t="shared" si="10"/>
        <v>40.438661390842675</v>
      </c>
      <c r="P77" s="9"/>
    </row>
    <row r="78" spans="1:16" ht="15.75">
      <c r="A78" s="29" t="s">
        <v>70</v>
      </c>
      <c r="B78" s="30"/>
      <c r="C78" s="31"/>
      <c r="D78" s="32">
        <f t="shared" ref="D78:M78" si="11">SUM(D79:D82)</f>
        <v>2048910</v>
      </c>
      <c r="E78" s="32">
        <f t="shared" si="11"/>
        <v>354183</v>
      </c>
      <c r="F78" s="32">
        <f t="shared" si="11"/>
        <v>0</v>
      </c>
      <c r="G78" s="32">
        <f t="shared" si="11"/>
        <v>0</v>
      </c>
      <c r="H78" s="32">
        <f t="shared" si="11"/>
        <v>0</v>
      </c>
      <c r="I78" s="32">
        <f t="shared" si="11"/>
        <v>5500</v>
      </c>
      <c r="J78" s="32">
        <f t="shared" si="11"/>
        <v>0</v>
      </c>
      <c r="K78" s="32">
        <f t="shared" si="11"/>
        <v>0</v>
      </c>
      <c r="L78" s="32">
        <f t="shared" si="11"/>
        <v>0</v>
      </c>
      <c r="M78" s="32">
        <f t="shared" si="11"/>
        <v>0</v>
      </c>
      <c r="N78" s="32">
        <f t="shared" ref="N78:N84" si="12">SUM(D78:M78)</f>
        <v>2408593</v>
      </c>
      <c r="O78" s="46">
        <f t="shared" si="10"/>
        <v>17.234149273381654</v>
      </c>
      <c r="P78" s="10"/>
    </row>
    <row r="79" spans="1:16">
      <c r="A79" s="13"/>
      <c r="B79" s="40">
        <v>351.1</v>
      </c>
      <c r="C79" s="21" t="s">
        <v>107</v>
      </c>
      <c r="D79" s="47">
        <v>459107</v>
      </c>
      <c r="E79" s="47">
        <v>193117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652224</v>
      </c>
      <c r="O79" s="48">
        <f t="shared" si="10"/>
        <v>4.666843163490916</v>
      </c>
      <c r="P79" s="9"/>
    </row>
    <row r="80" spans="1:16">
      <c r="A80" s="13"/>
      <c r="B80" s="40">
        <v>352</v>
      </c>
      <c r="C80" s="21" t="s">
        <v>112</v>
      </c>
      <c r="D80" s="47">
        <v>103624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103624</v>
      </c>
      <c r="O80" s="48">
        <f t="shared" si="10"/>
        <v>0.74145838848859091</v>
      </c>
      <c r="P80" s="9"/>
    </row>
    <row r="81" spans="1:119">
      <c r="A81" s="13"/>
      <c r="B81" s="40">
        <v>353</v>
      </c>
      <c r="C81" s="21" t="s">
        <v>113</v>
      </c>
      <c r="D81" s="47">
        <v>1329749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1329749</v>
      </c>
      <c r="O81" s="48">
        <f t="shared" si="10"/>
        <v>9.5147219817254243</v>
      </c>
      <c r="P81" s="9"/>
    </row>
    <row r="82" spans="1:119">
      <c r="A82" s="13"/>
      <c r="B82" s="40">
        <v>354</v>
      </c>
      <c r="C82" s="21" t="s">
        <v>114</v>
      </c>
      <c r="D82" s="47">
        <v>156430</v>
      </c>
      <c r="E82" s="47">
        <v>161066</v>
      </c>
      <c r="F82" s="47">
        <v>0</v>
      </c>
      <c r="G82" s="47">
        <v>0</v>
      </c>
      <c r="H82" s="47">
        <v>0</v>
      </c>
      <c r="I82" s="47">
        <v>5500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322996</v>
      </c>
      <c r="O82" s="48">
        <f t="shared" si="10"/>
        <v>2.3111257396767244</v>
      </c>
      <c r="P82" s="9"/>
    </row>
    <row r="83" spans="1:119" ht="15.75">
      <c r="A83" s="29" t="s">
        <v>5</v>
      </c>
      <c r="B83" s="30"/>
      <c r="C83" s="31"/>
      <c r="D83" s="32">
        <f t="shared" ref="D83:M83" si="13">SUM(D84:D91)</f>
        <v>5099231</v>
      </c>
      <c r="E83" s="32">
        <f t="shared" si="13"/>
        <v>20197722</v>
      </c>
      <c r="F83" s="32">
        <f t="shared" si="13"/>
        <v>275988</v>
      </c>
      <c r="G83" s="32">
        <f t="shared" si="13"/>
        <v>1200812</v>
      </c>
      <c r="H83" s="32">
        <f t="shared" si="13"/>
        <v>0</v>
      </c>
      <c r="I83" s="32">
        <f t="shared" si="13"/>
        <v>17887802</v>
      </c>
      <c r="J83" s="32">
        <f t="shared" si="13"/>
        <v>2727827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si="12"/>
        <v>47389382</v>
      </c>
      <c r="O83" s="46">
        <f t="shared" si="10"/>
        <v>339.08413889823049</v>
      </c>
      <c r="P83" s="10"/>
    </row>
    <row r="84" spans="1:119">
      <c r="A84" s="12"/>
      <c r="B84" s="25">
        <v>361.1</v>
      </c>
      <c r="C84" s="20" t="s">
        <v>116</v>
      </c>
      <c r="D84" s="47">
        <v>4285934</v>
      </c>
      <c r="E84" s="47">
        <v>10045067</v>
      </c>
      <c r="F84" s="47">
        <v>275988</v>
      </c>
      <c r="G84" s="47">
        <v>1170329</v>
      </c>
      <c r="H84" s="47">
        <v>0</v>
      </c>
      <c r="I84" s="47">
        <v>9209517</v>
      </c>
      <c r="J84" s="47">
        <v>855879</v>
      </c>
      <c r="K84" s="47">
        <v>0</v>
      </c>
      <c r="L84" s="47">
        <v>0</v>
      </c>
      <c r="M84" s="47">
        <v>0</v>
      </c>
      <c r="N84" s="47">
        <f t="shared" si="12"/>
        <v>25842714</v>
      </c>
      <c r="O84" s="48">
        <f t="shared" si="10"/>
        <v>184.91176828352067</v>
      </c>
      <c r="P84" s="9"/>
    </row>
    <row r="85" spans="1:119">
      <c r="A85" s="12"/>
      <c r="B85" s="25">
        <v>362</v>
      </c>
      <c r="C85" s="20" t="s">
        <v>118</v>
      </c>
      <c r="D85" s="47">
        <v>213450</v>
      </c>
      <c r="E85" s="47">
        <v>0</v>
      </c>
      <c r="F85" s="47">
        <v>0</v>
      </c>
      <c r="G85" s="47">
        <v>0</v>
      </c>
      <c r="H85" s="47">
        <v>0</v>
      </c>
      <c r="I85" s="47">
        <v>192551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1" si="14">SUM(D85:M85)</f>
        <v>406001</v>
      </c>
      <c r="O85" s="48">
        <f t="shared" si="10"/>
        <v>2.9050494787380954</v>
      </c>
      <c r="P85" s="9"/>
    </row>
    <row r="86" spans="1:119">
      <c r="A86" s="12"/>
      <c r="B86" s="25">
        <v>363.11</v>
      </c>
      <c r="C86" s="20" t="s">
        <v>30</v>
      </c>
      <c r="D86" s="47">
        <v>0</v>
      </c>
      <c r="E86" s="47">
        <v>224291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224291</v>
      </c>
      <c r="O86" s="48">
        <f t="shared" si="10"/>
        <v>1.6048641570726332</v>
      </c>
      <c r="P86" s="9"/>
    </row>
    <row r="87" spans="1:119">
      <c r="A87" s="12"/>
      <c r="B87" s="25">
        <v>363.12</v>
      </c>
      <c r="C87" s="20" t="s">
        <v>242</v>
      </c>
      <c r="D87" s="47">
        <v>0</v>
      </c>
      <c r="E87" s="47">
        <v>269330</v>
      </c>
      <c r="F87" s="47">
        <v>0</v>
      </c>
      <c r="G87" s="47">
        <v>0</v>
      </c>
      <c r="H87" s="47">
        <v>0</v>
      </c>
      <c r="I87" s="47">
        <v>8067144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8336474</v>
      </c>
      <c r="O87" s="48">
        <f t="shared" si="10"/>
        <v>59.649777828659744</v>
      </c>
      <c r="P87" s="9"/>
    </row>
    <row r="88" spans="1:119">
      <c r="A88" s="12"/>
      <c r="B88" s="25">
        <v>363.24</v>
      </c>
      <c r="C88" s="20" t="s">
        <v>168</v>
      </c>
      <c r="D88" s="47">
        <v>0</v>
      </c>
      <c r="E88" s="47">
        <v>7007204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7007204</v>
      </c>
      <c r="O88" s="48">
        <f t="shared" si="10"/>
        <v>50.138483224453871</v>
      </c>
      <c r="P88" s="9"/>
    </row>
    <row r="89" spans="1:119">
      <c r="A89" s="12"/>
      <c r="B89" s="25">
        <v>364</v>
      </c>
      <c r="C89" s="20" t="s">
        <v>222</v>
      </c>
      <c r="D89" s="47">
        <v>48275</v>
      </c>
      <c r="E89" s="47">
        <v>14975</v>
      </c>
      <c r="F89" s="47">
        <v>0</v>
      </c>
      <c r="G89" s="47">
        <v>0</v>
      </c>
      <c r="H89" s="47">
        <v>0</v>
      </c>
      <c r="I89" s="47">
        <v>134446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197696</v>
      </c>
      <c r="O89" s="48">
        <f t="shared" si="10"/>
        <v>1.4145695743325917</v>
      </c>
      <c r="P89" s="9"/>
    </row>
    <row r="90" spans="1:119">
      <c r="A90" s="12"/>
      <c r="B90" s="25">
        <v>366</v>
      </c>
      <c r="C90" s="20" t="s">
        <v>121</v>
      </c>
      <c r="D90" s="47">
        <v>211678</v>
      </c>
      <c r="E90" s="47">
        <v>1838555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2050233</v>
      </c>
      <c r="O90" s="48">
        <f t="shared" si="10"/>
        <v>14.669984329944118</v>
      </c>
      <c r="P90" s="9"/>
    </row>
    <row r="91" spans="1:119">
      <c r="A91" s="12"/>
      <c r="B91" s="25">
        <v>369.9</v>
      </c>
      <c r="C91" s="20" t="s">
        <v>122</v>
      </c>
      <c r="D91" s="47">
        <v>339894</v>
      </c>
      <c r="E91" s="47">
        <v>798300</v>
      </c>
      <c r="F91" s="47">
        <v>0</v>
      </c>
      <c r="G91" s="47">
        <v>30483</v>
      </c>
      <c r="H91" s="47">
        <v>0</v>
      </c>
      <c r="I91" s="47">
        <v>284144</v>
      </c>
      <c r="J91" s="47">
        <v>1871948</v>
      </c>
      <c r="K91" s="47">
        <v>0</v>
      </c>
      <c r="L91" s="47">
        <v>0</v>
      </c>
      <c r="M91" s="47">
        <v>0</v>
      </c>
      <c r="N91" s="47">
        <f t="shared" si="14"/>
        <v>3324769</v>
      </c>
      <c r="O91" s="48">
        <f t="shared" si="10"/>
        <v>23.789642021508762</v>
      </c>
      <c r="P91" s="9"/>
    </row>
    <row r="92" spans="1:119" ht="15.75">
      <c r="A92" s="29" t="s">
        <v>71</v>
      </c>
      <c r="B92" s="30"/>
      <c r="C92" s="31"/>
      <c r="D92" s="32">
        <f t="shared" ref="D92:M92" si="15">SUM(D93:D95)</f>
        <v>1097375</v>
      </c>
      <c r="E92" s="32">
        <f t="shared" si="15"/>
        <v>12640724</v>
      </c>
      <c r="F92" s="32">
        <f t="shared" si="15"/>
        <v>0</v>
      </c>
      <c r="G92" s="32">
        <f t="shared" si="15"/>
        <v>6156096</v>
      </c>
      <c r="H92" s="32">
        <f t="shared" si="15"/>
        <v>0</v>
      </c>
      <c r="I92" s="32">
        <f t="shared" si="15"/>
        <v>9954101</v>
      </c>
      <c r="J92" s="32">
        <f t="shared" si="15"/>
        <v>0</v>
      </c>
      <c r="K92" s="32">
        <f t="shared" si="15"/>
        <v>0</v>
      </c>
      <c r="L92" s="32">
        <f t="shared" si="15"/>
        <v>0</v>
      </c>
      <c r="M92" s="32">
        <f t="shared" si="15"/>
        <v>0</v>
      </c>
      <c r="N92" s="32">
        <f>SUM(D92:M92)</f>
        <v>29848296</v>
      </c>
      <c r="O92" s="46">
        <f t="shared" si="10"/>
        <v>213.57281567291798</v>
      </c>
      <c r="P92" s="9"/>
    </row>
    <row r="93" spans="1:119">
      <c r="A93" s="12"/>
      <c r="B93" s="25">
        <v>381</v>
      </c>
      <c r="C93" s="20" t="s">
        <v>123</v>
      </c>
      <c r="D93" s="47">
        <v>832908</v>
      </c>
      <c r="E93" s="47">
        <v>12640724</v>
      </c>
      <c r="F93" s="47">
        <v>0</v>
      </c>
      <c r="G93" s="47">
        <v>6156096</v>
      </c>
      <c r="H93" s="47">
        <v>0</v>
      </c>
      <c r="I93" s="47">
        <v>224730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19854458</v>
      </c>
      <c r="O93" s="48">
        <f t="shared" si="10"/>
        <v>142.06413989996923</v>
      </c>
      <c r="P93" s="9"/>
    </row>
    <row r="94" spans="1:119">
      <c r="A94" s="12"/>
      <c r="B94" s="25">
        <v>383</v>
      </c>
      <c r="C94" s="20" t="s">
        <v>170</v>
      </c>
      <c r="D94" s="47">
        <v>264467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264467</v>
      </c>
      <c r="O94" s="48">
        <f t="shared" si="10"/>
        <v>1.8923345521154575</v>
      </c>
      <c r="P94" s="9"/>
    </row>
    <row r="95" spans="1:119" ht="15.75" thickBot="1">
      <c r="A95" s="12"/>
      <c r="B95" s="25">
        <v>389.8</v>
      </c>
      <c r="C95" s="20" t="s">
        <v>224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9729371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9729371</v>
      </c>
      <c r="O95" s="48">
        <f t="shared" si="10"/>
        <v>69.616341220833306</v>
      </c>
      <c r="P95" s="9"/>
    </row>
    <row r="96" spans="1:119" ht="16.5" thickBot="1">
      <c r="A96" s="14" t="s">
        <v>88</v>
      </c>
      <c r="B96" s="23"/>
      <c r="C96" s="22"/>
      <c r="D96" s="15">
        <f t="shared" ref="D96:M96" si="16">SUM(D5,D12,D19,D54,D78,D83,D92)</f>
        <v>110751388</v>
      </c>
      <c r="E96" s="15">
        <f t="shared" si="16"/>
        <v>107268558</v>
      </c>
      <c r="F96" s="15">
        <f t="shared" si="16"/>
        <v>8642288</v>
      </c>
      <c r="G96" s="15">
        <f t="shared" si="16"/>
        <v>26713091</v>
      </c>
      <c r="H96" s="15">
        <f t="shared" si="16"/>
        <v>0</v>
      </c>
      <c r="I96" s="15">
        <f t="shared" si="16"/>
        <v>65484874</v>
      </c>
      <c r="J96" s="15">
        <f t="shared" si="16"/>
        <v>24895489</v>
      </c>
      <c r="K96" s="15">
        <f t="shared" si="16"/>
        <v>0</v>
      </c>
      <c r="L96" s="15">
        <f t="shared" si="16"/>
        <v>0</v>
      </c>
      <c r="M96" s="15">
        <f t="shared" si="16"/>
        <v>0</v>
      </c>
      <c r="N96" s="15">
        <f>SUM(D96:M96)</f>
        <v>343755688</v>
      </c>
      <c r="O96" s="38">
        <f t="shared" si="10"/>
        <v>2459.6670506665141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9" t="s">
        <v>243</v>
      </c>
      <c r="M98" s="49"/>
      <c r="N98" s="49"/>
      <c r="O98" s="44">
        <v>139757</v>
      </c>
    </row>
    <row r="99" spans="1:15">
      <c r="A99" s="50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2"/>
    </row>
    <row r="100" spans="1:15" ht="15.75" customHeight="1" thickBot="1">
      <c r="A100" s="53" t="s">
        <v>160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5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69308542</v>
      </c>
      <c r="E5" s="27">
        <f t="shared" si="0"/>
        <v>28199126</v>
      </c>
      <c r="F5" s="27">
        <f t="shared" si="0"/>
        <v>2844802</v>
      </c>
      <c r="G5" s="27">
        <f t="shared" si="0"/>
        <v>15736078</v>
      </c>
      <c r="H5" s="27">
        <f t="shared" si="0"/>
        <v>0</v>
      </c>
      <c r="I5" s="27">
        <f t="shared" si="0"/>
        <v>10929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116099477</v>
      </c>
      <c r="O5" s="33">
        <f t="shared" ref="O5:O36" si="1">(N5/O$98)</f>
        <v>858.33032928686544</v>
      </c>
      <c r="P5" s="6"/>
    </row>
    <row r="6" spans="1:133">
      <c r="A6" s="12"/>
      <c r="B6" s="25">
        <v>311</v>
      </c>
      <c r="C6" s="20" t="s">
        <v>3</v>
      </c>
      <c r="D6" s="47">
        <v>59402539</v>
      </c>
      <c r="E6" s="47">
        <v>23046268</v>
      </c>
      <c r="F6" s="47">
        <v>2465462</v>
      </c>
      <c r="G6" s="47">
        <v>0</v>
      </c>
      <c r="H6" s="47">
        <v>0</v>
      </c>
      <c r="I6" s="47">
        <v>10929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84925198</v>
      </c>
      <c r="O6" s="48">
        <f t="shared" si="1"/>
        <v>627.8570330174033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1138020</v>
      </c>
      <c r="F7" s="47">
        <v>379340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32" si="2">SUM(D7:M7)</f>
        <v>1517360</v>
      </c>
      <c r="O7" s="48">
        <f t="shared" si="1"/>
        <v>11.217932604870548</v>
      </c>
      <c r="P7" s="9"/>
    </row>
    <row r="8" spans="1:133">
      <c r="A8" s="12"/>
      <c r="B8" s="25">
        <v>312.2</v>
      </c>
      <c r="C8" s="20" t="s">
        <v>172</v>
      </c>
      <c r="D8" s="47">
        <v>0</v>
      </c>
      <c r="E8" s="47">
        <v>208141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>SUM(D8:M8)</f>
        <v>208141</v>
      </c>
      <c r="O8" s="48">
        <f t="shared" si="1"/>
        <v>1.538798775709364</v>
      </c>
      <c r="P8" s="9"/>
    </row>
    <row r="9" spans="1:133">
      <c r="A9" s="12"/>
      <c r="B9" s="25">
        <v>312.39999999999998</v>
      </c>
      <c r="C9" s="20" t="s">
        <v>245</v>
      </c>
      <c r="D9" s="47">
        <v>0</v>
      </c>
      <c r="E9" s="47">
        <v>3318633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3318633</v>
      </c>
      <c r="O9" s="48">
        <f t="shared" si="1"/>
        <v>24.534850881991986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15736078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15736078</v>
      </c>
      <c r="O10" s="48">
        <f t="shared" si="1"/>
        <v>116.33775931155832</v>
      </c>
      <c r="P10" s="9"/>
    </row>
    <row r="11" spans="1:133">
      <c r="A11" s="12"/>
      <c r="B11" s="25">
        <v>313.10000000000002</v>
      </c>
      <c r="C11" s="20" t="s">
        <v>19</v>
      </c>
      <c r="D11" s="47">
        <v>7343260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7343260</v>
      </c>
      <c r="O11" s="48">
        <f t="shared" si="1"/>
        <v>54.28915733909006</v>
      </c>
      <c r="P11" s="9"/>
    </row>
    <row r="12" spans="1:133">
      <c r="A12" s="12"/>
      <c r="B12" s="25">
        <v>313.2</v>
      </c>
      <c r="C12" s="20" t="s">
        <v>238</v>
      </c>
      <c r="D12" s="47">
        <v>0</v>
      </c>
      <c r="E12" s="47">
        <v>488064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488064</v>
      </c>
      <c r="O12" s="48">
        <f t="shared" si="1"/>
        <v>3.6082861409708564</v>
      </c>
      <c r="P12" s="9"/>
    </row>
    <row r="13" spans="1:133">
      <c r="A13" s="12"/>
      <c r="B13" s="25">
        <v>313.3</v>
      </c>
      <c r="C13" s="20" t="s">
        <v>20</v>
      </c>
      <c r="D13" s="47">
        <v>1487070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1487070</v>
      </c>
      <c r="O13" s="48">
        <f t="shared" si="1"/>
        <v>10.993996835770579</v>
      </c>
      <c r="P13" s="9"/>
    </row>
    <row r="14" spans="1:133">
      <c r="A14" s="12"/>
      <c r="B14" s="25">
        <v>315</v>
      </c>
      <c r="C14" s="20" t="s">
        <v>176</v>
      </c>
      <c r="D14" s="47">
        <v>1075673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1075673</v>
      </c>
      <c r="O14" s="48">
        <f t="shared" si="1"/>
        <v>7.9525143795005251</v>
      </c>
      <c r="P14" s="9"/>
    </row>
    <row r="15" spans="1:133" ht="15.75">
      <c r="A15" s="29" t="s">
        <v>246</v>
      </c>
      <c r="B15" s="30"/>
      <c r="C15" s="31"/>
      <c r="D15" s="32">
        <f t="shared" ref="D15:M15" si="3">SUM(D16:D18)</f>
        <v>959514</v>
      </c>
      <c r="E15" s="32">
        <f t="shared" si="3"/>
        <v>315124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4284594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5">
        <f t="shared" si="2"/>
        <v>5559232</v>
      </c>
      <c r="O15" s="46">
        <f t="shared" si="1"/>
        <v>41.099732371249871</v>
      </c>
      <c r="P15" s="10"/>
    </row>
    <row r="16" spans="1:133">
      <c r="A16" s="12"/>
      <c r="B16" s="25">
        <v>321</v>
      </c>
      <c r="C16" s="20" t="s">
        <v>239</v>
      </c>
      <c r="D16" s="47">
        <v>207008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207008</v>
      </c>
      <c r="O16" s="48">
        <f t="shared" si="1"/>
        <v>1.5304224394138783</v>
      </c>
      <c r="P16" s="9"/>
    </row>
    <row r="17" spans="1:16">
      <c r="A17" s="12"/>
      <c r="B17" s="25">
        <v>322</v>
      </c>
      <c r="C17" s="20" t="s">
        <v>0</v>
      </c>
      <c r="D17" s="47">
        <v>553644</v>
      </c>
      <c r="E17" s="47">
        <v>0</v>
      </c>
      <c r="F17" s="47">
        <v>0</v>
      </c>
      <c r="G17" s="47">
        <v>0</v>
      </c>
      <c r="H17" s="47">
        <v>0</v>
      </c>
      <c r="I17" s="47">
        <v>4226896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4780540</v>
      </c>
      <c r="O17" s="48">
        <f t="shared" si="1"/>
        <v>35.342816164185066</v>
      </c>
      <c r="P17" s="9"/>
    </row>
    <row r="18" spans="1:16">
      <c r="A18" s="12"/>
      <c r="B18" s="25">
        <v>329</v>
      </c>
      <c r="C18" s="20" t="s">
        <v>240</v>
      </c>
      <c r="D18" s="47">
        <v>198862</v>
      </c>
      <c r="E18" s="47">
        <v>315124</v>
      </c>
      <c r="F18" s="47">
        <v>0</v>
      </c>
      <c r="G18" s="47">
        <v>0</v>
      </c>
      <c r="H18" s="47">
        <v>0</v>
      </c>
      <c r="I18" s="47">
        <v>57698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571684</v>
      </c>
      <c r="O18" s="48">
        <f t="shared" si="1"/>
        <v>4.2264937676509291</v>
      </c>
      <c r="P18" s="9"/>
    </row>
    <row r="19" spans="1:16" ht="15.75">
      <c r="A19" s="29" t="s">
        <v>35</v>
      </c>
      <c r="B19" s="30"/>
      <c r="C19" s="31"/>
      <c r="D19" s="32">
        <f t="shared" ref="D19:M19" si="4">SUM(D20:D52)</f>
        <v>17177764</v>
      </c>
      <c r="E19" s="32">
        <f t="shared" si="4"/>
        <v>19023357</v>
      </c>
      <c r="F19" s="32">
        <f t="shared" si="4"/>
        <v>920161</v>
      </c>
      <c r="G19" s="32">
        <f t="shared" si="4"/>
        <v>1140207</v>
      </c>
      <c r="H19" s="32">
        <f t="shared" si="4"/>
        <v>0</v>
      </c>
      <c r="I19" s="32">
        <f t="shared" si="4"/>
        <v>1235413</v>
      </c>
      <c r="J19" s="32">
        <f t="shared" si="4"/>
        <v>394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2"/>
        <v>39497296</v>
      </c>
      <c r="O19" s="46">
        <f t="shared" si="1"/>
        <v>292.00585530304153</v>
      </c>
      <c r="P19" s="10"/>
    </row>
    <row r="20" spans="1:16">
      <c r="A20" s="12"/>
      <c r="B20" s="25">
        <v>331.1</v>
      </c>
      <c r="C20" s="20" t="s">
        <v>33</v>
      </c>
      <c r="D20" s="47">
        <v>33989</v>
      </c>
      <c r="E20" s="47">
        <v>43389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77378</v>
      </c>
      <c r="O20" s="48">
        <f t="shared" si="1"/>
        <v>0.57206014993124454</v>
      </c>
      <c r="P20" s="9"/>
    </row>
    <row r="21" spans="1:16">
      <c r="A21" s="12"/>
      <c r="B21" s="25">
        <v>331.2</v>
      </c>
      <c r="C21" s="20" t="s">
        <v>34</v>
      </c>
      <c r="D21" s="47">
        <v>105351</v>
      </c>
      <c r="E21" s="47">
        <v>149149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254500</v>
      </c>
      <c r="O21" s="48">
        <f t="shared" si="1"/>
        <v>1.881533616241073</v>
      </c>
      <c r="P21" s="9"/>
    </row>
    <row r="22" spans="1:16">
      <c r="A22" s="12"/>
      <c r="B22" s="25">
        <v>331.31</v>
      </c>
      <c r="C22" s="20" t="s">
        <v>38</v>
      </c>
      <c r="D22" s="47">
        <v>0</v>
      </c>
      <c r="E22" s="47">
        <v>16747</v>
      </c>
      <c r="F22" s="47">
        <v>0</v>
      </c>
      <c r="G22" s="47">
        <v>200000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216747</v>
      </c>
      <c r="O22" s="48">
        <f t="shared" si="1"/>
        <v>1.6024234448699561</v>
      </c>
      <c r="P22" s="9"/>
    </row>
    <row r="23" spans="1:16">
      <c r="A23" s="12"/>
      <c r="B23" s="25">
        <v>331.39</v>
      </c>
      <c r="C23" s="20" t="s">
        <v>39</v>
      </c>
      <c r="D23" s="47">
        <v>0</v>
      </c>
      <c r="E23" s="47">
        <v>108854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108854</v>
      </c>
      <c r="O23" s="48">
        <f t="shared" si="1"/>
        <v>0.80476408747467876</v>
      </c>
      <c r="P23" s="9"/>
    </row>
    <row r="24" spans="1:16">
      <c r="A24" s="12"/>
      <c r="B24" s="25">
        <v>331.41</v>
      </c>
      <c r="C24" s="20" t="s">
        <v>40</v>
      </c>
      <c r="D24" s="47">
        <v>1579729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1579729</v>
      </c>
      <c r="O24" s="48">
        <f t="shared" si="1"/>
        <v>11.679030326329642</v>
      </c>
      <c r="P24" s="9"/>
    </row>
    <row r="25" spans="1:16">
      <c r="A25" s="12"/>
      <c r="B25" s="25">
        <v>331.42</v>
      </c>
      <c r="C25" s="20" t="s">
        <v>41</v>
      </c>
      <c r="D25" s="47">
        <v>0</v>
      </c>
      <c r="E25" s="47">
        <v>764900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764900</v>
      </c>
      <c r="O25" s="48">
        <f t="shared" si="1"/>
        <v>5.6549511318773931</v>
      </c>
      <c r="P25" s="9"/>
    </row>
    <row r="26" spans="1:16">
      <c r="A26" s="12"/>
      <c r="B26" s="25">
        <v>331.49</v>
      </c>
      <c r="C26" s="20" t="s">
        <v>42</v>
      </c>
      <c r="D26" s="47">
        <v>0</v>
      </c>
      <c r="E26" s="47">
        <v>22292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22292</v>
      </c>
      <c r="O26" s="48">
        <f t="shared" si="1"/>
        <v>0.16480608005204714</v>
      </c>
      <c r="P26" s="9"/>
    </row>
    <row r="27" spans="1:16">
      <c r="A27" s="12"/>
      <c r="B27" s="25">
        <v>331.5</v>
      </c>
      <c r="C27" s="20" t="s">
        <v>36</v>
      </c>
      <c r="D27" s="47">
        <v>2435833</v>
      </c>
      <c r="E27" s="47">
        <v>2886097</v>
      </c>
      <c r="F27" s="47">
        <v>0</v>
      </c>
      <c r="G27" s="47">
        <v>595878</v>
      </c>
      <c r="H27" s="47">
        <v>0</v>
      </c>
      <c r="I27" s="47">
        <v>1235413</v>
      </c>
      <c r="J27" s="47">
        <v>394</v>
      </c>
      <c r="K27" s="47">
        <v>0</v>
      </c>
      <c r="L27" s="47">
        <v>0</v>
      </c>
      <c r="M27" s="47">
        <v>0</v>
      </c>
      <c r="N27" s="47">
        <f t="shared" si="2"/>
        <v>7153615</v>
      </c>
      <c r="O27" s="48">
        <f t="shared" si="1"/>
        <v>52.887100589966138</v>
      </c>
      <c r="P27" s="9"/>
    </row>
    <row r="28" spans="1:16">
      <c r="A28" s="12"/>
      <c r="B28" s="25">
        <v>331.62</v>
      </c>
      <c r="C28" s="20" t="s">
        <v>43</v>
      </c>
      <c r="D28" s="47">
        <v>0</v>
      </c>
      <c r="E28" s="47">
        <v>408751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408751</v>
      </c>
      <c r="O28" s="48">
        <f t="shared" si="1"/>
        <v>3.0219204211086632</v>
      </c>
      <c r="P28" s="9"/>
    </row>
    <row r="29" spans="1:16">
      <c r="A29" s="12"/>
      <c r="B29" s="25">
        <v>331.69</v>
      </c>
      <c r="C29" s="20" t="s">
        <v>44</v>
      </c>
      <c r="D29" s="47">
        <v>0</v>
      </c>
      <c r="E29" s="47">
        <v>137973</v>
      </c>
      <c r="F29" s="47">
        <v>0</v>
      </c>
      <c r="G29" s="47">
        <v>6952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144925</v>
      </c>
      <c r="O29" s="48">
        <f t="shared" si="1"/>
        <v>1.0714391329419941</v>
      </c>
      <c r="P29" s="9"/>
    </row>
    <row r="30" spans="1:16">
      <c r="A30" s="12"/>
      <c r="B30" s="25">
        <v>333</v>
      </c>
      <c r="C30" s="20" t="s">
        <v>4</v>
      </c>
      <c r="D30" s="47">
        <v>149067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2"/>
        <v>149067</v>
      </c>
      <c r="O30" s="48">
        <f t="shared" si="1"/>
        <v>1.1020611849595601</v>
      </c>
      <c r="P30" s="9"/>
    </row>
    <row r="31" spans="1:16">
      <c r="A31" s="12"/>
      <c r="B31" s="25">
        <v>334.1</v>
      </c>
      <c r="C31" s="20" t="s">
        <v>165</v>
      </c>
      <c r="D31" s="47">
        <v>100000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2"/>
        <v>100000</v>
      </c>
      <c r="O31" s="48">
        <f t="shared" si="1"/>
        <v>0.73930593958391866</v>
      </c>
      <c r="P31" s="9"/>
    </row>
    <row r="32" spans="1:16">
      <c r="A32" s="12"/>
      <c r="B32" s="25">
        <v>334.2</v>
      </c>
      <c r="C32" s="20" t="s">
        <v>37</v>
      </c>
      <c r="D32" s="47">
        <v>115899</v>
      </c>
      <c r="E32" s="47">
        <v>31709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2"/>
        <v>147608</v>
      </c>
      <c r="O32" s="48">
        <f t="shared" si="1"/>
        <v>1.0912747113010306</v>
      </c>
      <c r="P32" s="9"/>
    </row>
    <row r="33" spans="1:16">
      <c r="A33" s="12"/>
      <c r="B33" s="25">
        <v>334.39</v>
      </c>
      <c r="C33" s="20" t="s">
        <v>137</v>
      </c>
      <c r="D33" s="47">
        <v>99108</v>
      </c>
      <c r="E33" s="47">
        <v>6554390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1" si="5">SUM(D33:M33)</f>
        <v>6653498</v>
      </c>
      <c r="O33" s="48">
        <f t="shared" si="1"/>
        <v>49.189705904097231</v>
      </c>
      <c r="P33" s="9"/>
    </row>
    <row r="34" spans="1:16">
      <c r="A34" s="12"/>
      <c r="B34" s="25">
        <v>334.42</v>
      </c>
      <c r="C34" s="20" t="s">
        <v>46</v>
      </c>
      <c r="D34" s="47">
        <v>181651</v>
      </c>
      <c r="E34" s="47">
        <v>209471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391122</v>
      </c>
      <c r="O34" s="48">
        <f t="shared" si="1"/>
        <v>2.8915881770194143</v>
      </c>
      <c r="P34" s="9"/>
    </row>
    <row r="35" spans="1:16">
      <c r="A35" s="12"/>
      <c r="B35" s="25">
        <v>334.5</v>
      </c>
      <c r="C35" s="20" t="s">
        <v>48</v>
      </c>
      <c r="D35" s="47">
        <v>0</v>
      </c>
      <c r="E35" s="47">
        <v>3490399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3490399</v>
      </c>
      <c r="O35" s="48">
        <f t="shared" si="1"/>
        <v>25.804727122177699</v>
      </c>
      <c r="P35" s="9"/>
    </row>
    <row r="36" spans="1:16">
      <c r="A36" s="12"/>
      <c r="B36" s="25">
        <v>334.69</v>
      </c>
      <c r="C36" s="20" t="s">
        <v>49</v>
      </c>
      <c r="D36" s="47">
        <v>0</v>
      </c>
      <c r="E36" s="47">
        <v>1209521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1209521</v>
      </c>
      <c r="O36" s="48">
        <f t="shared" si="1"/>
        <v>8.9420605935148085</v>
      </c>
      <c r="P36" s="9"/>
    </row>
    <row r="37" spans="1:16">
      <c r="A37" s="12"/>
      <c r="B37" s="25">
        <v>334.7</v>
      </c>
      <c r="C37" s="20" t="s">
        <v>50</v>
      </c>
      <c r="D37" s="47">
        <v>201490</v>
      </c>
      <c r="E37" s="47">
        <v>0</v>
      </c>
      <c r="F37" s="47">
        <v>0</v>
      </c>
      <c r="G37" s="47">
        <v>25000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226490</v>
      </c>
      <c r="O37" s="48">
        <f t="shared" ref="O37:O68" si="6">(N37/O$98)</f>
        <v>1.6744540225636173</v>
      </c>
      <c r="P37" s="9"/>
    </row>
    <row r="38" spans="1:16">
      <c r="A38" s="12"/>
      <c r="B38" s="25">
        <v>335.12</v>
      </c>
      <c r="C38" s="20" t="s">
        <v>51</v>
      </c>
      <c r="D38" s="47">
        <v>3117523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3117523</v>
      </c>
      <c r="O38" s="48">
        <f t="shared" si="6"/>
        <v>23.048032706894766</v>
      </c>
      <c r="P38" s="9"/>
    </row>
    <row r="39" spans="1:16">
      <c r="A39" s="12"/>
      <c r="B39" s="25">
        <v>335.13</v>
      </c>
      <c r="C39" s="20" t="s">
        <v>52</v>
      </c>
      <c r="D39" s="47">
        <v>50408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50408</v>
      </c>
      <c r="O39" s="48">
        <f t="shared" si="6"/>
        <v>0.3726693380254617</v>
      </c>
      <c r="P39" s="9"/>
    </row>
    <row r="40" spans="1:16">
      <c r="A40" s="12"/>
      <c r="B40" s="25">
        <v>335.14</v>
      </c>
      <c r="C40" s="20" t="s">
        <v>53</v>
      </c>
      <c r="D40" s="47">
        <v>105052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105052</v>
      </c>
      <c r="O40" s="48">
        <f t="shared" si="6"/>
        <v>0.77665567565169824</v>
      </c>
      <c r="P40" s="9"/>
    </row>
    <row r="41" spans="1:16">
      <c r="A41" s="12"/>
      <c r="B41" s="25">
        <v>335.15</v>
      </c>
      <c r="C41" s="20" t="s">
        <v>54</v>
      </c>
      <c r="D41" s="47">
        <v>44098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44098</v>
      </c>
      <c r="O41" s="48">
        <f t="shared" si="6"/>
        <v>0.32601913323771642</v>
      </c>
      <c r="P41" s="9"/>
    </row>
    <row r="42" spans="1:16">
      <c r="A42" s="12"/>
      <c r="B42" s="25">
        <v>335.16</v>
      </c>
      <c r="C42" s="20" t="s">
        <v>55</v>
      </c>
      <c r="D42" s="47">
        <v>446500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446500</v>
      </c>
      <c r="O42" s="48">
        <f t="shared" si="6"/>
        <v>3.3010010202421967</v>
      </c>
      <c r="P42" s="9"/>
    </row>
    <row r="43" spans="1:16">
      <c r="A43" s="12"/>
      <c r="B43" s="25">
        <v>335.18</v>
      </c>
      <c r="C43" s="20" t="s">
        <v>56</v>
      </c>
      <c r="D43" s="47">
        <v>8356527</v>
      </c>
      <c r="E43" s="47">
        <v>0</v>
      </c>
      <c r="F43" s="47">
        <v>420157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8776684</v>
      </c>
      <c r="O43" s="48">
        <f t="shared" si="6"/>
        <v>64.886546110511446</v>
      </c>
      <c r="P43" s="9"/>
    </row>
    <row r="44" spans="1:16">
      <c r="A44" s="12"/>
      <c r="B44" s="25">
        <v>335.19</v>
      </c>
      <c r="C44" s="20" t="s">
        <v>72</v>
      </c>
      <c r="D44" s="47">
        <v>0</v>
      </c>
      <c r="E44" s="47">
        <v>0</v>
      </c>
      <c r="F44" s="47">
        <v>500004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500004</v>
      </c>
      <c r="O44" s="48">
        <f t="shared" si="6"/>
        <v>3.6965592701571763</v>
      </c>
      <c r="P44" s="9"/>
    </row>
    <row r="45" spans="1:16">
      <c r="A45" s="12"/>
      <c r="B45" s="25">
        <v>335.2</v>
      </c>
      <c r="C45" s="20" t="s">
        <v>247</v>
      </c>
      <c r="D45" s="47">
        <v>0</v>
      </c>
      <c r="E45" s="47">
        <v>326136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326136</v>
      </c>
      <c r="O45" s="48">
        <f t="shared" si="6"/>
        <v>2.4111428191214088</v>
      </c>
      <c r="P45" s="9"/>
    </row>
    <row r="46" spans="1:16">
      <c r="A46" s="12"/>
      <c r="B46" s="25">
        <v>335.42</v>
      </c>
      <c r="C46" s="20" t="s">
        <v>58</v>
      </c>
      <c r="D46" s="47">
        <v>0</v>
      </c>
      <c r="E46" s="47">
        <v>1728730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1728730</v>
      </c>
      <c r="O46" s="48">
        <f t="shared" si="6"/>
        <v>12.780603569369076</v>
      </c>
      <c r="P46" s="9"/>
    </row>
    <row r="47" spans="1:16">
      <c r="A47" s="12"/>
      <c r="B47" s="25">
        <v>335.49</v>
      </c>
      <c r="C47" s="20" t="s">
        <v>59</v>
      </c>
      <c r="D47" s="47">
        <v>0</v>
      </c>
      <c r="E47" s="47">
        <v>780124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780124</v>
      </c>
      <c r="O47" s="48">
        <f t="shared" si="6"/>
        <v>5.7675030681196491</v>
      </c>
      <c r="P47" s="9"/>
    </row>
    <row r="48" spans="1:16">
      <c r="A48" s="12"/>
      <c r="B48" s="25">
        <v>335.61</v>
      </c>
      <c r="C48" s="20" t="s">
        <v>60</v>
      </c>
      <c r="D48" s="47">
        <v>900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900</v>
      </c>
      <c r="O48" s="48">
        <f t="shared" si="6"/>
        <v>6.6537534562552672E-3</v>
      </c>
      <c r="P48" s="9"/>
    </row>
    <row r="49" spans="1:16">
      <c r="A49" s="12"/>
      <c r="B49" s="25">
        <v>335.69</v>
      </c>
      <c r="C49" s="20" t="s">
        <v>61</v>
      </c>
      <c r="D49" s="47">
        <v>8413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8413</v>
      </c>
      <c r="O49" s="48">
        <f t="shared" si="6"/>
        <v>6.2197808697195073E-2</v>
      </c>
      <c r="P49" s="9"/>
    </row>
    <row r="50" spans="1:16">
      <c r="A50" s="12"/>
      <c r="B50" s="25">
        <v>335.7</v>
      </c>
      <c r="C50" s="20" t="s">
        <v>62</v>
      </c>
      <c r="D50" s="47">
        <v>0</v>
      </c>
      <c r="E50" s="47">
        <v>78425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5"/>
        <v>78425</v>
      </c>
      <c r="O50" s="48">
        <f t="shared" si="6"/>
        <v>0.57980068311868815</v>
      </c>
      <c r="P50" s="9"/>
    </row>
    <row r="51" spans="1:16">
      <c r="A51" s="12"/>
      <c r="B51" s="25">
        <v>335.9</v>
      </c>
      <c r="C51" s="20" t="s">
        <v>63</v>
      </c>
      <c r="D51" s="47">
        <v>3401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5"/>
        <v>3401</v>
      </c>
      <c r="O51" s="48">
        <f t="shared" si="6"/>
        <v>2.5143795005249072E-2</v>
      </c>
      <c r="P51" s="9"/>
    </row>
    <row r="52" spans="1:16">
      <c r="A52" s="12"/>
      <c r="B52" s="25">
        <v>337.1</v>
      </c>
      <c r="C52" s="20" t="s">
        <v>64</v>
      </c>
      <c r="D52" s="47">
        <v>42825</v>
      </c>
      <c r="E52" s="47">
        <v>76300</v>
      </c>
      <c r="F52" s="47">
        <v>0</v>
      </c>
      <c r="G52" s="47">
        <v>312377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431502</v>
      </c>
      <c r="O52" s="48">
        <f t="shared" si="6"/>
        <v>3.1901199154234003</v>
      </c>
      <c r="P52" s="9"/>
    </row>
    <row r="53" spans="1:16" ht="15.75">
      <c r="A53" s="29" t="s">
        <v>69</v>
      </c>
      <c r="B53" s="30"/>
      <c r="C53" s="31"/>
      <c r="D53" s="32">
        <f t="shared" ref="D53:M53" si="7">SUM(D54:D76)</f>
        <v>11482170</v>
      </c>
      <c r="E53" s="32">
        <f t="shared" si="7"/>
        <v>6722430</v>
      </c>
      <c r="F53" s="32">
        <f t="shared" si="7"/>
        <v>0</v>
      </c>
      <c r="G53" s="32">
        <f t="shared" si="7"/>
        <v>0</v>
      </c>
      <c r="H53" s="32">
        <f t="shared" si="7"/>
        <v>0</v>
      </c>
      <c r="I53" s="32">
        <f t="shared" si="7"/>
        <v>37046433</v>
      </c>
      <c r="J53" s="32">
        <f t="shared" si="7"/>
        <v>19794073</v>
      </c>
      <c r="K53" s="32">
        <f t="shared" si="7"/>
        <v>0</v>
      </c>
      <c r="L53" s="32">
        <f t="shared" si="7"/>
        <v>0</v>
      </c>
      <c r="M53" s="32">
        <f t="shared" si="7"/>
        <v>733622</v>
      </c>
      <c r="N53" s="32">
        <f>SUM(D53:M53)</f>
        <v>75778728</v>
      </c>
      <c r="O53" s="46">
        <f t="shared" si="6"/>
        <v>560.23663704514206</v>
      </c>
      <c r="P53" s="10"/>
    </row>
    <row r="54" spans="1:16">
      <c r="A54" s="12"/>
      <c r="B54" s="25">
        <v>341.1</v>
      </c>
      <c r="C54" s="20" t="s">
        <v>73</v>
      </c>
      <c r="D54" s="47">
        <v>1245368</v>
      </c>
      <c r="E54" s="47">
        <v>1293569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2538937</v>
      </c>
      <c r="O54" s="48">
        <f t="shared" si="6"/>
        <v>18.770512043293756</v>
      </c>
      <c r="P54" s="9"/>
    </row>
    <row r="55" spans="1:16">
      <c r="A55" s="12"/>
      <c r="B55" s="25">
        <v>341.2</v>
      </c>
      <c r="C55" s="20" t="s">
        <v>74</v>
      </c>
      <c r="D55" s="47">
        <v>0</v>
      </c>
      <c r="E55" s="47">
        <v>14074</v>
      </c>
      <c r="F55" s="47">
        <v>0</v>
      </c>
      <c r="G55" s="47">
        <v>0</v>
      </c>
      <c r="H55" s="47">
        <v>0</v>
      </c>
      <c r="I55" s="47">
        <v>0</v>
      </c>
      <c r="J55" s="47">
        <v>19794073</v>
      </c>
      <c r="K55" s="47">
        <v>0</v>
      </c>
      <c r="L55" s="47">
        <v>0</v>
      </c>
      <c r="M55" s="47">
        <v>0</v>
      </c>
      <c r="N55" s="47">
        <f t="shared" ref="N55:N76" si="8">SUM(D55:M55)</f>
        <v>19808147</v>
      </c>
      <c r="O55" s="48">
        <f t="shared" si="6"/>
        <v>146.44280729251378</v>
      </c>
      <c r="P55" s="9"/>
    </row>
    <row r="56" spans="1:16">
      <c r="A56" s="12"/>
      <c r="B56" s="25">
        <v>341.52</v>
      </c>
      <c r="C56" s="20" t="s">
        <v>75</v>
      </c>
      <c r="D56" s="47">
        <v>367589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367589</v>
      </c>
      <c r="O56" s="48">
        <f t="shared" si="6"/>
        <v>2.7176073102571308</v>
      </c>
      <c r="P56" s="9"/>
    </row>
    <row r="57" spans="1:16">
      <c r="A57" s="12"/>
      <c r="B57" s="25">
        <v>341.55</v>
      </c>
      <c r="C57" s="20" t="s">
        <v>76</v>
      </c>
      <c r="D57" s="47">
        <v>59925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59925</v>
      </c>
      <c r="O57" s="48">
        <f t="shared" si="6"/>
        <v>0.44302908429566323</v>
      </c>
      <c r="P57" s="9"/>
    </row>
    <row r="58" spans="1:16">
      <c r="A58" s="12"/>
      <c r="B58" s="25">
        <v>341.8</v>
      </c>
      <c r="C58" s="20" t="s">
        <v>77</v>
      </c>
      <c r="D58" s="47">
        <v>1422793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1422793</v>
      </c>
      <c r="O58" s="48">
        <f t="shared" si="6"/>
        <v>10.518793156984223</v>
      </c>
      <c r="P58" s="9"/>
    </row>
    <row r="59" spans="1:16">
      <c r="A59" s="12"/>
      <c r="B59" s="25">
        <v>341.9</v>
      </c>
      <c r="C59" s="20" t="s">
        <v>78</v>
      </c>
      <c r="D59" s="47">
        <v>1289117</v>
      </c>
      <c r="E59" s="47">
        <v>42775</v>
      </c>
      <c r="F59" s="47">
        <v>0</v>
      </c>
      <c r="G59" s="47">
        <v>0</v>
      </c>
      <c r="H59" s="47">
        <v>0</v>
      </c>
      <c r="I59" s="47">
        <v>14453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1346345</v>
      </c>
      <c r="O59" s="48">
        <f t="shared" si="6"/>
        <v>9.9536085522911097</v>
      </c>
      <c r="P59" s="9"/>
    </row>
    <row r="60" spans="1:16">
      <c r="A60" s="12"/>
      <c r="B60" s="25">
        <v>342.1</v>
      </c>
      <c r="C60" s="20" t="s">
        <v>79</v>
      </c>
      <c r="D60" s="47">
        <v>0</v>
      </c>
      <c r="E60" s="47">
        <v>53585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53585</v>
      </c>
      <c r="O60" s="48">
        <f t="shared" si="6"/>
        <v>0.3961570877260428</v>
      </c>
      <c r="P60" s="9"/>
    </row>
    <row r="61" spans="1:16">
      <c r="A61" s="12"/>
      <c r="B61" s="25">
        <v>342.2</v>
      </c>
      <c r="C61" s="20" t="s">
        <v>80</v>
      </c>
      <c r="D61" s="47">
        <v>0</v>
      </c>
      <c r="E61" s="47">
        <v>819046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819046</v>
      </c>
      <c r="O61" s="48">
        <f t="shared" si="6"/>
        <v>6.0552557259245017</v>
      </c>
      <c r="P61" s="9"/>
    </row>
    <row r="62" spans="1:16">
      <c r="A62" s="12"/>
      <c r="B62" s="25">
        <v>342.6</v>
      </c>
      <c r="C62" s="20" t="s">
        <v>82</v>
      </c>
      <c r="D62" s="47">
        <v>0</v>
      </c>
      <c r="E62" s="47">
        <v>2889204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2889204</v>
      </c>
      <c r="O62" s="48">
        <f t="shared" si="6"/>
        <v>21.360056778696158</v>
      </c>
      <c r="P62" s="9"/>
    </row>
    <row r="63" spans="1:16">
      <c r="A63" s="12"/>
      <c r="B63" s="25">
        <v>342.9</v>
      </c>
      <c r="C63" s="20" t="s">
        <v>83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9105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9105</v>
      </c>
      <c r="O63" s="48">
        <f t="shared" si="6"/>
        <v>6.7313805799115792E-2</v>
      </c>
      <c r="P63" s="9"/>
    </row>
    <row r="64" spans="1:16">
      <c r="A64" s="12"/>
      <c r="B64" s="25">
        <v>343.4</v>
      </c>
      <c r="C64" s="20" t="s">
        <v>84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5688303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5688303</v>
      </c>
      <c r="O64" s="48">
        <f t="shared" si="6"/>
        <v>42.053961940530229</v>
      </c>
      <c r="P64" s="9"/>
    </row>
    <row r="65" spans="1:16">
      <c r="A65" s="12"/>
      <c r="B65" s="25">
        <v>343.6</v>
      </c>
      <c r="C65" s="20" t="s">
        <v>85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27804416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27804416</v>
      </c>
      <c r="O65" s="48">
        <f t="shared" si="6"/>
        <v>205.55969895462141</v>
      </c>
      <c r="P65" s="9"/>
    </row>
    <row r="66" spans="1:16">
      <c r="A66" s="12"/>
      <c r="B66" s="25">
        <v>344.9</v>
      </c>
      <c r="C66" s="20" t="s">
        <v>86</v>
      </c>
      <c r="D66" s="47">
        <v>38054</v>
      </c>
      <c r="E66" s="47">
        <v>194819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232873</v>
      </c>
      <c r="O66" s="48">
        <f t="shared" si="6"/>
        <v>1.7216439206872589</v>
      </c>
      <c r="P66" s="9"/>
    </row>
    <row r="67" spans="1:16">
      <c r="A67" s="12"/>
      <c r="B67" s="25">
        <v>345.1</v>
      </c>
      <c r="C67" s="20" t="s">
        <v>248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733622</v>
      </c>
      <c r="N67" s="47">
        <f t="shared" si="8"/>
        <v>733622</v>
      </c>
      <c r="O67" s="48">
        <f t="shared" si="6"/>
        <v>5.423711020094335</v>
      </c>
      <c r="P67" s="9"/>
    </row>
    <row r="68" spans="1:16">
      <c r="A68" s="12"/>
      <c r="B68" s="25">
        <v>347.2</v>
      </c>
      <c r="C68" s="20" t="s">
        <v>87</v>
      </c>
      <c r="D68" s="47">
        <v>694686</v>
      </c>
      <c r="E68" s="47">
        <v>0</v>
      </c>
      <c r="F68" s="47">
        <v>0</v>
      </c>
      <c r="G68" s="47">
        <v>0</v>
      </c>
      <c r="H68" s="47">
        <v>0</v>
      </c>
      <c r="I68" s="47">
        <v>3530156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4224842</v>
      </c>
      <c r="O68" s="48">
        <f t="shared" si="6"/>
        <v>31.23450784403602</v>
      </c>
      <c r="P68" s="9"/>
    </row>
    <row r="69" spans="1:16">
      <c r="A69" s="12"/>
      <c r="B69" s="25">
        <v>348.11</v>
      </c>
      <c r="C69" s="39" t="s">
        <v>89</v>
      </c>
      <c r="D69" s="47">
        <v>117937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117937</v>
      </c>
      <c r="O69" s="48">
        <f t="shared" ref="O69:O96" si="9">(N69/O$98)</f>
        <v>0.87191524596708614</v>
      </c>
      <c r="P69" s="9"/>
    </row>
    <row r="70" spans="1:16">
      <c r="A70" s="12"/>
      <c r="B70" s="25">
        <v>348.21</v>
      </c>
      <c r="C70" s="39" t="s">
        <v>241</v>
      </c>
      <c r="D70" s="47">
        <v>67519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67519</v>
      </c>
      <c r="O70" s="48">
        <f t="shared" si="9"/>
        <v>0.499171977347666</v>
      </c>
      <c r="P70" s="9"/>
    </row>
    <row r="71" spans="1:16">
      <c r="A71" s="12"/>
      <c r="B71" s="25">
        <v>348.31</v>
      </c>
      <c r="C71" s="39" t="s">
        <v>94</v>
      </c>
      <c r="D71" s="47">
        <v>449828</v>
      </c>
      <c r="E71" s="47">
        <v>183371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633199</v>
      </c>
      <c r="O71" s="48">
        <f t="shared" si="9"/>
        <v>4.6812778163859772</v>
      </c>
      <c r="P71" s="9"/>
    </row>
    <row r="72" spans="1:16">
      <c r="A72" s="12"/>
      <c r="B72" s="25">
        <v>348.41</v>
      </c>
      <c r="C72" s="39" t="s">
        <v>96</v>
      </c>
      <c r="D72" s="47">
        <v>559989</v>
      </c>
      <c r="E72" s="47">
        <v>9244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569233</v>
      </c>
      <c r="O72" s="48">
        <f t="shared" si="9"/>
        <v>4.2083733790717277</v>
      </c>
      <c r="P72" s="9"/>
    </row>
    <row r="73" spans="1:16">
      <c r="A73" s="12"/>
      <c r="B73" s="25">
        <v>348.51</v>
      </c>
      <c r="C73" s="39" t="s">
        <v>99</v>
      </c>
      <c r="D73" s="47">
        <v>751443</v>
      </c>
      <c r="E73" s="47">
        <v>137620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889063</v>
      </c>
      <c r="O73" s="48">
        <f t="shared" si="9"/>
        <v>6.5728955656429742</v>
      </c>
      <c r="P73" s="9"/>
    </row>
    <row r="74" spans="1:16">
      <c r="A74" s="12"/>
      <c r="B74" s="25">
        <v>348.61</v>
      </c>
      <c r="C74" s="39" t="s">
        <v>102</v>
      </c>
      <c r="D74" s="47">
        <v>2043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2043</v>
      </c>
      <c r="O74" s="48">
        <f t="shared" si="9"/>
        <v>1.5104020345699458E-2</v>
      </c>
      <c r="P74" s="9"/>
    </row>
    <row r="75" spans="1:16">
      <c r="A75" s="12"/>
      <c r="B75" s="25">
        <v>348.71</v>
      </c>
      <c r="C75" s="39" t="s">
        <v>104</v>
      </c>
      <c r="D75" s="47">
        <v>187888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187888</v>
      </c>
      <c r="O75" s="48">
        <f t="shared" si="9"/>
        <v>1.3890671437654329</v>
      </c>
      <c r="P75" s="9"/>
    </row>
    <row r="76" spans="1:16">
      <c r="A76" s="12"/>
      <c r="B76" s="25">
        <v>349</v>
      </c>
      <c r="C76" s="20" t="s">
        <v>1</v>
      </c>
      <c r="D76" s="47">
        <v>4227991</v>
      </c>
      <c r="E76" s="47">
        <v>1085123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5313114</v>
      </c>
      <c r="O76" s="48">
        <f t="shared" si="9"/>
        <v>39.280167378864725</v>
      </c>
      <c r="P76" s="9"/>
    </row>
    <row r="77" spans="1:16" ht="15.75">
      <c r="A77" s="29" t="s">
        <v>70</v>
      </c>
      <c r="B77" s="30"/>
      <c r="C77" s="31"/>
      <c r="D77" s="32">
        <f t="shared" ref="D77:M77" si="10">SUM(D78:D81)</f>
        <v>1613951</v>
      </c>
      <c r="E77" s="32">
        <f t="shared" si="10"/>
        <v>455642</v>
      </c>
      <c r="F77" s="32">
        <f t="shared" si="10"/>
        <v>0</v>
      </c>
      <c r="G77" s="32">
        <f t="shared" si="10"/>
        <v>0</v>
      </c>
      <c r="H77" s="32">
        <f t="shared" si="10"/>
        <v>0</v>
      </c>
      <c r="I77" s="32">
        <f t="shared" si="10"/>
        <v>21000</v>
      </c>
      <c r="J77" s="32">
        <f t="shared" si="10"/>
        <v>0</v>
      </c>
      <c r="K77" s="32">
        <f t="shared" si="10"/>
        <v>0</v>
      </c>
      <c r="L77" s="32">
        <f t="shared" si="10"/>
        <v>0</v>
      </c>
      <c r="M77" s="32">
        <f t="shared" si="10"/>
        <v>0</v>
      </c>
      <c r="N77" s="32">
        <f t="shared" ref="N77:N83" si="11">SUM(D77:M77)</f>
        <v>2090593</v>
      </c>
      <c r="O77" s="46">
        <f t="shared" si="9"/>
        <v>15.455878221525632</v>
      </c>
      <c r="P77" s="10"/>
    </row>
    <row r="78" spans="1:16">
      <c r="A78" s="13"/>
      <c r="B78" s="40">
        <v>351</v>
      </c>
      <c r="C78" s="21" t="s">
        <v>249</v>
      </c>
      <c r="D78" s="47">
        <v>451023</v>
      </c>
      <c r="E78" s="47">
        <v>192433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643456</v>
      </c>
      <c r="O78" s="48">
        <f t="shared" si="9"/>
        <v>4.7571084266090997</v>
      </c>
      <c r="P78" s="9"/>
    </row>
    <row r="79" spans="1:16">
      <c r="A79" s="13"/>
      <c r="B79" s="40">
        <v>352</v>
      </c>
      <c r="C79" s="21" t="s">
        <v>112</v>
      </c>
      <c r="D79" s="47">
        <v>101940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101940</v>
      </c>
      <c r="O79" s="48">
        <f t="shared" si="9"/>
        <v>0.7536484748118466</v>
      </c>
      <c r="P79" s="9"/>
    </row>
    <row r="80" spans="1:16">
      <c r="A80" s="13"/>
      <c r="B80" s="40">
        <v>353</v>
      </c>
      <c r="C80" s="21" t="s">
        <v>113</v>
      </c>
      <c r="D80" s="47">
        <v>829419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829419</v>
      </c>
      <c r="O80" s="48">
        <f t="shared" si="9"/>
        <v>6.1319439310375419</v>
      </c>
      <c r="P80" s="9"/>
    </row>
    <row r="81" spans="1:119">
      <c r="A81" s="13"/>
      <c r="B81" s="40">
        <v>354</v>
      </c>
      <c r="C81" s="21" t="s">
        <v>114</v>
      </c>
      <c r="D81" s="47">
        <v>231569</v>
      </c>
      <c r="E81" s="47">
        <v>263209</v>
      </c>
      <c r="F81" s="47">
        <v>0</v>
      </c>
      <c r="G81" s="47">
        <v>0</v>
      </c>
      <c r="H81" s="47">
        <v>0</v>
      </c>
      <c r="I81" s="47">
        <v>21000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515778</v>
      </c>
      <c r="O81" s="48">
        <f t="shared" si="9"/>
        <v>3.8131773890671439</v>
      </c>
      <c r="P81" s="9"/>
    </row>
    <row r="82" spans="1:119" ht="15.75">
      <c r="A82" s="29" t="s">
        <v>5</v>
      </c>
      <c r="B82" s="30"/>
      <c r="C82" s="31"/>
      <c r="D82" s="32">
        <f t="shared" ref="D82:M82" si="12">SUM(D83:D90)</f>
        <v>4172918</v>
      </c>
      <c r="E82" s="32">
        <f t="shared" si="12"/>
        <v>34270968</v>
      </c>
      <c r="F82" s="32">
        <f t="shared" si="12"/>
        <v>107847</v>
      </c>
      <c r="G82" s="32">
        <f t="shared" si="12"/>
        <v>1631044</v>
      </c>
      <c r="H82" s="32">
        <f t="shared" si="12"/>
        <v>0</v>
      </c>
      <c r="I82" s="32">
        <f t="shared" si="12"/>
        <v>14838856</v>
      </c>
      <c r="J82" s="32">
        <f t="shared" si="12"/>
        <v>2742847</v>
      </c>
      <c r="K82" s="32">
        <f t="shared" si="12"/>
        <v>0</v>
      </c>
      <c r="L82" s="32">
        <f t="shared" si="12"/>
        <v>0</v>
      </c>
      <c r="M82" s="32">
        <f t="shared" si="12"/>
        <v>20241</v>
      </c>
      <c r="N82" s="32">
        <f t="shared" si="11"/>
        <v>57784721</v>
      </c>
      <c r="O82" s="46">
        <f t="shared" si="9"/>
        <v>427.20587452499592</v>
      </c>
      <c r="P82" s="10"/>
    </row>
    <row r="83" spans="1:119">
      <c r="A83" s="12"/>
      <c r="B83" s="25">
        <v>361</v>
      </c>
      <c r="C83" s="20" t="s">
        <v>250</v>
      </c>
      <c r="D83" s="47">
        <v>2603284</v>
      </c>
      <c r="E83" s="47">
        <v>6268166</v>
      </c>
      <c r="F83" s="47">
        <v>107847</v>
      </c>
      <c r="G83" s="47">
        <v>1595192</v>
      </c>
      <c r="H83" s="47">
        <v>0</v>
      </c>
      <c r="I83" s="47">
        <v>6335240</v>
      </c>
      <c r="J83" s="47">
        <v>651915</v>
      </c>
      <c r="K83" s="47">
        <v>0</v>
      </c>
      <c r="L83" s="47">
        <v>0</v>
      </c>
      <c r="M83" s="47">
        <v>20241</v>
      </c>
      <c r="N83" s="47">
        <f t="shared" si="11"/>
        <v>17581885</v>
      </c>
      <c r="O83" s="48">
        <f t="shared" si="9"/>
        <v>129.98392009581406</v>
      </c>
      <c r="P83" s="9"/>
    </row>
    <row r="84" spans="1:119">
      <c r="A84" s="12"/>
      <c r="B84" s="25">
        <v>362</v>
      </c>
      <c r="C84" s="20" t="s">
        <v>118</v>
      </c>
      <c r="D84" s="47">
        <v>192431</v>
      </c>
      <c r="E84" s="47">
        <v>0</v>
      </c>
      <c r="F84" s="47">
        <v>0</v>
      </c>
      <c r="G84" s="47">
        <v>0</v>
      </c>
      <c r="H84" s="47">
        <v>0</v>
      </c>
      <c r="I84" s="47">
        <v>138413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0" si="13">SUM(D84:M84)</f>
        <v>330844</v>
      </c>
      <c r="O84" s="48">
        <f t="shared" si="9"/>
        <v>2.4459493427570198</v>
      </c>
      <c r="P84" s="9"/>
    </row>
    <row r="85" spans="1:119">
      <c r="A85" s="12"/>
      <c r="B85" s="25">
        <v>363.11</v>
      </c>
      <c r="C85" s="20" t="s">
        <v>30</v>
      </c>
      <c r="D85" s="47">
        <v>0</v>
      </c>
      <c r="E85" s="47">
        <v>377239</v>
      </c>
      <c r="F85" s="47">
        <v>0</v>
      </c>
      <c r="G85" s="47">
        <v>0</v>
      </c>
      <c r="H85" s="47">
        <v>0</v>
      </c>
      <c r="I85" s="47">
        <v>7999971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8377210</v>
      </c>
      <c r="O85" s="48">
        <f t="shared" si="9"/>
        <v>61.933211101417989</v>
      </c>
      <c r="P85" s="9"/>
    </row>
    <row r="86" spans="1:119">
      <c r="A86" s="12"/>
      <c r="B86" s="25">
        <v>363.24</v>
      </c>
      <c r="C86" s="20" t="s">
        <v>168</v>
      </c>
      <c r="D86" s="47">
        <v>0</v>
      </c>
      <c r="E86" s="47">
        <v>24633680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24633680</v>
      </c>
      <c r="O86" s="48">
        <f t="shared" si="9"/>
        <v>182.11825937809584</v>
      </c>
      <c r="P86" s="9"/>
    </row>
    <row r="87" spans="1:119">
      <c r="A87" s="12"/>
      <c r="B87" s="25">
        <v>364</v>
      </c>
      <c r="C87" s="20" t="s">
        <v>222</v>
      </c>
      <c r="D87" s="47">
        <v>728319</v>
      </c>
      <c r="E87" s="47">
        <v>65181</v>
      </c>
      <c r="F87" s="47">
        <v>0</v>
      </c>
      <c r="G87" s="47">
        <v>0</v>
      </c>
      <c r="H87" s="47">
        <v>0</v>
      </c>
      <c r="I87" s="47">
        <v>42554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836054</v>
      </c>
      <c r="O87" s="48">
        <f t="shared" si="9"/>
        <v>6.1809968801289346</v>
      </c>
      <c r="P87" s="9"/>
    </row>
    <row r="88" spans="1:119">
      <c r="A88" s="12"/>
      <c r="B88" s="25">
        <v>366</v>
      </c>
      <c r="C88" s="20" t="s">
        <v>121</v>
      </c>
      <c r="D88" s="47">
        <v>276516</v>
      </c>
      <c r="E88" s="47">
        <v>2454577</v>
      </c>
      <c r="F88" s="47">
        <v>0</v>
      </c>
      <c r="G88" s="47">
        <v>15000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2746093</v>
      </c>
      <c r="O88" s="48">
        <f t="shared" si="9"/>
        <v>20.302028655498219</v>
      </c>
      <c r="P88" s="9"/>
    </row>
    <row r="89" spans="1:119">
      <c r="A89" s="12"/>
      <c r="B89" s="25">
        <v>369</v>
      </c>
      <c r="C89" s="20" t="s">
        <v>251</v>
      </c>
      <c r="D89" s="47">
        <v>372368</v>
      </c>
      <c r="E89" s="47">
        <v>472125</v>
      </c>
      <c r="F89" s="47">
        <v>0</v>
      </c>
      <c r="G89" s="47">
        <v>20852</v>
      </c>
      <c r="H89" s="47">
        <v>0</v>
      </c>
      <c r="I89" s="47">
        <v>322678</v>
      </c>
      <c r="J89" s="47">
        <v>986816</v>
      </c>
      <c r="K89" s="47">
        <v>0</v>
      </c>
      <c r="L89" s="47">
        <v>0</v>
      </c>
      <c r="M89" s="47">
        <v>0</v>
      </c>
      <c r="N89" s="47">
        <f>SUM(D89:M89)</f>
        <v>2174839</v>
      </c>
      <c r="O89" s="48">
        <f t="shared" si="9"/>
        <v>16.078713903387499</v>
      </c>
      <c r="P89" s="9"/>
    </row>
    <row r="90" spans="1:119">
      <c r="A90" s="12"/>
      <c r="B90" s="25">
        <v>369.3</v>
      </c>
      <c r="C90" s="20" t="s">
        <v>169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1104116</v>
      </c>
      <c r="K90" s="47">
        <v>0</v>
      </c>
      <c r="L90" s="47">
        <v>0</v>
      </c>
      <c r="M90" s="47">
        <v>0</v>
      </c>
      <c r="N90" s="47">
        <f t="shared" si="13"/>
        <v>1104116</v>
      </c>
      <c r="O90" s="48">
        <f t="shared" si="9"/>
        <v>8.1627951678963786</v>
      </c>
      <c r="P90" s="9"/>
    </row>
    <row r="91" spans="1:119" ht="15.75">
      <c r="A91" s="29" t="s">
        <v>71</v>
      </c>
      <c r="B91" s="30"/>
      <c r="C91" s="31"/>
      <c r="D91" s="32">
        <f t="shared" ref="D91:M91" si="14">SUM(D92:D95)</f>
        <v>4511356</v>
      </c>
      <c r="E91" s="32">
        <f t="shared" si="14"/>
        <v>62217727</v>
      </c>
      <c r="F91" s="32">
        <f t="shared" si="14"/>
        <v>0</v>
      </c>
      <c r="G91" s="32">
        <f t="shared" si="14"/>
        <v>6387009</v>
      </c>
      <c r="H91" s="32">
        <f t="shared" si="14"/>
        <v>0</v>
      </c>
      <c r="I91" s="32">
        <f t="shared" si="14"/>
        <v>27344323</v>
      </c>
      <c r="J91" s="32">
        <f t="shared" si="14"/>
        <v>0</v>
      </c>
      <c r="K91" s="32">
        <f t="shared" si="14"/>
        <v>0</v>
      </c>
      <c r="L91" s="32">
        <f t="shared" si="14"/>
        <v>0</v>
      </c>
      <c r="M91" s="32">
        <f t="shared" si="14"/>
        <v>168239</v>
      </c>
      <c r="N91" s="32">
        <f t="shared" ref="N91:N96" si="15">SUM(D91:M91)</f>
        <v>100628654</v>
      </c>
      <c r="O91" s="46">
        <f t="shared" si="9"/>
        <v>743.95361594535052</v>
      </c>
      <c r="P91" s="9"/>
    </row>
    <row r="92" spans="1:119">
      <c r="A92" s="12"/>
      <c r="B92" s="25">
        <v>381</v>
      </c>
      <c r="C92" s="20" t="s">
        <v>123</v>
      </c>
      <c r="D92" s="47">
        <v>4511356</v>
      </c>
      <c r="E92" s="47">
        <v>12220992</v>
      </c>
      <c r="F92" s="47">
        <v>0</v>
      </c>
      <c r="G92" s="47">
        <v>6387009</v>
      </c>
      <c r="H92" s="47">
        <v>0</v>
      </c>
      <c r="I92" s="47">
        <v>563205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23682562</v>
      </c>
      <c r="O92" s="48">
        <f t="shared" si="9"/>
        <v>175.08658751164407</v>
      </c>
      <c r="P92" s="9"/>
    </row>
    <row r="93" spans="1:119">
      <c r="A93" s="12"/>
      <c r="B93" s="25">
        <v>384</v>
      </c>
      <c r="C93" s="20" t="s">
        <v>252</v>
      </c>
      <c r="D93" s="47">
        <v>0</v>
      </c>
      <c r="E93" s="47">
        <v>49996735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49996735</v>
      </c>
      <c r="O93" s="48">
        <f t="shared" si="9"/>
        <v>369.62883145303192</v>
      </c>
      <c r="P93" s="9"/>
    </row>
    <row r="94" spans="1:119">
      <c r="A94" s="12"/>
      <c r="B94" s="25">
        <v>389.4</v>
      </c>
      <c r="C94" s="20" t="s">
        <v>253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168239</v>
      </c>
      <c r="N94" s="47">
        <f t="shared" si="15"/>
        <v>168239</v>
      </c>
      <c r="O94" s="48">
        <f t="shared" si="9"/>
        <v>1.2438009196965889</v>
      </c>
      <c r="P94" s="9"/>
    </row>
    <row r="95" spans="1:119" ht="15.75" thickBot="1">
      <c r="A95" s="12"/>
      <c r="B95" s="25">
        <v>389.8</v>
      </c>
      <c r="C95" s="20" t="s">
        <v>224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26781118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26781118</v>
      </c>
      <c r="O95" s="48">
        <f t="shared" si="9"/>
        <v>197.99439606097795</v>
      </c>
      <c r="P95" s="9"/>
    </row>
    <row r="96" spans="1:119" ht="16.5" thickBot="1">
      <c r="A96" s="14" t="s">
        <v>88</v>
      </c>
      <c r="B96" s="23"/>
      <c r="C96" s="22"/>
      <c r="D96" s="15">
        <f t="shared" ref="D96:M96" si="16">SUM(D5,D15,D19,D53,D77,D82,D91)</f>
        <v>109226215</v>
      </c>
      <c r="E96" s="15">
        <f t="shared" si="16"/>
        <v>151204374</v>
      </c>
      <c r="F96" s="15">
        <f t="shared" si="16"/>
        <v>3872810</v>
      </c>
      <c r="G96" s="15">
        <f t="shared" si="16"/>
        <v>24894338</v>
      </c>
      <c r="H96" s="15">
        <f t="shared" si="16"/>
        <v>0</v>
      </c>
      <c r="I96" s="15">
        <f t="shared" si="16"/>
        <v>84781548</v>
      </c>
      <c r="J96" s="15">
        <f t="shared" si="16"/>
        <v>22537314</v>
      </c>
      <c r="K96" s="15">
        <f t="shared" si="16"/>
        <v>0</v>
      </c>
      <c r="L96" s="15">
        <f t="shared" si="16"/>
        <v>0</v>
      </c>
      <c r="M96" s="15">
        <f t="shared" si="16"/>
        <v>922102</v>
      </c>
      <c r="N96" s="15">
        <f t="shared" si="15"/>
        <v>397438701</v>
      </c>
      <c r="O96" s="38">
        <f t="shared" si="9"/>
        <v>2938.2879226981709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9" t="s">
        <v>254</v>
      </c>
      <c r="M98" s="49"/>
      <c r="N98" s="49"/>
      <c r="O98" s="44">
        <v>135262</v>
      </c>
    </row>
    <row r="99" spans="1:15">
      <c r="A99" s="50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2"/>
    </row>
    <row r="100" spans="1:15" ht="15.75" customHeight="1" thickBot="1">
      <c r="A100" s="53" t="s">
        <v>160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5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295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69"/>
      <c r="M3" s="70"/>
      <c r="N3" s="36"/>
      <c r="O3" s="37"/>
      <c r="P3" s="71" t="s">
        <v>273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274</v>
      </c>
      <c r="N4" s="35" t="s">
        <v>11</v>
      </c>
      <c r="O4" s="35" t="s">
        <v>275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276</v>
      </c>
      <c r="B5" s="26"/>
      <c r="C5" s="26"/>
      <c r="D5" s="27">
        <f t="shared" ref="D5:N5" si="0">SUM(D6:D13)</f>
        <v>84430049</v>
      </c>
      <c r="E5" s="27">
        <f t="shared" si="0"/>
        <v>46773111</v>
      </c>
      <c r="F5" s="27">
        <f t="shared" si="0"/>
        <v>0</v>
      </c>
      <c r="G5" s="27">
        <f t="shared" si="0"/>
        <v>26014111</v>
      </c>
      <c r="H5" s="27">
        <f t="shared" si="0"/>
        <v>0</v>
      </c>
      <c r="I5" s="27">
        <f t="shared" si="0"/>
        <v>-1283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220766012</v>
      </c>
      <c r="N5" s="27">
        <f t="shared" si="0"/>
        <v>0</v>
      </c>
      <c r="O5" s="28">
        <f>SUM(D5:N5)</f>
        <v>377982000</v>
      </c>
      <c r="P5" s="33">
        <f t="shared" ref="P5:P36" si="1">(O5/P$128)</f>
        <v>2283.0652516625491</v>
      </c>
      <c r="Q5" s="6"/>
    </row>
    <row r="6" spans="1:134">
      <c r="A6" s="12"/>
      <c r="B6" s="25">
        <v>311</v>
      </c>
      <c r="C6" s="20" t="s">
        <v>3</v>
      </c>
      <c r="D6" s="47">
        <v>83140012</v>
      </c>
      <c r="E6" s="47">
        <v>38502646</v>
      </c>
      <c r="F6" s="47">
        <v>0</v>
      </c>
      <c r="G6" s="47">
        <v>0</v>
      </c>
      <c r="H6" s="47">
        <v>0</v>
      </c>
      <c r="I6" s="47">
        <v>-1283</v>
      </c>
      <c r="J6" s="47">
        <v>0</v>
      </c>
      <c r="K6" s="47">
        <v>0</v>
      </c>
      <c r="L6" s="47">
        <v>0</v>
      </c>
      <c r="M6" s="47">
        <v>188338216</v>
      </c>
      <c r="N6" s="47">
        <v>0</v>
      </c>
      <c r="O6" s="47">
        <f>SUM(D6:N6)</f>
        <v>309979591</v>
      </c>
      <c r="P6" s="48">
        <f t="shared" si="1"/>
        <v>1872.3209913082346</v>
      </c>
      <c r="Q6" s="9"/>
    </row>
    <row r="7" spans="1:134">
      <c r="A7" s="12"/>
      <c r="B7" s="25">
        <v>312.13</v>
      </c>
      <c r="C7" s="20" t="s">
        <v>277</v>
      </c>
      <c r="D7" s="47">
        <v>0</v>
      </c>
      <c r="E7" s="47">
        <v>4485476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4485476</v>
      </c>
      <c r="P7" s="48">
        <f t="shared" si="1"/>
        <v>27.092915516522812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193447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193447</v>
      </c>
      <c r="P8" s="48">
        <f t="shared" si="1"/>
        <v>1.1684475020989495</v>
      </c>
      <c r="Q8" s="9"/>
    </row>
    <row r="9" spans="1:134">
      <c r="A9" s="12"/>
      <c r="B9" s="25">
        <v>312.41000000000003</v>
      </c>
      <c r="C9" s="20" t="s">
        <v>278</v>
      </c>
      <c r="D9" s="47">
        <v>0</v>
      </c>
      <c r="E9" s="47">
        <v>3591542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3591542</v>
      </c>
      <c r="P9" s="48">
        <f t="shared" si="1"/>
        <v>21.693426512602759</v>
      </c>
      <c r="Q9" s="9"/>
    </row>
    <row r="10" spans="1:134">
      <c r="A10" s="12"/>
      <c r="B10" s="25">
        <v>312.63</v>
      </c>
      <c r="C10" s="20" t="s">
        <v>279</v>
      </c>
      <c r="D10" s="47">
        <v>0</v>
      </c>
      <c r="E10" s="47">
        <v>0</v>
      </c>
      <c r="F10" s="47">
        <v>0</v>
      </c>
      <c r="G10" s="47">
        <v>26014111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26014111</v>
      </c>
      <c r="P10" s="48">
        <f t="shared" si="1"/>
        <v>157.12894496825905</v>
      </c>
      <c r="Q10" s="9"/>
    </row>
    <row r="11" spans="1:134">
      <c r="A11" s="12"/>
      <c r="B11" s="25">
        <v>315.10000000000002</v>
      </c>
      <c r="C11" s="20" t="s">
        <v>280</v>
      </c>
      <c r="D11" s="47">
        <v>1116958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1116958</v>
      </c>
      <c r="P11" s="48">
        <f t="shared" si="1"/>
        <v>6.7465858092885318</v>
      </c>
      <c r="Q11" s="9"/>
    </row>
    <row r="12" spans="1:134">
      <c r="A12" s="12"/>
      <c r="B12" s="25">
        <v>316</v>
      </c>
      <c r="C12" s="20" t="s">
        <v>177</v>
      </c>
      <c r="D12" s="47">
        <v>173079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173079</v>
      </c>
      <c r="P12" s="48">
        <f t="shared" si="1"/>
        <v>1.045421873773096</v>
      </c>
      <c r="Q12" s="9"/>
    </row>
    <row r="13" spans="1:134">
      <c r="A13" s="12"/>
      <c r="B13" s="25">
        <v>319.89999999999998</v>
      </c>
      <c r="C13" s="20" t="s">
        <v>270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32427796</v>
      </c>
      <c r="N13" s="47">
        <v>0</v>
      </c>
      <c r="O13" s="47">
        <f>SUM(D13:N13)</f>
        <v>32427796</v>
      </c>
      <c r="P13" s="48">
        <f t="shared" si="1"/>
        <v>195.86851817176958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SUM(D15:D30)</f>
        <v>11193899</v>
      </c>
      <c r="E14" s="32">
        <f t="shared" si="3"/>
        <v>12023215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20986408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44203522</v>
      </c>
      <c r="P14" s="46">
        <f t="shared" si="1"/>
        <v>266.99558465562126</v>
      </c>
      <c r="Q14" s="10"/>
    </row>
    <row r="15" spans="1:134">
      <c r="A15" s="12"/>
      <c r="B15" s="25">
        <v>322</v>
      </c>
      <c r="C15" s="20" t="s">
        <v>281</v>
      </c>
      <c r="D15" s="47">
        <v>400251</v>
      </c>
      <c r="E15" s="47">
        <v>0</v>
      </c>
      <c r="F15" s="47">
        <v>0</v>
      </c>
      <c r="G15" s="47">
        <v>0</v>
      </c>
      <c r="H15" s="47">
        <v>0</v>
      </c>
      <c r="I15" s="47">
        <v>5304929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5705180</v>
      </c>
      <c r="P15" s="48">
        <f t="shared" si="1"/>
        <v>34.460101836807425</v>
      </c>
      <c r="Q15" s="9"/>
    </row>
    <row r="16" spans="1:134">
      <c r="A16" s="12"/>
      <c r="B16" s="25">
        <v>322.89999999999998</v>
      </c>
      <c r="C16" s="20" t="s">
        <v>282</v>
      </c>
      <c r="D16" s="47">
        <v>0</v>
      </c>
      <c r="E16" s="47">
        <v>549793</v>
      </c>
      <c r="F16" s="47">
        <v>0</v>
      </c>
      <c r="G16" s="47">
        <v>0</v>
      </c>
      <c r="H16" s="47">
        <v>0</v>
      </c>
      <c r="I16" s="47">
        <v>24300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30" si="4">SUM(D16:N16)</f>
        <v>574093</v>
      </c>
      <c r="P16" s="48">
        <f t="shared" si="1"/>
        <v>3.4676036941513297</v>
      </c>
      <c r="Q16" s="9"/>
    </row>
    <row r="17" spans="1:17">
      <c r="A17" s="12"/>
      <c r="B17" s="25">
        <v>323.10000000000002</v>
      </c>
      <c r="C17" s="20" t="s">
        <v>19</v>
      </c>
      <c r="D17" s="47">
        <v>7875290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7875290</v>
      </c>
      <c r="P17" s="48">
        <f t="shared" si="1"/>
        <v>47.567876104591114</v>
      </c>
      <c r="Q17" s="9"/>
    </row>
    <row r="18" spans="1:17">
      <c r="A18" s="12"/>
      <c r="B18" s="25">
        <v>323.3</v>
      </c>
      <c r="C18" s="20" t="s">
        <v>20</v>
      </c>
      <c r="D18" s="47">
        <v>2067789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2067789</v>
      </c>
      <c r="P18" s="48">
        <f t="shared" si="1"/>
        <v>12.489740817472924</v>
      </c>
      <c r="Q18" s="9"/>
    </row>
    <row r="19" spans="1:17">
      <c r="A19" s="12"/>
      <c r="B19" s="25">
        <v>323.39999999999998</v>
      </c>
      <c r="C19" s="20" t="s">
        <v>178</v>
      </c>
      <c r="D19" s="47">
        <v>130319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130319</v>
      </c>
      <c r="P19" s="48">
        <f t="shared" si="1"/>
        <v>0.78714536811650226</v>
      </c>
      <c r="Q19" s="9"/>
    </row>
    <row r="20" spans="1:17">
      <c r="A20" s="12"/>
      <c r="B20" s="25">
        <v>323.7</v>
      </c>
      <c r="C20" s="20" t="s">
        <v>21</v>
      </c>
      <c r="D20" s="47">
        <v>690292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690292</v>
      </c>
      <c r="P20" s="48">
        <f t="shared" si="1"/>
        <v>4.1694622460874973</v>
      </c>
      <c r="Q20" s="9"/>
    </row>
    <row r="21" spans="1:17">
      <c r="A21" s="12"/>
      <c r="B21" s="25">
        <v>324.11</v>
      </c>
      <c r="C21" s="20" t="s">
        <v>22</v>
      </c>
      <c r="D21" s="47">
        <v>0</v>
      </c>
      <c r="E21" s="47">
        <v>535150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535150</v>
      </c>
      <c r="P21" s="48">
        <f t="shared" si="1"/>
        <v>3.2323824135202557</v>
      </c>
      <c r="Q21" s="9"/>
    </row>
    <row r="22" spans="1:17">
      <c r="A22" s="12"/>
      <c r="B22" s="25">
        <v>324.12</v>
      </c>
      <c r="C22" s="20" t="s">
        <v>23</v>
      </c>
      <c r="D22" s="47">
        <v>0</v>
      </c>
      <c r="E22" s="47">
        <v>69363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69363</v>
      </c>
      <c r="P22" s="48">
        <f t="shared" si="1"/>
        <v>0.41896242427170977</v>
      </c>
      <c r="Q22" s="9"/>
    </row>
    <row r="23" spans="1:17">
      <c r="A23" s="12"/>
      <c r="B23" s="25">
        <v>324.31</v>
      </c>
      <c r="C23" s="20" t="s">
        <v>26</v>
      </c>
      <c r="D23" s="47">
        <v>0</v>
      </c>
      <c r="E23" s="47">
        <v>7702402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7702402</v>
      </c>
      <c r="P23" s="48">
        <f t="shared" si="1"/>
        <v>46.52360789809071</v>
      </c>
      <c r="Q23" s="9"/>
    </row>
    <row r="24" spans="1:17">
      <c r="A24" s="12"/>
      <c r="B24" s="25">
        <v>324.32</v>
      </c>
      <c r="C24" s="20" t="s">
        <v>27</v>
      </c>
      <c r="D24" s="47">
        <v>0</v>
      </c>
      <c r="E24" s="47">
        <v>1108984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1108984</v>
      </c>
      <c r="P24" s="48">
        <f t="shared" si="1"/>
        <v>6.6984217106892405</v>
      </c>
      <c r="Q24" s="9"/>
    </row>
    <row r="25" spans="1:17">
      <c r="A25" s="12"/>
      <c r="B25" s="25">
        <v>324.61</v>
      </c>
      <c r="C25" s="20" t="s">
        <v>28</v>
      </c>
      <c r="D25" s="47">
        <v>0</v>
      </c>
      <c r="E25" s="47">
        <v>797658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797658</v>
      </c>
      <c r="P25" s="48">
        <f t="shared" si="1"/>
        <v>4.8179682167686444</v>
      </c>
      <c r="Q25" s="9"/>
    </row>
    <row r="26" spans="1:17">
      <c r="A26" s="12"/>
      <c r="B26" s="25">
        <v>324.91000000000003</v>
      </c>
      <c r="C26" s="20" t="s">
        <v>29</v>
      </c>
      <c r="D26" s="47">
        <v>0</v>
      </c>
      <c r="E26" s="47">
        <v>715753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715753</v>
      </c>
      <c r="P26" s="48">
        <f t="shared" si="1"/>
        <v>4.3232503216376035</v>
      </c>
      <c r="Q26" s="9"/>
    </row>
    <row r="27" spans="1:17">
      <c r="A27" s="12"/>
      <c r="B27" s="25">
        <v>324.92</v>
      </c>
      <c r="C27" s="20" t="s">
        <v>134</v>
      </c>
      <c r="D27" s="47">
        <v>0</v>
      </c>
      <c r="E27" s="47">
        <v>39004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39004</v>
      </c>
      <c r="P27" s="48">
        <f t="shared" si="1"/>
        <v>0.23558972934120162</v>
      </c>
      <c r="Q27" s="9"/>
    </row>
    <row r="28" spans="1:17">
      <c r="A28" s="12"/>
      <c r="B28" s="25">
        <v>325.10000000000002</v>
      </c>
      <c r="C28" s="20" t="s">
        <v>30</v>
      </c>
      <c r="D28" s="47">
        <v>0</v>
      </c>
      <c r="E28" s="47">
        <v>269234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269234</v>
      </c>
      <c r="P28" s="48">
        <f t="shared" si="1"/>
        <v>1.6262118036470383</v>
      </c>
      <c r="Q28" s="9"/>
    </row>
    <row r="29" spans="1:17">
      <c r="A29" s="12"/>
      <c r="B29" s="25">
        <v>325.2</v>
      </c>
      <c r="C29" s="20" t="s">
        <v>31</v>
      </c>
      <c r="D29" s="47">
        <v>0</v>
      </c>
      <c r="E29" s="47">
        <v>235874</v>
      </c>
      <c r="F29" s="47">
        <v>0</v>
      </c>
      <c r="G29" s="47">
        <v>0</v>
      </c>
      <c r="H29" s="47">
        <v>0</v>
      </c>
      <c r="I29" s="47">
        <v>15657179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15893053</v>
      </c>
      <c r="P29" s="48">
        <f t="shared" si="1"/>
        <v>95.996309472755939</v>
      </c>
      <c r="Q29" s="9"/>
    </row>
    <row r="30" spans="1:17">
      <c r="A30" s="12"/>
      <c r="B30" s="25">
        <v>329.5</v>
      </c>
      <c r="C30" s="20" t="s">
        <v>296</v>
      </c>
      <c r="D30" s="47">
        <v>29958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4"/>
        <v>29958</v>
      </c>
      <c r="P30" s="48">
        <f t="shared" si="1"/>
        <v>0.18095059767212898</v>
      </c>
      <c r="Q30" s="9"/>
    </row>
    <row r="31" spans="1:17" ht="15.75">
      <c r="A31" s="29" t="s">
        <v>283</v>
      </c>
      <c r="B31" s="30"/>
      <c r="C31" s="31"/>
      <c r="D31" s="32">
        <f t="shared" ref="D31:N31" si="5">SUM(D32:D62)</f>
        <v>26216275</v>
      </c>
      <c r="E31" s="32">
        <f t="shared" si="5"/>
        <v>21964008</v>
      </c>
      <c r="F31" s="32">
        <f t="shared" si="5"/>
        <v>475375</v>
      </c>
      <c r="G31" s="32">
        <f t="shared" si="5"/>
        <v>8171895</v>
      </c>
      <c r="H31" s="32">
        <f t="shared" si="5"/>
        <v>0</v>
      </c>
      <c r="I31" s="32">
        <f t="shared" si="5"/>
        <v>0</v>
      </c>
      <c r="J31" s="32">
        <f t="shared" si="5"/>
        <v>89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5"/>
        <v>0</v>
      </c>
      <c r="O31" s="45">
        <f>SUM(D31:N31)</f>
        <v>56827642</v>
      </c>
      <c r="P31" s="46">
        <f t="shared" si="1"/>
        <v>343.24707204078305</v>
      </c>
      <c r="Q31" s="10"/>
    </row>
    <row r="32" spans="1:17">
      <c r="A32" s="12"/>
      <c r="B32" s="25">
        <v>331.2</v>
      </c>
      <c r="C32" s="20" t="s">
        <v>34</v>
      </c>
      <c r="D32" s="47">
        <v>44711</v>
      </c>
      <c r="E32" s="47">
        <v>194341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>SUM(D32:N32)</f>
        <v>239052</v>
      </c>
      <c r="P32" s="48">
        <f t="shared" si="1"/>
        <v>1.4439082139901787</v>
      </c>
      <c r="Q32" s="9"/>
    </row>
    <row r="33" spans="1:17">
      <c r="A33" s="12"/>
      <c r="B33" s="25">
        <v>331.39</v>
      </c>
      <c r="C33" s="20" t="s">
        <v>39</v>
      </c>
      <c r="D33" s="47">
        <v>0</v>
      </c>
      <c r="E33" s="47">
        <v>48750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ref="O33:O55" si="6">SUM(D33:N33)</f>
        <v>48750</v>
      </c>
      <c r="P33" s="48">
        <f t="shared" si="1"/>
        <v>0.29445696096255713</v>
      </c>
      <c r="Q33" s="9"/>
    </row>
    <row r="34" spans="1:17">
      <c r="A34" s="12"/>
      <c r="B34" s="25">
        <v>331.42</v>
      </c>
      <c r="C34" s="20" t="s">
        <v>41</v>
      </c>
      <c r="D34" s="47">
        <v>3112786</v>
      </c>
      <c r="E34" s="47">
        <v>577101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3689887</v>
      </c>
      <c r="P34" s="48">
        <f t="shared" si="1"/>
        <v>22.287444355184558</v>
      </c>
      <c r="Q34" s="9"/>
    </row>
    <row r="35" spans="1:17">
      <c r="A35" s="12"/>
      <c r="B35" s="25">
        <v>331.5</v>
      </c>
      <c r="C35" s="20" t="s">
        <v>36</v>
      </c>
      <c r="D35" s="47">
        <v>0</v>
      </c>
      <c r="E35" s="47">
        <v>46446</v>
      </c>
      <c r="F35" s="47">
        <v>0</v>
      </c>
      <c r="G35" s="47">
        <v>0</v>
      </c>
      <c r="H35" s="47">
        <v>0</v>
      </c>
      <c r="I35" s="47">
        <v>0</v>
      </c>
      <c r="J35" s="47">
        <v>89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46535</v>
      </c>
      <c r="P35" s="48">
        <f t="shared" si="1"/>
        <v>0.28107804468497638</v>
      </c>
      <c r="Q35" s="9"/>
    </row>
    <row r="36" spans="1:17">
      <c r="A36" s="12"/>
      <c r="B36" s="25">
        <v>331.51</v>
      </c>
      <c r="C36" s="20" t="s">
        <v>297</v>
      </c>
      <c r="D36" s="47">
        <v>0</v>
      </c>
      <c r="E36" s="47">
        <v>6577542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6577542</v>
      </c>
      <c r="P36" s="48">
        <f t="shared" si="1"/>
        <v>39.729292880483698</v>
      </c>
      <c r="Q36" s="9"/>
    </row>
    <row r="37" spans="1:17">
      <c r="A37" s="12"/>
      <c r="B37" s="25">
        <v>331.62</v>
      </c>
      <c r="C37" s="20" t="s">
        <v>43</v>
      </c>
      <c r="D37" s="47">
        <v>0</v>
      </c>
      <c r="E37" s="47">
        <v>999334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999334</v>
      </c>
      <c r="P37" s="48">
        <f t="shared" ref="P37:P68" si="7">(O37/P$128)</f>
        <v>6.0361200538780739</v>
      </c>
      <c r="Q37" s="9"/>
    </row>
    <row r="38" spans="1:17">
      <c r="A38" s="12"/>
      <c r="B38" s="25">
        <v>331.69</v>
      </c>
      <c r="C38" s="20" t="s">
        <v>44</v>
      </c>
      <c r="D38" s="47">
        <v>0</v>
      </c>
      <c r="E38" s="47">
        <v>2970581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2970581</v>
      </c>
      <c r="P38" s="48">
        <f t="shared" si="7"/>
        <v>17.942733406217723</v>
      </c>
      <c r="Q38" s="9"/>
    </row>
    <row r="39" spans="1:17">
      <c r="A39" s="12"/>
      <c r="B39" s="25">
        <v>331.7</v>
      </c>
      <c r="C39" s="20" t="s">
        <v>164</v>
      </c>
      <c r="D39" s="47">
        <v>0</v>
      </c>
      <c r="E39" s="47">
        <v>2616520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2616520</v>
      </c>
      <c r="P39" s="48">
        <f t="shared" si="7"/>
        <v>15.804154410210257</v>
      </c>
      <c r="Q39" s="9"/>
    </row>
    <row r="40" spans="1:17">
      <c r="A40" s="12"/>
      <c r="B40" s="25">
        <v>333</v>
      </c>
      <c r="C40" s="20" t="s">
        <v>4</v>
      </c>
      <c r="D40" s="47">
        <v>33637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33637</v>
      </c>
      <c r="P40" s="48">
        <f t="shared" si="7"/>
        <v>0.20317228299276996</v>
      </c>
      <c r="Q40" s="9"/>
    </row>
    <row r="41" spans="1:17">
      <c r="A41" s="12"/>
      <c r="B41" s="25">
        <v>334.1</v>
      </c>
      <c r="C41" s="20" t="s">
        <v>165</v>
      </c>
      <c r="D41" s="47">
        <v>2723793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2723793</v>
      </c>
      <c r="P41" s="48">
        <f t="shared" si="7"/>
        <v>16.452098647612029</v>
      </c>
      <c r="Q41" s="9"/>
    </row>
    <row r="42" spans="1:17">
      <c r="A42" s="12"/>
      <c r="B42" s="25">
        <v>334.2</v>
      </c>
      <c r="C42" s="20" t="s">
        <v>37</v>
      </c>
      <c r="D42" s="47">
        <v>80264</v>
      </c>
      <c r="E42" s="47">
        <v>29944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110208</v>
      </c>
      <c r="P42" s="48">
        <f t="shared" si="7"/>
        <v>0.66567205648741534</v>
      </c>
      <c r="Q42" s="9"/>
    </row>
    <row r="43" spans="1:17">
      <c r="A43" s="12"/>
      <c r="B43" s="25">
        <v>334.42</v>
      </c>
      <c r="C43" s="20" t="s">
        <v>46</v>
      </c>
      <c r="D43" s="47">
        <v>434100</v>
      </c>
      <c r="E43" s="47">
        <v>367826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801926</v>
      </c>
      <c r="P43" s="48">
        <f t="shared" si="7"/>
        <v>4.8437475461919917</v>
      </c>
      <c r="Q43" s="9"/>
    </row>
    <row r="44" spans="1:17">
      <c r="A44" s="12"/>
      <c r="B44" s="25">
        <v>334.49</v>
      </c>
      <c r="C44" s="20" t="s">
        <v>47</v>
      </c>
      <c r="D44" s="47">
        <v>0</v>
      </c>
      <c r="E44" s="47">
        <v>2949301</v>
      </c>
      <c r="F44" s="47">
        <v>0</v>
      </c>
      <c r="G44" s="47">
        <v>7167226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10116527</v>
      </c>
      <c r="P44" s="48">
        <f t="shared" si="7"/>
        <v>61.105267608526269</v>
      </c>
      <c r="Q44" s="9"/>
    </row>
    <row r="45" spans="1:17">
      <c r="A45" s="12"/>
      <c r="B45" s="25">
        <v>334.69</v>
      </c>
      <c r="C45" s="20" t="s">
        <v>49</v>
      </c>
      <c r="D45" s="47">
        <v>0</v>
      </c>
      <c r="E45" s="47">
        <v>613879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613879</v>
      </c>
      <c r="P45" s="48">
        <f t="shared" si="7"/>
        <v>3.70791681515351</v>
      </c>
      <c r="Q45" s="9"/>
    </row>
    <row r="46" spans="1:17">
      <c r="A46" s="12"/>
      <c r="B46" s="25">
        <v>334.7</v>
      </c>
      <c r="C46" s="20" t="s">
        <v>50</v>
      </c>
      <c r="D46" s="47">
        <v>78679</v>
      </c>
      <c r="E46" s="47">
        <v>29600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108279</v>
      </c>
      <c r="P46" s="48">
        <f t="shared" si="7"/>
        <v>0.6540206210474816</v>
      </c>
      <c r="Q46" s="9"/>
    </row>
    <row r="47" spans="1:17">
      <c r="A47" s="12"/>
      <c r="B47" s="25">
        <v>335.12099999999998</v>
      </c>
      <c r="C47" s="20" t="s">
        <v>284</v>
      </c>
      <c r="D47" s="47">
        <v>5722957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5722957</v>
      </c>
      <c r="P47" s="48">
        <f t="shared" si="7"/>
        <v>34.567477455167037</v>
      </c>
      <c r="Q47" s="9"/>
    </row>
    <row r="48" spans="1:17">
      <c r="A48" s="12"/>
      <c r="B48" s="25">
        <v>335.13</v>
      </c>
      <c r="C48" s="20" t="s">
        <v>180</v>
      </c>
      <c r="D48" s="47">
        <v>62244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62244</v>
      </c>
      <c r="P48" s="48">
        <f t="shared" si="7"/>
        <v>0.37596264775699295</v>
      </c>
      <c r="Q48" s="9"/>
    </row>
    <row r="49" spans="1:17">
      <c r="A49" s="12"/>
      <c r="B49" s="25">
        <v>335.14</v>
      </c>
      <c r="C49" s="20" t="s">
        <v>181</v>
      </c>
      <c r="D49" s="47">
        <v>108053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108053</v>
      </c>
      <c r="P49" s="48">
        <f t="shared" si="7"/>
        <v>0.65265554877717313</v>
      </c>
      <c r="Q49" s="9"/>
    </row>
    <row r="50" spans="1:17">
      <c r="A50" s="12"/>
      <c r="B50" s="25">
        <v>335.15</v>
      </c>
      <c r="C50" s="20" t="s">
        <v>182</v>
      </c>
      <c r="D50" s="47">
        <v>65196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65196</v>
      </c>
      <c r="P50" s="48">
        <f t="shared" si="7"/>
        <v>0.39379314927004877</v>
      </c>
      <c r="Q50" s="9"/>
    </row>
    <row r="51" spans="1:17">
      <c r="A51" s="12"/>
      <c r="B51" s="25">
        <v>335.16</v>
      </c>
      <c r="C51" s="20" t="s">
        <v>285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446500</v>
      </c>
      <c r="P51" s="48">
        <f t="shared" si="7"/>
        <v>2.6969237552775747</v>
      </c>
      <c r="Q51" s="9"/>
    </row>
    <row r="52" spans="1:17">
      <c r="A52" s="12"/>
      <c r="B52" s="25">
        <v>335.18</v>
      </c>
      <c r="C52" s="20" t="s">
        <v>286</v>
      </c>
      <c r="D52" s="47">
        <v>13302705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13302705</v>
      </c>
      <c r="P52" s="48">
        <f t="shared" si="7"/>
        <v>80.350237679618743</v>
      </c>
      <c r="Q52" s="9"/>
    </row>
    <row r="53" spans="1:17">
      <c r="A53" s="12"/>
      <c r="B53" s="25">
        <v>335.19</v>
      </c>
      <c r="C53" s="20" t="s">
        <v>185</v>
      </c>
      <c r="D53" s="47">
        <v>0</v>
      </c>
      <c r="E53" s="47">
        <v>24629</v>
      </c>
      <c r="F53" s="47">
        <v>475375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500004</v>
      </c>
      <c r="P53" s="48">
        <f t="shared" si="7"/>
        <v>3.0200955550589215</v>
      </c>
      <c r="Q53" s="9"/>
    </row>
    <row r="54" spans="1:17">
      <c r="A54" s="12"/>
      <c r="B54" s="25">
        <v>335.21</v>
      </c>
      <c r="C54" s="20" t="s">
        <v>138</v>
      </c>
      <c r="D54" s="47">
        <v>0</v>
      </c>
      <c r="E54" s="47">
        <v>63210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63210</v>
      </c>
      <c r="P54" s="48">
        <f t="shared" si="7"/>
        <v>0.38179742569114333</v>
      </c>
      <c r="Q54" s="9"/>
    </row>
    <row r="55" spans="1:17">
      <c r="A55" s="12"/>
      <c r="B55" s="25">
        <v>335.22</v>
      </c>
      <c r="C55" s="20" t="s">
        <v>139</v>
      </c>
      <c r="D55" s="47">
        <v>0</v>
      </c>
      <c r="E55" s="47">
        <v>942203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942203</v>
      </c>
      <c r="P55" s="48">
        <f t="shared" si="7"/>
        <v>5.6910406562011122</v>
      </c>
      <c r="Q55" s="9"/>
    </row>
    <row r="56" spans="1:17">
      <c r="A56" s="12"/>
      <c r="B56" s="25">
        <v>335.43</v>
      </c>
      <c r="C56" s="20" t="s">
        <v>287</v>
      </c>
      <c r="D56" s="47">
        <v>0</v>
      </c>
      <c r="E56" s="47">
        <v>1896883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ref="O56:O62" si="8">SUM(D56:N56)</f>
        <v>1896883</v>
      </c>
      <c r="P56" s="48">
        <f t="shared" si="7"/>
        <v>11.457444173980273</v>
      </c>
      <c r="Q56" s="9"/>
    </row>
    <row r="57" spans="1:17">
      <c r="A57" s="12"/>
      <c r="B57" s="25">
        <v>335.44</v>
      </c>
      <c r="C57" s="20" t="s">
        <v>288</v>
      </c>
      <c r="D57" s="47">
        <v>0</v>
      </c>
      <c r="E57" s="47">
        <v>832417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832417</v>
      </c>
      <c r="P57" s="48">
        <f t="shared" si="7"/>
        <v>5.0279175399706446</v>
      </c>
      <c r="Q57" s="9"/>
    </row>
    <row r="58" spans="1:17">
      <c r="A58" s="12"/>
      <c r="B58" s="25">
        <v>335.45</v>
      </c>
      <c r="C58" s="20" t="s">
        <v>289</v>
      </c>
      <c r="D58" s="47">
        <v>0</v>
      </c>
      <c r="E58" s="47">
        <v>128804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128804</v>
      </c>
      <c r="P58" s="48">
        <f t="shared" si="7"/>
        <v>0.77799455179120436</v>
      </c>
      <c r="Q58" s="9"/>
    </row>
    <row r="59" spans="1:17">
      <c r="A59" s="12"/>
      <c r="B59" s="25">
        <v>335.61</v>
      </c>
      <c r="C59" s="20" t="s">
        <v>60</v>
      </c>
      <c r="D59" s="47">
        <v>650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650</v>
      </c>
      <c r="P59" s="48">
        <f t="shared" si="7"/>
        <v>3.9260928128340951E-3</v>
      </c>
      <c r="Q59" s="9"/>
    </row>
    <row r="60" spans="1:17">
      <c r="A60" s="12"/>
      <c r="B60" s="25">
        <v>335.7</v>
      </c>
      <c r="C60" s="20" t="s">
        <v>62</v>
      </c>
      <c r="D60" s="47">
        <v>0</v>
      </c>
      <c r="E60" s="47">
        <v>54697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54697</v>
      </c>
      <c r="P60" s="48">
        <f t="shared" si="7"/>
        <v>0.33037769012859464</v>
      </c>
      <c r="Q60" s="9"/>
    </row>
    <row r="61" spans="1:17">
      <c r="A61" s="12"/>
      <c r="B61" s="25">
        <v>337.3</v>
      </c>
      <c r="C61" s="20" t="s">
        <v>157</v>
      </c>
      <c r="D61" s="47">
        <v>0</v>
      </c>
      <c r="E61" s="47">
        <v>0</v>
      </c>
      <c r="F61" s="47">
        <v>0</v>
      </c>
      <c r="G61" s="47">
        <v>943669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943669</v>
      </c>
      <c r="P61" s="48">
        <f t="shared" si="7"/>
        <v>5.6998955055297511</v>
      </c>
      <c r="Q61" s="9"/>
    </row>
    <row r="62" spans="1:17">
      <c r="A62" s="12"/>
      <c r="B62" s="25">
        <v>337.7</v>
      </c>
      <c r="C62" s="20" t="s">
        <v>141</v>
      </c>
      <c r="D62" s="47">
        <v>0</v>
      </c>
      <c r="E62" s="47">
        <v>0</v>
      </c>
      <c r="F62" s="47">
        <v>0</v>
      </c>
      <c r="G62" s="47">
        <v>61000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61000</v>
      </c>
      <c r="P62" s="48">
        <f t="shared" si="7"/>
        <v>0.36844871012750741</v>
      </c>
      <c r="Q62" s="9"/>
    </row>
    <row r="63" spans="1:17" ht="15.75">
      <c r="A63" s="29" t="s">
        <v>69</v>
      </c>
      <c r="B63" s="30"/>
      <c r="C63" s="31"/>
      <c r="D63" s="32">
        <f t="shared" ref="D63:N63" si="9">SUM(D64:D102)</f>
        <v>9844005</v>
      </c>
      <c r="E63" s="32">
        <f t="shared" si="9"/>
        <v>10575257</v>
      </c>
      <c r="F63" s="32">
        <f t="shared" si="9"/>
        <v>0</v>
      </c>
      <c r="G63" s="32">
        <f t="shared" si="9"/>
        <v>0</v>
      </c>
      <c r="H63" s="32">
        <f t="shared" si="9"/>
        <v>0</v>
      </c>
      <c r="I63" s="32">
        <f t="shared" si="9"/>
        <v>47872862</v>
      </c>
      <c r="J63" s="32">
        <f t="shared" si="9"/>
        <v>39603323</v>
      </c>
      <c r="K63" s="32">
        <f t="shared" si="9"/>
        <v>0</v>
      </c>
      <c r="L63" s="32">
        <f t="shared" si="9"/>
        <v>0</v>
      </c>
      <c r="M63" s="32">
        <f t="shared" si="9"/>
        <v>0</v>
      </c>
      <c r="N63" s="32">
        <f t="shared" si="9"/>
        <v>0</v>
      </c>
      <c r="O63" s="32">
        <f>SUM(D63:N63)</f>
        <v>107895447</v>
      </c>
      <c r="P63" s="46">
        <f t="shared" si="7"/>
        <v>651.7039061603416</v>
      </c>
      <c r="Q63" s="10"/>
    </row>
    <row r="64" spans="1:17">
      <c r="A64" s="12"/>
      <c r="B64" s="25">
        <v>341.1</v>
      </c>
      <c r="C64" s="20" t="s">
        <v>186</v>
      </c>
      <c r="D64" s="47">
        <v>1134526</v>
      </c>
      <c r="E64" s="47">
        <v>998672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>SUM(D64:N64)</f>
        <v>2133198</v>
      </c>
      <c r="P64" s="48">
        <f t="shared" si="7"/>
        <v>12.884820517157026</v>
      </c>
      <c r="Q64" s="9"/>
    </row>
    <row r="65" spans="1:17">
      <c r="A65" s="12"/>
      <c r="B65" s="25">
        <v>341.2</v>
      </c>
      <c r="C65" s="20" t="s">
        <v>187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39603323</v>
      </c>
      <c r="K65" s="47">
        <v>0</v>
      </c>
      <c r="L65" s="47">
        <v>0</v>
      </c>
      <c r="M65" s="47">
        <v>0</v>
      </c>
      <c r="N65" s="47">
        <v>0</v>
      </c>
      <c r="O65" s="47">
        <f t="shared" ref="O65:O102" si="10">SUM(D65:N65)</f>
        <v>39603323</v>
      </c>
      <c r="P65" s="48">
        <f t="shared" si="7"/>
        <v>239.2097258379188</v>
      </c>
      <c r="Q65" s="9"/>
    </row>
    <row r="66" spans="1:17">
      <c r="A66" s="12"/>
      <c r="B66" s="25">
        <v>341.3</v>
      </c>
      <c r="C66" s="20" t="s">
        <v>188</v>
      </c>
      <c r="D66" s="47">
        <v>0</v>
      </c>
      <c r="E66" s="47">
        <v>1670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1670</v>
      </c>
      <c r="P66" s="48">
        <f t="shared" si="7"/>
        <v>1.0087038457589138E-2</v>
      </c>
      <c r="Q66" s="9"/>
    </row>
    <row r="67" spans="1:17">
      <c r="A67" s="12"/>
      <c r="B67" s="25">
        <v>341.52</v>
      </c>
      <c r="C67" s="20" t="s">
        <v>189</v>
      </c>
      <c r="D67" s="47">
        <v>1492282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1492282</v>
      </c>
      <c r="P67" s="48">
        <f t="shared" si="7"/>
        <v>9.0135963614179833</v>
      </c>
      <c r="Q67" s="9"/>
    </row>
    <row r="68" spans="1:17">
      <c r="A68" s="12"/>
      <c r="B68" s="25">
        <v>341.55</v>
      </c>
      <c r="C68" s="20" t="s">
        <v>190</v>
      </c>
      <c r="D68" s="47">
        <v>9573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9573</v>
      </c>
      <c r="P68" s="48">
        <f t="shared" si="7"/>
        <v>5.7822286918862764E-2</v>
      </c>
      <c r="Q68" s="9"/>
    </row>
    <row r="69" spans="1:17">
      <c r="A69" s="12"/>
      <c r="B69" s="25">
        <v>341.9</v>
      </c>
      <c r="C69" s="20" t="s">
        <v>193</v>
      </c>
      <c r="D69" s="47">
        <v>3425795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3425795</v>
      </c>
      <c r="P69" s="48">
        <f t="shared" ref="P69:P100" si="11">(O69/P$128)</f>
        <v>20.692290965758431</v>
      </c>
      <c r="Q69" s="9"/>
    </row>
    <row r="70" spans="1:17">
      <c r="A70" s="12"/>
      <c r="B70" s="25">
        <v>342.2</v>
      </c>
      <c r="C70" s="20" t="s">
        <v>80</v>
      </c>
      <c r="D70" s="47">
        <v>0</v>
      </c>
      <c r="E70" s="47">
        <v>643328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643328</v>
      </c>
      <c r="P70" s="48">
        <f t="shared" si="11"/>
        <v>3.8857929801460505</v>
      </c>
      <c r="Q70" s="9"/>
    </row>
    <row r="71" spans="1:17">
      <c r="A71" s="12"/>
      <c r="B71" s="25">
        <v>342.3</v>
      </c>
      <c r="C71" s="20" t="s">
        <v>144</v>
      </c>
      <c r="D71" s="47">
        <v>115534</v>
      </c>
      <c r="E71" s="47">
        <v>303227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418761</v>
      </c>
      <c r="P71" s="48">
        <f t="shared" si="11"/>
        <v>2.5293762344541824</v>
      </c>
      <c r="Q71" s="9"/>
    </row>
    <row r="72" spans="1:17">
      <c r="A72" s="12"/>
      <c r="B72" s="25">
        <v>342.5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14460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14460</v>
      </c>
      <c r="P72" s="48">
        <f t="shared" si="11"/>
        <v>8.7340464728586184E-2</v>
      </c>
      <c r="Q72" s="9"/>
    </row>
    <row r="73" spans="1:17">
      <c r="A73" s="12"/>
      <c r="B73" s="25">
        <v>342.6</v>
      </c>
      <c r="C73" s="20" t="s">
        <v>82</v>
      </c>
      <c r="D73" s="47">
        <v>0</v>
      </c>
      <c r="E73" s="47">
        <v>7473481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7473481</v>
      </c>
      <c r="P73" s="48">
        <f t="shared" si="11"/>
        <v>45.140892370695646</v>
      </c>
      <c r="Q73" s="9"/>
    </row>
    <row r="74" spans="1:17">
      <c r="A74" s="12"/>
      <c r="B74" s="25">
        <v>343.4</v>
      </c>
      <c r="C74" s="20" t="s">
        <v>84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4214487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4214487</v>
      </c>
      <c r="P74" s="48">
        <f t="shared" si="11"/>
        <v>25.456103262281122</v>
      </c>
      <c r="Q74" s="9"/>
    </row>
    <row r="75" spans="1:17">
      <c r="A75" s="12"/>
      <c r="B75" s="25">
        <v>343.6</v>
      </c>
      <c r="C75" s="20" t="s">
        <v>85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39258134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39258134</v>
      </c>
      <c r="P75" s="48">
        <f t="shared" si="11"/>
        <v>237.12473498873513</v>
      </c>
      <c r="Q75" s="9"/>
    </row>
    <row r="76" spans="1:17">
      <c r="A76" s="12"/>
      <c r="B76" s="25">
        <v>343.7</v>
      </c>
      <c r="C76" s="20" t="s">
        <v>261</v>
      </c>
      <c r="D76" s="47">
        <v>0</v>
      </c>
      <c r="E76" s="47">
        <v>182816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182816</v>
      </c>
      <c r="P76" s="48">
        <f t="shared" si="11"/>
        <v>1.1042347441093507</v>
      </c>
      <c r="Q76" s="9"/>
    </row>
    <row r="77" spans="1:17">
      <c r="A77" s="12"/>
      <c r="B77" s="25">
        <v>344.9</v>
      </c>
      <c r="C77" s="20" t="s">
        <v>194</v>
      </c>
      <c r="D77" s="47">
        <v>0</v>
      </c>
      <c r="E77" s="47">
        <v>55265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55265</v>
      </c>
      <c r="P77" s="48">
        <f t="shared" si="11"/>
        <v>0.33380849123273276</v>
      </c>
      <c r="Q77" s="9"/>
    </row>
    <row r="78" spans="1:17">
      <c r="A78" s="12"/>
      <c r="B78" s="25">
        <v>346.9</v>
      </c>
      <c r="C78" s="20" t="s">
        <v>145</v>
      </c>
      <c r="D78" s="47">
        <v>0</v>
      </c>
      <c r="E78" s="47">
        <v>486747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486747</v>
      </c>
      <c r="P78" s="48">
        <f t="shared" si="11"/>
        <v>2.9400213821054728</v>
      </c>
      <c r="Q78" s="9"/>
    </row>
    <row r="79" spans="1:17">
      <c r="A79" s="12"/>
      <c r="B79" s="25">
        <v>347.2</v>
      </c>
      <c r="C79" s="20" t="s">
        <v>87</v>
      </c>
      <c r="D79" s="47">
        <v>1107257</v>
      </c>
      <c r="E79" s="47">
        <v>0</v>
      </c>
      <c r="F79" s="47">
        <v>0</v>
      </c>
      <c r="G79" s="47">
        <v>0</v>
      </c>
      <c r="H79" s="47">
        <v>0</v>
      </c>
      <c r="I79" s="47">
        <v>4363516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5470773</v>
      </c>
      <c r="P79" s="48">
        <f t="shared" si="11"/>
        <v>33.044250086072033</v>
      </c>
      <c r="Q79" s="9"/>
    </row>
    <row r="80" spans="1:17">
      <c r="A80" s="12"/>
      <c r="B80" s="25">
        <v>347.5</v>
      </c>
      <c r="C80" s="20" t="s">
        <v>147</v>
      </c>
      <c r="D80" s="47">
        <v>474535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474535</v>
      </c>
      <c r="P80" s="48">
        <f t="shared" si="11"/>
        <v>2.8662591583665038</v>
      </c>
      <c r="Q80" s="9"/>
    </row>
    <row r="81" spans="1:17">
      <c r="A81" s="12"/>
      <c r="B81" s="25">
        <v>348.12</v>
      </c>
      <c r="C81" s="20" t="s">
        <v>195</v>
      </c>
      <c r="D81" s="47">
        <v>8378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96" si="12">SUM(D81:N81)</f>
        <v>8378</v>
      </c>
      <c r="P81" s="48">
        <f t="shared" si="11"/>
        <v>5.0604316286037003E-2</v>
      </c>
      <c r="Q81" s="9"/>
    </row>
    <row r="82" spans="1:17">
      <c r="A82" s="12"/>
      <c r="B82" s="25">
        <v>348.13</v>
      </c>
      <c r="C82" s="20" t="s">
        <v>196</v>
      </c>
      <c r="D82" s="47">
        <v>65165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65165</v>
      </c>
      <c r="P82" s="48">
        <f t="shared" si="11"/>
        <v>0.39360590484359048</v>
      </c>
      <c r="Q82" s="9"/>
    </row>
    <row r="83" spans="1:17">
      <c r="A83" s="12"/>
      <c r="B83" s="25">
        <v>348.14</v>
      </c>
      <c r="C83" s="20" t="s">
        <v>197</v>
      </c>
      <c r="D83" s="47">
        <v>6771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6771</v>
      </c>
      <c r="P83" s="48">
        <f t="shared" si="11"/>
        <v>4.0897806824153324E-2</v>
      </c>
      <c r="Q83" s="9"/>
    </row>
    <row r="84" spans="1:17">
      <c r="A84" s="12"/>
      <c r="B84" s="25">
        <v>348.21</v>
      </c>
      <c r="C84" s="20" t="s">
        <v>262</v>
      </c>
      <c r="D84" s="47">
        <v>38135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38135</v>
      </c>
      <c r="P84" s="48">
        <f t="shared" si="11"/>
        <v>0.23034084525758189</v>
      </c>
      <c r="Q84" s="9"/>
    </row>
    <row r="85" spans="1:17">
      <c r="A85" s="12"/>
      <c r="B85" s="25">
        <v>348.22</v>
      </c>
      <c r="C85" s="20" t="s">
        <v>198</v>
      </c>
      <c r="D85" s="47">
        <v>1424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1424</v>
      </c>
      <c r="P85" s="48">
        <f t="shared" si="11"/>
        <v>8.6011633315011566E-3</v>
      </c>
      <c r="Q85" s="9"/>
    </row>
    <row r="86" spans="1:17">
      <c r="A86" s="12"/>
      <c r="B86" s="25">
        <v>348.23</v>
      </c>
      <c r="C86" s="20" t="s">
        <v>199</v>
      </c>
      <c r="D86" s="47">
        <v>113313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113313</v>
      </c>
      <c r="P86" s="48">
        <f t="shared" si="11"/>
        <v>0.68442669984718441</v>
      </c>
      <c r="Q86" s="9"/>
    </row>
    <row r="87" spans="1:17">
      <c r="A87" s="12"/>
      <c r="B87" s="25">
        <v>348.31</v>
      </c>
      <c r="C87" s="20" t="s">
        <v>201</v>
      </c>
      <c r="D87" s="47">
        <v>508197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508197</v>
      </c>
      <c r="P87" s="48">
        <f t="shared" si="11"/>
        <v>3.0695824449289981</v>
      </c>
      <c r="Q87" s="9"/>
    </row>
    <row r="88" spans="1:17">
      <c r="A88" s="12"/>
      <c r="B88" s="25">
        <v>348.32</v>
      </c>
      <c r="C88" s="20" t="s">
        <v>202</v>
      </c>
      <c r="D88" s="47">
        <v>10250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10250</v>
      </c>
      <c r="P88" s="48">
        <f t="shared" si="11"/>
        <v>6.1911463586999199E-2</v>
      </c>
      <c r="Q88" s="9"/>
    </row>
    <row r="89" spans="1:17">
      <c r="A89" s="12"/>
      <c r="B89" s="25">
        <v>348.41</v>
      </c>
      <c r="C89" s="20" t="s">
        <v>203</v>
      </c>
      <c r="D89" s="47">
        <v>349190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349190</v>
      </c>
      <c r="P89" s="48">
        <f t="shared" si="11"/>
        <v>2.1091574604823657</v>
      </c>
      <c r="Q89" s="9"/>
    </row>
    <row r="90" spans="1:17">
      <c r="A90" s="12"/>
      <c r="B90" s="25">
        <v>348.42</v>
      </c>
      <c r="C90" s="20" t="s">
        <v>204</v>
      </c>
      <c r="D90" s="47">
        <v>234398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234398</v>
      </c>
      <c r="P90" s="48">
        <f t="shared" si="11"/>
        <v>1.4157973894502867</v>
      </c>
      <c r="Q90" s="9"/>
    </row>
    <row r="91" spans="1:17">
      <c r="A91" s="12"/>
      <c r="B91" s="25">
        <v>348.52</v>
      </c>
      <c r="C91" s="20" t="s">
        <v>290</v>
      </c>
      <c r="D91" s="47">
        <v>94600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94600</v>
      </c>
      <c r="P91" s="48">
        <f t="shared" si="11"/>
        <v>0.57139750783708532</v>
      </c>
      <c r="Q91" s="9"/>
    </row>
    <row r="92" spans="1:17">
      <c r="A92" s="12"/>
      <c r="B92" s="25">
        <v>348.53</v>
      </c>
      <c r="C92" s="20" t="s">
        <v>291</v>
      </c>
      <c r="D92" s="47">
        <v>283814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283814</v>
      </c>
      <c r="P92" s="48">
        <f t="shared" si="11"/>
        <v>1.7142770855103016</v>
      </c>
      <c r="Q92" s="9"/>
    </row>
    <row r="93" spans="1:17">
      <c r="A93" s="12"/>
      <c r="B93" s="25">
        <v>348.62</v>
      </c>
      <c r="C93" s="20" t="s">
        <v>208</v>
      </c>
      <c r="D93" s="47">
        <v>4722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4722</v>
      </c>
      <c r="P93" s="48">
        <f t="shared" si="11"/>
        <v>2.8521554249542461E-2</v>
      </c>
      <c r="Q93" s="9"/>
    </row>
    <row r="94" spans="1:17">
      <c r="A94" s="12"/>
      <c r="B94" s="25">
        <v>348.63</v>
      </c>
      <c r="C94" s="20" t="s">
        <v>233</v>
      </c>
      <c r="D94" s="47">
        <v>13375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13375</v>
      </c>
      <c r="P94" s="48">
        <f t="shared" si="11"/>
        <v>8.0786909802547727E-2</v>
      </c>
      <c r="Q94" s="9"/>
    </row>
    <row r="95" spans="1:17">
      <c r="A95" s="12"/>
      <c r="B95" s="25">
        <v>348.71</v>
      </c>
      <c r="C95" s="20" t="s">
        <v>210</v>
      </c>
      <c r="D95" s="47">
        <v>255370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255370</v>
      </c>
      <c r="P95" s="48">
        <f t="shared" si="11"/>
        <v>1.5424712640206815</v>
      </c>
      <c r="Q95" s="9"/>
    </row>
    <row r="96" spans="1:17">
      <c r="A96" s="12"/>
      <c r="B96" s="25">
        <v>348.72</v>
      </c>
      <c r="C96" s="20" t="s">
        <v>211</v>
      </c>
      <c r="D96" s="47">
        <v>14086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14086</v>
      </c>
      <c r="P96" s="48">
        <f t="shared" si="11"/>
        <v>8.508145132550933E-2</v>
      </c>
      <c r="Q96" s="9"/>
    </row>
    <row r="97" spans="1:17">
      <c r="A97" s="12"/>
      <c r="B97" s="25">
        <v>348.92099999999999</v>
      </c>
      <c r="C97" s="20" t="s">
        <v>212</v>
      </c>
      <c r="D97" s="47">
        <v>0</v>
      </c>
      <c r="E97" s="47">
        <v>93675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ref="O97:O101" si="13">SUM(D97:N97)</f>
        <v>93675</v>
      </c>
      <c r="P97" s="48">
        <f t="shared" si="11"/>
        <v>0.56581037575728288</v>
      </c>
      <c r="Q97" s="9"/>
    </row>
    <row r="98" spans="1:17">
      <c r="A98" s="12"/>
      <c r="B98" s="25">
        <v>348.923</v>
      </c>
      <c r="C98" s="20" t="s">
        <v>214</v>
      </c>
      <c r="D98" s="47">
        <v>31225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31225</v>
      </c>
      <c r="P98" s="48">
        <f t="shared" si="11"/>
        <v>0.18860345858576097</v>
      </c>
      <c r="Q98" s="9"/>
    </row>
    <row r="99" spans="1:17">
      <c r="A99" s="12"/>
      <c r="B99" s="25">
        <v>348.93</v>
      </c>
      <c r="C99" s="20" t="s">
        <v>216</v>
      </c>
      <c r="D99" s="47">
        <v>34050</v>
      </c>
      <c r="E99" s="47">
        <v>102150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136200</v>
      </c>
      <c r="P99" s="48">
        <f t="shared" si="11"/>
        <v>0.82266744785846735</v>
      </c>
      <c r="Q99" s="9"/>
    </row>
    <row r="100" spans="1:17">
      <c r="A100" s="12"/>
      <c r="B100" s="25">
        <v>348.93099999999998</v>
      </c>
      <c r="C100" s="20" t="s">
        <v>217</v>
      </c>
      <c r="D100" s="47">
        <v>0</v>
      </c>
      <c r="E100" s="47">
        <v>54098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54098</v>
      </c>
      <c r="P100" s="48">
        <f t="shared" si="11"/>
        <v>0.32675964459799828</v>
      </c>
      <c r="Q100" s="9"/>
    </row>
    <row r="101" spans="1:17">
      <c r="A101" s="12"/>
      <c r="B101" s="25">
        <v>348.99</v>
      </c>
      <c r="C101" s="20" t="s">
        <v>218</v>
      </c>
      <c r="D101" s="47">
        <v>0</v>
      </c>
      <c r="E101" s="47">
        <v>89318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89318</v>
      </c>
      <c r="P101" s="48">
        <f t="shared" ref="P101:P125" si="14">(O101/P$128)</f>
        <v>0.53949347362571654</v>
      </c>
      <c r="Q101" s="9"/>
    </row>
    <row r="102" spans="1:17">
      <c r="A102" s="12"/>
      <c r="B102" s="25">
        <v>349</v>
      </c>
      <c r="C102" s="20" t="s">
        <v>292</v>
      </c>
      <c r="D102" s="47">
        <v>18040</v>
      </c>
      <c r="E102" s="47">
        <v>90810</v>
      </c>
      <c r="F102" s="47">
        <v>0</v>
      </c>
      <c r="G102" s="47">
        <v>0</v>
      </c>
      <c r="H102" s="47">
        <v>0</v>
      </c>
      <c r="I102" s="47">
        <v>22265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0"/>
        <v>131115</v>
      </c>
      <c r="P102" s="48">
        <f t="shared" si="14"/>
        <v>0.79195332177652678</v>
      </c>
      <c r="Q102" s="9"/>
    </row>
    <row r="103" spans="1:17" ht="15.75">
      <c r="A103" s="29" t="s">
        <v>70</v>
      </c>
      <c r="B103" s="30"/>
      <c r="C103" s="31"/>
      <c r="D103" s="32">
        <f t="shared" ref="D103:N103" si="15">SUM(D104:D112)</f>
        <v>1382559</v>
      </c>
      <c r="E103" s="32">
        <f t="shared" si="15"/>
        <v>634605</v>
      </c>
      <c r="F103" s="32">
        <f t="shared" si="15"/>
        <v>0</v>
      </c>
      <c r="G103" s="32">
        <f t="shared" si="15"/>
        <v>0</v>
      </c>
      <c r="H103" s="32">
        <f t="shared" si="15"/>
        <v>0</v>
      </c>
      <c r="I103" s="32">
        <f t="shared" si="15"/>
        <v>27015</v>
      </c>
      <c r="J103" s="32">
        <f t="shared" si="15"/>
        <v>0</v>
      </c>
      <c r="K103" s="32">
        <f t="shared" si="15"/>
        <v>0</v>
      </c>
      <c r="L103" s="32">
        <f t="shared" si="15"/>
        <v>0</v>
      </c>
      <c r="M103" s="32">
        <f t="shared" si="15"/>
        <v>74724558</v>
      </c>
      <c r="N103" s="32">
        <f t="shared" si="15"/>
        <v>0</v>
      </c>
      <c r="O103" s="32">
        <f>SUM(D103:N103)</f>
        <v>76768737</v>
      </c>
      <c r="P103" s="46">
        <f t="shared" si="14"/>
        <v>463.69413320930909</v>
      </c>
      <c r="Q103" s="10"/>
    </row>
    <row r="104" spans="1:17">
      <c r="A104" s="13"/>
      <c r="B104" s="40">
        <v>351.1</v>
      </c>
      <c r="C104" s="21" t="s">
        <v>107</v>
      </c>
      <c r="D104" s="47">
        <v>307849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>SUM(D104:N104)</f>
        <v>307849</v>
      </c>
      <c r="P104" s="48">
        <f t="shared" si="14"/>
        <v>1.8594519174433284</v>
      </c>
      <c r="Q104" s="9"/>
    </row>
    <row r="105" spans="1:17">
      <c r="A105" s="13"/>
      <c r="B105" s="40">
        <v>351.2</v>
      </c>
      <c r="C105" s="21" t="s">
        <v>110</v>
      </c>
      <c r="D105" s="47">
        <v>199120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ref="O105:O112" si="16">SUM(D105:N105)</f>
        <v>199120</v>
      </c>
      <c r="P105" s="48">
        <f t="shared" si="14"/>
        <v>1.2027132321408078</v>
      </c>
      <c r="Q105" s="9"/>
    </row>
    <row r="106" spans="1:17">
      <c r="A106" s="13"/>
      <c r="B106" s="40">
        <v>351.5</v>
      </c>
      <c r="C106" s="21" t="s">
        <v>111</v>
      </c>
      <c r="D106" s="47">
        <v>366660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6"/>
        <v>366660</v>
      </c>
      <c r="P106" s="48">
        <f t="shared" si="14"/>
        <v>2.2146787550057683</v>
      </c>
      <c r="Q106" s="9"/>
    </row>
    <row r="107" spans="1:17">
      <c r="A107" s="13"/>
      <c r="B107" s="40">
        <v>351.7</v>
      </c>
      <c r="C107" s="21" t="s">
        <v>219</v>
      </c>
      <c r="D107" s="47">
        <v>73632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6"/>
        <v>73632</v>
      </c>
      <c r="P107" s="48">
        <f t="shared" si="14"/>
        <v>0.44474779383784635</v>
      </c>
      <c r="Q107" s="9"/>
    </row>
    <row r="108" spans="1:17">
      <c r="A108" s="13"/>
      <c r="B108" s="40">
        <v>351.8</v>
      </c>
      <c r="C108" s="21" t="s">
        <v>220</v>
      </c>
      <c r="D108" s="47">
        <v>123086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6"/>
        <v>123086</v>
      </c>
      <c r="P108" s="48">
        <f t="shared" si="14"/>
        <v>0.74345701532384223</v>
      </c>
      <c r="Q108" s="9"/>
    </row>
    <row r="109" spans="1:17">
      <c r="A109" s="13"/>
      <c r="B109" s="40">
        <v>351.9</v>
      </c>
      <c r="C109" s="21" t="s">
        <v>293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74724558</v>
      </c>
      <c r="N109" s="47">
        <v>0</v>
      </c>
      <c r="O109" s="47">
        <f t="shared" si="16"/>
        <v>74724558</v>
      </c>
      <c r="P109" s="48">
        <f t="shared" si="14"/>
        <v>451.34700016308386</v>
      </c>
      <c r="Q109" s="9"/>
    </row>
    <row r="110" spans="1:17">
      <c r="A110" s="13"/>
      <c r="B110" s="40">
        <v>352</v>
      </c>
      <c r="C110" s="21" t="s">
        <v>112</v>
      </c>
      <c r="D110" s="47">
        <v>18924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18924</v>
      </c>
      <c r="P110" s="48">
        <f t="shared" si="14"/>
        <v>0.11430366213857296</v>
      </c>
      <c r="Q110" s="9"/>
    </row>
    <row r="111" spans="1:17">
      <c r="A111" s="13"/>
      <c r="B111" s="40">
        <v>354</v>
      </c>
      <c r="C111" s="21" t="s">
        <v>114</v>
      </c>
      <c r="D111" s="47">
        <v>293288</v>
      </c>
      <c r="E111" s="47">
        <v>584485</v>
      </c>
      <c r="F111" s="47">
        <v>0</v>
      </c>
      <c r="G111" s="47">
        <v>0</v>
      </c>
      <c r="H111" s="47">
        <v>0</v>
      </c>
      <c r="I111" s="47">
        <v>27015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904788</v>
      </c>
      <c r="P111" s="48">
        <f t="shared" si="14"/>
        <v>5.4650487137515933</v>
      </c>
      <c r="Q111" s="9"/>
    </row>
    <row r="112" spans="1:17">
      <c r="A112" s="13"/>
      <c r="B112" s="40">
        <v>358.2</v>
      </c>
      <c r="C112" s="21" t="s">
        <v>221</v>
      </c>
      <c r="D112" s="47">
        <v>0</v>
      </c>
      <c r="E112" s="47">
        <v>50120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50120</v>
      </c>
      <c r="P112" s="48">
        <f t="shared" si="14"/>
        <v>0.30273195658345364</v>
      </c>
      <c r="Q112" s="9"/>
    </row>
    <row r="113" spans="1:120" ht="15.75">
      <c r="A113" s="29" t="s">
        <v>5</v>
      </c>
      <c r="B113" s="30"/>
      <c r="C113" s="31"/>
      <c r="D113" s="32">
        <f t="shared" ref="D113:N113" si="17">SUM(D114:D120)</f>
        <v>7152900</v>
      </c>
      <c r="E113" s="32">
        <f t="shared" si="17"/>
        <v>1804279</v>
      </c>
      <c r="F113" s="32">
        <f t="shared" si="17"/>
        <v>-12499</v>
      </c>
      <c r="G113" s="32">
        <f t="shared" si="17"/>
        <v>-1608689</v>
      </c>
      <c r="H113" s="32">
        <f t="shared" si="17"/>
        <v>0</v>
      </c>
      <c r="I113" s="32">
        <f t="shared" si="17"/>
        <v>-1751244</v>
      </c>
      <c r="J113" s="32">
        <f t="shared" si="17"/>
        <v>2088891</v>
      </c>
      <c r="K113" s="32">
        <f t="shared" si="17"/>
        <v>-3280622</v>
      </c>
      <c r="L113" s="32">
        <f t="shared" si="17"/>
        <v>0</v>
      </c>
      <c r="M113" s="32">
        <f t="shared" si="17"/>
        <v>5182504</v>
      </c>
      <c r="N113" s="32">
        <f t="shared" si="17"/>
        <v>0</v>
      </c>
      <c r="O113" s="32">
        <f>SUM(D113:N113)</f>
        <v>9575520</v>
      </c>
      <c r="P113" s="46">
        <f t="shared" si="14"/>
        <v>57.837508078690981</v>
      </c>
      <c r="Q113" s="10"/>
    </row>
    <row r="114" spans="1:120">
      <c r="A114" s="12"/>
      <c r="B114" s="25">
        <v>361.1</v>
      </c>
      <c r="C114" s="20" t="s">
        <v>116</v>
      </c>
      <c r="D114" s="47">
        <v>-2034303</v>
      </c>
      <c r="E114" s="47">
        <v>-2577988</v>
      </c>
      <c r="F114" s="47">
        <v>-12499</v>
      </c>
      <c r="G114" s="47">
        <v>-1910124</v>
      </c>
      <c r="H114" s="47">
        <v>0</v>
      </c>
      <c r="I114" s="47">
        <v>-2147970</v>
      </c>
      <c r="J114" s="47">
        <v>-696076</v>
      </c>
      <c r="K114" s="47">
        <v>-4392095</v>
      </c>
      <c r="L114" s="47">
        <v>0</v>
      </c>
      <c r="M114" s="47">
        <v>0</v>
      </c>
      <c r="N114" s="47">
        <v>0</v>
      </c>
      <c r="O114" s="47">
        <f>SUM(D114:N114)</f>
        <v>-13771055</v>
      </c>
      <c r="P114" s="48">
        <f t="shared" si="14"/>
        <v>-83.179138554835433</v>
      </c>
      <c r="Q114" s="9"/>
    </row>
    <row r="115" spans="1:120">
      <c r="A115" s="12"/>
      <c r="B115" s="25">
        <v>362</v>
      </c>
      <c r="C115" s="20" t="s">
        <v>118</v>
      </c>
      <c r="D115" s="47">
        <v>333643</v>
      </c>
      <c r="E115" s="47">
        <v>24030</v>
      </c>
      <c r="F115" s="47">
        <v>0</v>
      </c>
      <c r="G115" s="47">
        <v>0</v>
      </c>
      <c r="H115" s="47">
        <v>0</v>
      </c>
      <c r="I115" s="47">
        <v>49149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ref="O115:O120" si="18">SUM(D115:N115)</f>
        <v>406822</v>
      </c>
      <c r="P115" s="48">
        <f t="shared" si="14"/>
        <v>2.4572629696966035</v>
      </c>
      <c r="Q115" s="9"/>
    </row>
    <row r="116" spans="1:120">
      <c r="A116" s="12"/>
      <c r="B116" s="25">
        <v>364</v>
      </c>
      <c r="C116" s="20" t="s">
        <v>222</v>
      </c>
      <c r="D116" s="47">
        <v>4302404</v>
      </c>
      <c r="E116" s="47">
        <v>184381</v>
      </c>
      <c r="F116" s="47">
        <v>0</v>
      </c>
      <c r="G116" s="47">
        <v>301435</v>
      </c>
      <c r="H116" s="47">
        <v>0</v>
      </c>
      <c r="I116" s="47">
        <v>274251</v>
      </c>
      <c r="J116" s="47">
        <v>767538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8"/>
        <v>5830009</v>
      </c>
      <c r="P116" s="48">
        <f t="shared" si="14"/>
        <v>35.214086821012451</v>
      </c>
      <c r="Q116" s="9"/>
    </row>
    <row r="117" spans="1:120">
      <c r="A117" s="12"/>
      <c r="B117" s="25">
        <v>366</v>
      </c>
      <c r="C117" s="20" t="s">
        <v>121</v>
      </c>
      <c r="D117" s="47">
        <v>320690</v>
      </c>
      <c r="E117" s="47">
        <v>3062022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3165975</v>
      </c>
      <c r="N117" s="47">
        <v>0</v>
      </c>
      <c r="O117" s="47">
        <f t="shared" si="18"/>
        <v>6548687</v>
      </c>
      <c r="P117" s="48">
        <f t="shared" si="14"/>
        <v>39.555004560307808</v>
      </c>
      <c r="Q117" s="9"/>
    </row>
    <row r="118" spans="1:120">
      <c r="A118" s="12"/>
      <c r="B118" s="25">
        <v>367</v>
      </c>
      <c r="C118" s="20" t="s">
        <v>135</v>
      </c>
      <c r="D118" s="47">
        <v>179030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8"/>
        <v>179030</v>
      </c>
      <c r="P118" s="48">
        <f t="shared" si="14"/>
        <v>1.0813667635102895</v>
      </c>
      <c r="Q118" s="9"/>
    </row>
    <row r="119" spans="1:120">
      <c r="A119" s="12"/>
      <c r="B119" s="25">
        <v>368</v>
      </c>
      <c r="C119" s="20" t="s">
        <v>229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1111473</v>
      </c>
      <c r="L119" s="47">
        <v>0</v>
      </c>
      <c r="M119" s="47">
        <v>0</v>
      </c>
      <c r="N119" s="47">
        <v>0</v>
      </c>
      <c r="O119" s="47">
        <f t="shared" si="18"/>
        <v>1111473</v>
      </c>
      <c r="P119" s="48">
        <f t="shared" si="14"/>
        <v>6.713455626091001</v>
      </c>
      <c r="Q119" s="9"/>
    </row>
    <row r="120" spans="1:120">
      <c r="A120" s="12"/>
      <c r="B120" s="25">
        <v>369.9</v>
      </c>
      <c r="C120" s="20" t="s">
        <v>122</v>
      </c>
      <c r="D120" s="47">
        <v>4051436</v>
      </c>
      <c r="E120" s="47">
        <v>1111834</v>
      </c>
      <c r="F120" s="47">
        <v>0</v>
      </c>
      <c r="G120" s="47">
        <v>0</v>
      </c>
      <c r="H120" s="47">
        <v>0</v>
      </c>
      <c r="I120" s="47">
        <v>73326</v>
      </c>
      <c r="J120" s="47">
        <v>2017429</v>
      </c>
      <c r="K120" s="47">
        <v>0</v>
      </c>
      <c r="L120" s="47">
        <v>0</v>
      </c>
      <c r="M120" s="47">
        <v>2016529</v>
      </c>
      <c r="N120" s="47">
        <v>0</v>
      </c>
      <c r="O120" s="47">
        <f t="shared" si="18"/>
        <v>9270554</v>
      </c>
      <c r="P120" s="48">
        <f t="shared" si="14"/>
        <v>55.995469892908268</v>
      </c>
      <c r="Q120" s="9"/>
    </row>
    <row r="121" spans="1:120" ht="15.75">
      <c r="A121" s="29" t="s">
        <v>71</v>
      </c>
      <c r="B121" s="30"/>
      <c r="C121" s="31"/>
      <c r="D121" s="32">
        <f t="shared" ref="D121:N121" si="19">SUM(D122:D125)</f>
        <v>2090378</v>
      </c>
      <c r="E121" s="32">
        <f t="shared" si="19"/>
        <v>20986186</v>
      </c>
      <c r="F121" s="32">
        <f t="shared" si="19"/>
        <v>0</v>
      </c>
      <c r="G121" s="32">
        <f t="shared" si="19"/>
        <v>0</v>
      </c>
      <c r="H121" s="32">
        <f t="shared" si="19"/>
        <v>0</v>
      </c>
      <c r="I121" s="32">
        <f t="shared" si="19"/>
        <v>10872630</v>
      </c>
      <c r="J121" s="32">
        <f t="shared" si="19"/>
        <v>383074</v>
      </c>
      <c r="K121" s="32">
        <f t="shared" si="19"/>
        <v>0</v>
      </c>
      <c r="L121" s="32">
        <f t="shared" si="19"/>
        <v>0</v>
      </c>
      <c r="M121" s="32">
        <f t="shared" si="19"/>
        <v>0</v>
      </c>
      <c r="N121" s="32">
        <f t="shared" si="19"/>
        <v>0</v>
      </c>
      <c r="O121" s="32">
        <f>SUM(D121:N121)</f>
        <v>34332268</v>
      </c>
      <c r="P121" s="46">
        <f t="shared" si="14"/>
        <v>207.3718009893754</v>
      </c>
      <c r="Q121" s="9"/>
    </row>
    <row r="122" spans="1:120">
      <c r="A122" s="12"/>
      <c r="B122" s="25">
        <v>381</v>
      </c>
      <c r="C122" s="20" t="s">
        <v>123</v>
      </c>
      <c r="D122" s="47">
        <v>2061849</v>
      </c>
      <c r="E122" s="47">
        <v>20351189</v>
      </c>
      <c r="F122" s="47">
        <v>0</v>
      </c>
      <c r="G122" s="47">
        <v>0</v>
      </c>
      <c r="H122" s="47">
        <v>0</v>
      </c>
      <c r="I122" s="47">
        <v>86997</v>
      </c>
      <c r="J122" s="47">
        <v>51873</v>
      </c>
      <c r="K122" s="47">
        <v>0</v>
      </c>
      <c r="L122" s="47">
        <v>0</v>
      </c>
      <c r="M122" s="47">
        <v>0</v>
      </c>
      <c r="N122" s="47">
        <v>0</v>
      </c>
      <c r="O122" s="47">
        <f>SUM(D122:N122)</f>
        <v>22551908</v>
      </c>
      <c r="P122" s="48">
        <f t="shared" si="14"/>
        <v>136.21674448383959</v>
      </c>
      <c r="Q122" s="9"/>
    </row>
    <row r="123" spans="1:120">
      <c r="A123" s="12"/>
      <c r="B123" s="25">
        <v>383.1</v>
      </c>
      <c r="C123" s="20" t="s">
        <v>302</v>
      </c>
      <c r="D123" s="47">
        <v>28529</v>
      </c>
      <c r="E123" s="47">
        <v>634997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>SUM(D123:N123)</f>
        <v>663526</v>
      </c>
      <c r="P123" s="48">
        <f t="shared" si="14"/>
        <v>4.0077917841977788</v>
      </c>
      <c r="Q123" s="9"/>
    </row>
    <row r="124" spans="1:120">
      <c r="A124" s="12"/>
      <c r="B124" s="25">
        <v>389.7</v>
      </c>
      <c r="C124" s="20" t="s">
        <v>294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331201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ref="O124:O125" si="20">SUM(D124:N124)</f>
        <v>331201</v>
      </c>
      <c r="P124" s="48">
        <f t="shared" si="14"/>
        <v>2.0005013318514848</v>
      </c>
      <c r="Q124" s="9"/>
    </row>
    <row r="125" spans="1:120" ht="15.75" thickBot="1">
      <c r="A125" s="12"/>
      <c r="B125" s="25">
        <v>389.8</v>
      </c>
      <c r="C125" s="20" t="s">
        <v>124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10785633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20"/>
        <v>10785633</v>
      </c>
      <c r="P125" s="48">
        <f t="shared" si="14"/>
        <v>65.146763389486523</v>
      </c>
      <c r="Q125" s="9"/>
    </row>
    <row r="126" spans="1:120" ht="16.5" thickBot="1">
      <c r="A126" s="14" t="s">
        <v>88</v>
      </c>
      <c r="B126" s="23"/>
      <c r="C126" s="22"/>
      <c r="D126" s="15">
        <f t="shared" ref="D126:N126" si="21">SUM(D5,D14,D31,D63,D103,D113,D121)</f>
        <v>142310065</v>
      </c>
      <c r="E126" s="15">
        <f t="shared" si="21"/>
        <v>114760661</v>
      </c>
      <c r="F126" s="15">
        <f t="shared" si="21"/>
        <v>462876</v>
      </c>
      <c r="G126" s="15">
        <f t="shared" si="21"/>
        <v>32577317</v>
      </c>
      <c r="H126" s="15">
        <f t="shared" si="21"/>
        <v>0</v>
      </c>
      <c r="I126" s="15">
        <f t="shared" si="21"/>
        <v>78006388</v>
      </c>
      <c r="J126" s="15">
        <f t="shared" si="21"/>
        <v>42075377</v>
      </c>
      <c r="K126" s="15">
        <f t="shared" si="21"/>
        <v>-3280622</v>
      </c>
      <c r="L126" s="15">
        <f t="shared" si="21"/>
        <v>0</v>
      </c>
      <c r="M126" s="15">
        <f t="shared" si="21"/>
        <v>300673074</v>
      </c>
      <c r="N126" s="15">
        <f t="shared" si="21"/>
        <v>0</v>
      </c>
      <c r="O126" s="15">
        <f>SUM(D126:N126)</f>
        <v>707585136</v>
      </c>
      <c r="P126" s="38">
        <f t="shared" ref="P126" si="22">(O126/P$128)</f>
        <v>4273.9152567966703</v>
      </c>
      <c r="Q126" s="6"/>
      <c r="R126" s="2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</row>
    <row r="127" spans="1:120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9"/>
    </row>
    <row r="128" spans="1:120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43"/>
      <c r="M128" s="49" t="s">
        <v>298</v>
      </c>
      <c r="N128" s="49"/>
      <c r="O128" s="49"/>
      <c r="P128" s="44">
        <v>165559</v>
      </c>
    </row>
    <row r="129" spans="1:16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2"/>
    </row>
    <row r="130" spans="1:16" ht="15.75" customHeight="1" thickBot="1">
      <c r="A130" s="53" t="s">
        <v>160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5"/>
    </row>
  </sheetData>
  <mergeCells count="10">
    <mergeCell ref="M128:O128"/>
    <mergeCell ref="A129:P129"/>
    <mergeCell ref="A130:P1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69"/>
      <c r="M3" s="70"/>
      <c r="N3" s="36"/>
      <c r="O3" s="37"/>
      <c r="P3" s="71" t="s">
        <v>273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274</v>
      </c>
      <c r="N4" s="35" t="s">
        <v>11</v>
      </c>
      <c r="O4" s="35" t="s">
        <v>275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276</v>
      </c>
      <c r="B5" s="26"/>
      <c r="C5" s="26"/>
      <c r="D5" s="27">
        <f t="shared" ref="D5:N5" si="0">SUM(D6:D13)</f>
        <v>80297193</v>
      </c>
      <c r="E5" s="27">
        <f t="shared" si="0"/>
        <v>43920347</v>
      </c>
      <c r="F5" s="27">
        <f t="shared" si="0"/>
        <v>0</v>
      </c>
      <c r="G5" s="27">
        <f t="shared" si="0"/>
        <v>22078826</v>
      </c>
      <c r="H5" s="27">
        <f t="shared" si="0"/>
        <v>0</v>
      </c>
      <c r="I5" s="27">
        <f t="shared" si="0"/>
        <v>4624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351967991</v>
      </c>
      <c r="N5" s="27">
        <f t="shared" si="0"/>
        <v>0</v>
      </c>
      <c r="O5" s="28">
        <f>SUM(D5:N5)</f>
        <v>498268981</v>
      </c>
      <c r="P5" s="33">
        <f t="shared" ref="P5:P36" si="1">(O5/P$126)</f>
        <v>3081.4027099231921</v>
      </c>
      <c r="Q5" s="6"/>
    </row>
    <row r="6" spans="1:134">
      <c r="A6" s="12"/>
      <c r="B6" s="25">
        <v>311</v>
      </c>
      <c r="C6" s="20" t="s">
        <v>3</v>
      </c>
      <c r="D6" s="47">
        <v>79052791</v>
      </c>
      <c r="E6" s="47">
        <v>36537392</v>
      </c>
      <c r="F6" s="47">
        <v>0</v>
      </c>
      <c r="G6" s="47">
        <v>0</v>
      </c>
      <c r="H6" s="47">
        <v>0</v>
      </c>
      <c r="I6" s="47">
        <v>4624</v>
      </c>
      <c r="J6" s="47">
        <v>0</v>
      </c>
      <c r="K6" s="47">
        <v>0</v>
      </c>
      <c r="L6" s="47">
        <v>0</v>
      </c>
      <c r="M6" s="47">
        <v>312068693</v>
      </c>
      <c r="N6" s="47">
        <v>0</v>
      </c>
      <c r="O6" s="47">
        <f>SUM(D6:N6)</f>
        <v>427663500</v>
      </c>
      <c r="P6" s="48">
        <f t="shared" si="1"/>
        <v>2644.763206392005</v>
      </c>
      <c r="Q6" s="9"/>
    </row>
    <row r="7" spans="1:134">
      <c r="A7" s="12"/>
      <c r="B7" s="25">
        <v>312.13</v>
      </c>
      <c r="C7" s="20" t="s">
        <v>277</v>
      </c>
      <c r="D7" s="47">
        <v>0</v>
      </c>
      <c r="E7" s="47">
        <v>3623215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3623215</v>
      </c>
      <c r="P7" s="48">
        <f t="shared" si="1"/>
        <v>22.406742031638448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197164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197164</v>
      </c>
      <c r="P8" s="48">
        <f t="shared" si="1"/>
        <v>1.2193046468194579</v>
      </c>
      <c r="Q8" s="9"/>
    </row>
    <row r="9" spans="1:134">
      <c r="A9" s="12"/>
      <c r="B9" s="25">
        <v>312.41000000000003</v>
      </c>
      <c r="C9" s="20" t="s">
        <v>278</v>
      </c>
      <c r="D9" s="47">
        <v>0</v>
      </c>
      <c r="E9" s="47">
        <v>3562576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3562576</v>
      </c>
      <c r="P9" s="48">
        <f t="shared" si="1"/>
        <v>22.031737393476888</v>
      </c>
      <c r="Q9" s="9"/>
    </row>
    <row r="10" spans="1:134">
      <c r="A10" s="12"/>
      <c r="B10" s="25">
        <v>312.63</v>
      </c>
      <c r="C10" s="20" t="s">
        <v>279</v>
      </c>
      <c r="D10" s="47">
        <v>0</v>
      </c>
      <c r="E10" s="47">
        <v>0</v>
      </c>
      <c r="F10" s="47">
        <v>0</v>
      </c>
      <c r="G10" s="47">
        <v>22078826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22078826</v>
      </c>
      <c r="P10" s="48">
        <f t="shared" si="1"/>
        <v>136.54021595280207</v>
      </c>
      <c r="Q10" s="9"/>
    </row>
    <row r="11" spans="1:134">
      <c r="A11" s="12"/>
      <c r="B11" s="25">
        <v>315.10000000000002</v>
      </c>
      <c r="C11" s="20" t="s">
        <v>280</v>
      </c>
      <c r="D11" s="47">
        <v>1067242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1067242</v>
      </c>
      <c r="P11" s="48">
        <f t="shared" si="1"/>
        <v>6.6000544210955958</v>
      </c>
      <c r="Q11" s="9"/>
    </row>
    <row r="12" spans="1:134">
      <c r="A12" s="12"/>
      <c r="B12" s="25">
        <v>316</v>
      </c>
      <c r="C12" s="20" t="s">
        <v>177</v>
      </c>
      <c r="D12" s="47">
        <v>177160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177160</v>
      </c>
      <c r="P12" s="48">
        <f t="shared" si="1"/>
        <v>1.0955956017860013</v>
      </c>
      <c r="Q12" s="9"/>
    </row>
    <row r="13" spans="1:134">
      <c r="A13" s="12"/>
      <c r="B13" s="25">
        <v>319.89999999999998</v>
      </c>
      <c r="C13" s="20" t="s">
        <v>270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39899298</v>
      </c>
      <c r="N13" s="47">
        <v>0</v>
      </c>
      <c r="O13" s="47">
        <f>SUM(D13:N13)</f>
        <v>39899298</v>
      </c>
      <c r="P13" s="48">
        <f t="shared" si="1"/>
        <v>246.74585348356854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SUM(D15:D29)</f>
        <v>9932069</v>
      </c>
      <c r="E14" s="32">
        <f t="shared" si="3"/>
        <v>13398780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18782800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42113649</v>
      </c>
      <c r="P14" s="46">
        <f t="shared" si="1"/>
        <v>260.43987705779767</v>
      </c>
      <c r="Q14" s="10"/>
    </row>
    <row r="15" spans="1:134">
      <c r="A15" s="12"/>
      <c r="B15" s="25">
        <v>322</v>
      </c>
      <c r="C15" s="20" t="s">
        <v>281</v>
      </c>
      <c r="D15" s="47">
        <v>417072</v>
      </c>
      <c r="E15" s="47">
        <v>0</v>
      </c>
      <c r="F15" s="47">
        <v>0</v>
      </c>
      <c r="G15" s="47">
        <v>0</v>
      </c>
      <c r="H15" s="47">
        <v>0</v>
      </c>
      <c r="I15" s="47">
        <v>4370063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4787135</v>
      </c>
      <c r="P15" s="48">
        <f t="shared" si="1"/>
        <v>29.604674030005814</v>
      </c>
      <c r="Q15" s="9"/>
    </row>
    <row r="16" spans="1:134">
      <c r="A16" s="12"/>
      <c r="B16" s="25">
        <v>322.89999999999998</v>
      </c>
      <c r="C16" s="20" t="s">
        <v>282</v>
      </c>
      <c r="D16" s="47">
        <v>51915</v>
      </c>
      <c r="E16" s="47">
        <v>671618</v>
      </c>
      <c r="F16" s="47">
        <v>0</v>
      </c>
      <c r="G16" s="47">
        <v>0</v>
      </c>
      <c r="H16" s="47">
        <v>0</v>
      </c>
      <c r="I16" s="47">
        <v>30450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9" si="4">SUM(D16:N16)</f>
        <v>753983</v>
      </c>
      <c r="P16" s="48">
        <f t="shared" si="1"/>
        <v>4.6627932864157522</v>
      </c>
      <c r="Q16" s="9"/>
    </row>
    <row r="17" spans="1:17">
      <c r="A17" s="12"/>
      <c r="B17" s="25">
        <v>323.10000000000002</v>
      </c>
      <c r="C17" s="20" t="s">
        <v>19</v>
      </c>
      <c r="D17" s="47">
        <v>6821299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6821299</v>
      </c>
      <c r="P17" s="48">
        <f t="shared" si="1"/>
        <v>42.184382382407144</v>
      </c>
      <c r="Q17" s="9"/>
    </row>
    <row r="18" spans="1:17">
      <c r="A18" s="12"/>
      <c r="B18" s="25">
        <v>323.3</v>
      </c>
      <c r="C18" s="20" t="s">
        <v>20</v>
      </c>
      <c r="D18" s="47">
        <v>1906988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1906988</v>
      </c>
      <c r="P18" s="48">
        <f t="shared" si="1"/>
        <v>11.793224573598348</v>
      </c>
      <c r="Q18" s="9"/>
    </row>
    <row r="19" spans="1:17">
      <c r="A19" s="12"/>
      <c r="B19" s="25">
        <v>323.39999999999998</v>
      </c>
      <c r="C19" s="20" t="s">
        <v>178</v>
      </c>
      <c r="D19" s="47">
        <v>108178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108178</v>
      </c>
      <c r="P19" s="48">
        <f t="shared" si="1"/>
        <v>0.66899605447056931</v>
      </c>
      <c r="Q19" s="9"/>
    </row>
    <row r="20" spans="1:17">
      <c r="A20" s="12"/>
      <c r="B20" s="25">
        <v>323.7</v>
      </c>
      <c r="C20" s="20" t="s">
        <v>21</v>
      </c>
      <c r="D20" s="47">
        <v>626617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626617</v>
      </c>
      <c r="P20" s="48">
        <f t="shared" si="1"/>
        <v>3.875134506685137</v>
      </c>
      <c r="Q20" s="9"/>
    </row>
    <row r="21" spans="1:17">
      <c r="A21" s="12"/>
      <c r="B21" s="25">
        <v>324.11</v>
      </c>
      <c r="C21" s="20" t="s">
        <v>22</v>
      </c>
      <c r="D21" s="47">
        <v>0</v>
      </c>
      <c r="E21" s="47">
        <v>624525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624525</v>
      </c>
      <c r="P21" s="48">
        <f t="shared" si="1"/>
        <v>3.8621971280503642</v>
      </c>
      <c r="Q21" s="9"/>
    </row>
    <row r="22" spans="1:17">
      <c r="A22" s="12"/>
      <c r="B22" s="25">
        <v>324.12</v>
      </c>
      <c r="C22" s="20" t="s">
        <v>23</v>
      </c>
      <c r="D22" s="47">
        <v>0</v>
      </c>
      <c r="E22" s="47">
        <v>44441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44441</v>
      </c>
      <c r="P22" s="48">
        <f t="shared" si="1"/>
        <v>0.27483271697319761</v>
      </c>
      <c r="Q22" s="9"/>
    </row>
    <row r="23" spans="1:17">
      <c r="A23" s="12"/>
      <c r="B23" s="25">
        <v>324.31</v>
      </c>
      <c r="C23" s="20" t="s">
        <v>26</v>
      </c>
      <c r="D23" s="47">
        <v>0</v>
      </c>
      <c r="E23" s="47">
        <v>9217844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9217844</v>
      </c>
      <c r="P23" s="48">
        <f t="shared" si="1"/>
        <v>57.005132898789128</v>
      </c>
      <c r="Q23" s="9"/>
    </row>
    <row r="24" spans="1:17">
      <c r="A24" s="12"/>
      <c r="B24" s="25">
        <v>324.32</v>
      </c>
      <c r="C24" s="20" t="s">
        <v>27</v>
      </c>
      <c r="D24" s="47">
        <v>0</v>
      </c>
      <c r="E24" s="47">
        <v>497903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497903</v>
      </c>
      <c r="P24" s="48">
        <f t="shared" si="1"/>
        <v>3.0791394045837404</v>
      </c>
      <c r="Q24" s="9"/>
    </row>
    <row r="25" spans="1:17">
      <c r="A25" s="12"/>
      <c r="B25" s="25">
        <v>324.61</v>
      </c>
      <c r="C25" s="20" t="s">
        <v>28</v>
      </c>
      <c r="D25" s="47">
        <v>0</v>
      </c>
      <c r="E25" s="47">
        <v>922905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922905</v>
      </c>
      <c r="P25" s="48">
        <f t="shared" si="1"/>
        <v>5.7074433216657798</v>
      </c>
      <c r="Q25" s="9"/>
    </row>
    <row r="26" spans="1:17">
      <c r="A26" s="12"/>
      <c r="B26" s="25">
        <v>324.91000000000003</v>
      </c>
      <c r="C26" s="20" t="s">
        <v>29</v>
      </c>
      <c r="D26" s="47">
        <v>0</v>
      </c>
      <c r="E26" s="47">
        <v>898989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898989</v>
      </c>
      <c r="P26" s="48">
        <f t="shared" si="1"/>
        <v>5.5595416259539157</v>
      </c>
      <c r="Q26" s="9"/>
    </row>
    <row r="27" spans="1:17">
      <c r="A27" s="12"/>
      <c r="B27" s="25">
        <v>324.92</v>
      </c>
      <c r="C27" s="20" t="s">
        <v>134</v>
      </c>
      <c r="D27" s="47">
        <v>0</v>
      </c>
      <c r="E27" s="47">
        <v>32673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32673</v>
      </c>
      <c r="P27" s="48">
        <f t="shared" si="1"/>
        <v>0.20205687004489739</v>
      </c>
      <c r="Q27" s="9"/>
    </row>
    <row r="28" spans="1:17">
      <c r="A28" s="12"/>
      <c r="B28" s="25">
        <v>325.10000000000002</v>
      </c>
      <c r="C28" s="20" t="s">
        <v>30</v>
      </c>
      <c r="D28" s="47">
        <v>0</v>
      </c>
      <c r="E28" s="47">
        <v>245139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245139</v>
      </c>
      <c r="P28" s="48">
        <f t="shared" si="1"/>
        <v>1.5159923810466167</v>
      </c>
      <c r="Q28" s="9"/>
    </row>
    <row r="29" spans="1:17">
      <c r="A29" s="12"/>
      <c r="B29" s="25">
        <v>325.2</v>
      </c>
      <c r="C29" s="20" t="s">
        <v>31</v>
      </c>
      <c r="D29" s="47">
        <v>0</v>
      </c>
      <c r="E29" s="47">
        <v>242743</v>
      </c>
      <c r="F29" s="47">
        <v>0</v>
      </c>
      <c r="G29" s="47">
        <v>0</v>
      </c>
      <c r="H29" s="47">
        <v>0</v>
      </c>
      <c r="I29" s="47">
        <v>14382287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14625030</v>
      </c>
      <c r="P29" s="48">
        <f t="shared" si="1"/>
        <v>90.444335877107278</v>
      </c>
      <c r="Q29" s="9"/>
    </row>
    <row r="30" spans="1:17" ht="15.75">
      <c r="A30" s="29" t="s">
        <v>283</v>
      </c>
      <c r="B30" s="30"/>
      <c r="C30" s="31"/>
      <c r="D30" s="32">
        <f t="shared" ref="D30:N30" si="5">SUM(D31:D59)</f>
        <v>24392680</v>
      </c>
      <c r="E30" s="32">
        <f t="shared" si="5"/>
        <v>34884446</v>
      </c>
      <c r="F30" s="32">
        <f t="shared" si="5"/>
        <v>491006</v>
      </c>
      <c r="G30" s="32">
        <f t="shared" si="5"/>
        <v>3378056</v>
      </c>
      <c r="H30" s="32">
        <f t="shared" si="5"/>
        <v>0</v>
      </c>
      <c r="I30" s="32">
        <f t="shared" si="5"/>
        <v>646</v>
      </c>
      <c r="J30" s="32">
        <f t="shared" si="5"/>
        <v>87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5">
        <f>SUM(D30:N30)</f>
        <v>63146921</v>
      </c>
      <c r="P30" s="46">
        <f t="shared" si="1"/>
        <v>390.51416185328566</v>
      </c>
      <c r="Q30" s="10"/>
    </row>
    <row r="31" spans="1:17">
      <c r="A31" s="12"/>
      <c r="B31" s="25">
        <v>331.1</v>
      </c>
      <c r="C31" s="20" t="s">
        <v>33</v>
      </c>
      <c r="D31" s="47">
        <v>0</v>
      </c>
      <c r="E31" s="47">
        <v>106964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106964</v>
      </c>
      <c r="P31" s="48">
        <f t="shared" si="1"/>
        <v>0.66148841696453975</v>
      </c>
      <c r="Q31" s="9"/>
    </row>
    <row r="32" spans="1:17">
      <c r="A32" s="12"/>
      <c r="B32" s="25">
        <v>331.2</v>
      </c>
      <c r="C32" s="20" t="s">
        <v>34</v>
      </c>
      <c r="D32" s="47">
        <v>106179</v>
      </c>
      <c r="E32" s="47">
        <v>439908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>SUM(D32:N32)</f>
        <v>546087</v>
      </c>
      <c r="P32" s="48">
        <f t="shared" si="1"/>
        <v>3.3771196398312946</v>
      </c>
      <c r="Q32" s="9"/>
    </row>
    <row r="33" spans="1:17">
      <c r="A33" s="12"/>
      <c r="B33" s="25">
        <v>331.39</v>
      </c>
      <c r="C33" s="20" t="s">
        <v>39</v>
      </c>
      <c r="D33" s="47">
        <v>0</v>
      </c>
      <c r="E33" s="47">
        <v>50000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ref="O33:O54" si="6">SUM(D33:N33)</f>
        <v>50000</v>
      </c>
      <c r="P33" s="48">
        <f t="shared" si="1"/>
        <v>0.30921077042955558</v>
      </c>
      <c r="Q33" s="9"/>
    </row>
    <row r="34" spans="1:17">
      <c r="A34" s="12"/>
      <c r="B34" s="25">
        <v>331.42</v>
      </c>
      <c r="C34" s="20" t="s">
        <v>41</v>
      </c>
      <c r="D34" s="47">
        <v>1484229</v>
      </c>
      <c r="E34" s="47">
        <v>440733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1924962</v>
      </c>
      <c r="P34" s="48">
        <f t="shared" si="1"/>
        <v>11.904379661352364</v>
      </c>
      <c r="Q34" s="9"/>
    </row>
    <row r="35" spans="1:17">
      <c r="A35" s="12"/>
      <c r="B35" s="25">
        <v>331.49</v>
      </c>
      <c r="C35" s="20" t="s">
        <v>42</v>
      </c>
      <c r="D35" s="47">
        <v>0</v>
      </c>
      <c r="E35" s="47">
        <v>316057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316057</v>
      </c>
      <c r="P35" s="48">
        <f t="shared" si="1"/>
        <v>1.9545645693930811</v>
      </c>
      <c r="Q35" s="9"/>
    </row>
    <row r="36" spans="1:17">
      <c r="A36" s="12"/>
      <c r="B36" s="25">
        <v>331.5</v>
      </c>
      <c r="C36" s="20" t="s">
        <v>36</v>
      </c>
      <c r="D36" s="47">
        <v>0</v>
      </c>
      <c r="E36" s="47">
        <v>2664354</v>
      </c>
      <c r="F36" s="47">
        <v>0</v>
      </c>
      <c r="G36" s="47">
        <v>0</v>
      </c>
      <c r="H36" s="47">
        <v>0</v>
      </c>
      <c r="I36" s="47">
        <v>646</v>
      </c>
      <c r="J36" s="47">
        <v>87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2665087</v>
      </c>
      <c r="P36" s="48">
        <f t="shared" si="1"/>
        <v>16.481472090635862</v>
      </c>
      <c r="Q36" s="9"/>
    </row>
    <row r="37" spans="1:17">
      <c r="A37" s="12"/>
      <c r="B37" s="25">
        <v>331.62</v>
      </c>
      <c r="C37" s="20" t="s">
        <v>43</v>
      </c>
      <c r="D37" s="47">
        <v>0</v>
      </c>
      <c r="E37" s="47">
        <v>2198845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2198845</v>
      </c>
      <c r="P37" s="48">
        <f t="shared" ref="P37:P68" si="7">(O37/P$126)</f>
        <v>13.598131130103523</v>
      </c>
      <c r="Q37" s="9"/>
    </row>
    <row r="38" spans="1:17">
      <c r="A38" s="12"/>
      <c r="B38" s="25">
        <v>331.69</v>
      </c>
      <c r="C38" s="20" t="s">
        <v>44</v>
      </c>
      <c r="D38" s="47">
        <v>0</v>
      </c>
      <c r="E38" s="47">
        <v>23423246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23423246</v>
      </c>
      <c r="P38" s="48">
        <f t="shared" si="7"/>
        <v>144.85439883242015</v>
      </c>
      <c r="Q38" s="9"/>
    </row>
    <row r="39" spans="1:17">
      <c r="A39" s="12"/>
      <c r="B39" s="25">
        <v>333</v>
      </c>
      <c r="C39" s="20" t="s">
        <v>4</v>
      </c>
      <c r="D39" s="47">
        <v>33916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33916</v>
      </c>
      <c r="P39" s="48">
        <f t="shared" si="7"/>
        <v>0.20974384979777616</v>
      </c>
      <c r="Q39" s="9"/>
    </row>
    <row r="40" spans="1:17">
      <c r="A40" s="12"/>
      <c r="B40" s="25">
        <v>334.1</v>
      </c>
      <c r="C40" s="20" t="s">
        <v>165</v>
      </c>
      <c r="D40" s="47">
        <v>4821291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4821291</v>
      </c>
      <c r="P40" s="48">
        <f t="shared" si="7"/>
        <v>29.815902091501652</v>
      </c>
      <c r="Q40" s="9"/>
    </row>
    <row r="41" spans="1:17">
      <c r="A41" s="12"/>
      <c r="B41" s="25">
        <v>334.2</v>
      </c>
      <c r="C41" s="20" t="s">
        <v>37</v>
      </c>
      <c r="D41" s="47">
        <v>129617</v>
      </c>
      <c r="E41" s="47">
        <v>17818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147435</v>
      </c>
      <c r="P41" s="48">
        <f t="shared" si="7"/>
        <v>0.91176979876563058</v>
      </c>
      <c r="Q41" s="9"/>
    </row>
    <row r="42" spans="1:17">
      <c r="A42" s="12"/>
      <c r="B42" s="25">
        <v>334.42</v>
      </c>
      <c r="C42" s="20" t="s">
        <v>46</v>
      </c>
      <c r="D42" s="47">
        <v>651843</v>
      </c>
      <c r="E42" s="47">
        <v>356781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1008624</v>
      </c>
      <c r="P42" s="48">
        <f t="shared" si="7"/>
        <v>6.2375480822748015</v>
      </c>
      <c r="Q42" s="9"/>
    </row>
    <row r="43" spans="1:17">
      <c r="A43" s="12"/>
      <c r="B43" s="25">
        <v>334.49</v>
      </c>
      <c r="C43" s="20" t="s">
        <v>47</v>
      </c>
      <c r="D43" s="47">
        <v>0</v>
      </c>
      <c r="E43" s="47">
        <v>929289</v>
      </c>
      <c r="F43" s="47">
        <v>0</v>
      </c>
      <c r="G43" s="47">
        <v>3378056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4307345</v>
      </c>
      <c r="P43" s="48">
        <f t="shared" si="7"/>
        <v>26.637549319117884</v>
      </c>
      <c r="Q43" s="9"/>
    </row>
    <row r="44" spans="1:17">
      <c r="A44" s="12"/>
      <c r="B44" s="25">
        <v>334.69</v>
      </c>
      <c r="C44" s="20" t="s">
        <v>49</v>
      </c>
      <c r="D44" s="47">
        <v>0</v>
      </c>
      <c r="E44" s="47">
        <v>238626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238626</v>
      </c>
      <c r="P44" s="48">
        <f t="shared" si="7"/>
        <v>1.4757145860904628</v>
      </c>
      <c r="Q44" s="9"/>
    </row>
    <row r="45" spans="1:17">
      <c r="A45" s="12"/>
      <c r="B45" s="25">
        <v>334.7</v>
      </c>
      <c r="C45" s="20" t="s">
        <v>50</v>
      </c>
      <c r="D45" s="47">
        <v>63922</v>
      </c>
      <c r="E45" s="47">
        <v>8150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72072</v>
      </c>
      <c r="P45" s="48">
        <f t="shared" si="7"/>
        <v>0.44570877292797861</v>
      </c>
      <c r="Q45" s="9"/>
    </row>
    <row r="46" spans="1:17">
      <c r="A46" s="12"/>
      <c r="B46" s="25">
        <v>335.12099999999998</v>
      </c>
      <c r="C46" s="20" t="s">
        <v>284</v>
      </c>
      <c r="D46" s="47">
        <v>4417103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4417103</v>
      </c>
      <c r="P46" s="48">
        <f t="shared" si="7"/>
        <v>27.316316433934027</v>
      </c>
      <c r="Q46" s="9"/>
    </row>
    <row r="47" spans="1:17">
      <c r="A47" s="12"/>
      <c r="B47" s="25">
        <v>335.13</v>
      </c>
      <c r="C47" s="20" t="s">
        <v>180</v>
      </c>
      <c r="D47" s="47">
        <v>50894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50894</v>
      </c>
      <c r="P47" s="48">
        <f t="shared" si="7"/>
        <v>0.31473945900483608</v>
      </c>
      <c r="Q47" s="9"/>
    </row>
    <row r="48" spans="1:17">
      <c r="A48" s="12"/>
      <c r="B48" s="25">
        <v>335.14</v>
      </c>
      <c r="C48" s="20" t="s">
        <v>181</v>
      </c>
      <c r="D48" s="47">
        <v>107235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107235</v>
      </c>
      <c r="P48" s="48">
        <f t="shared" si="7"/>
        <v>0.66316433934026786</v>
      </c>
      <c r="Q48" s="9"/>
    </row>
    <row r="49" spans="1:17">
      <c r="A49" s="12"/>
      <c r="B49" s="25">
        <v>335.15</v>
      </c>
      <c r="C49" s="20" t="s">
        <v>182</v>
      </c>
      <c r="D49" s="47">
        <v>69940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69940</v>
      </c>
      <c r="P49" s="48">
        <f t="shared" si="7"/>
        <v>0.43252402567686238</v>
      </c>
      <c r="Q49" s="9"/>
    </row>
    <row r="50" spans="1:17">
      <c r="A50" s="12"/>
      <c r="B50" s="25">
        <v>335.16</v>
      </c>
      <c r="C50" s="20" t="s">
        <v>285</v>
      </c>
      <c r="D50" s="47">
        <v>446500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446500</v>
      </c>
      <c r="P50" s="48">
        <f t="shared" si="7"/>
        <v>2.7612521799359317</v>
      </c>
      <c r="Q50" s="9"/>
    </row>
    <row r="51" spans="1:17">
      <c r="A51" s="12"/>
      <c r="B51" s="25">
        <v>335.18</v>
      </c>
      <c r="C51" s="20" t="s">
        <v>286</v>
      </c>
      <c r="D51" s="47">
        <v>12009111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12009111</v>
      </c>
      <c r="P51" s="48">
        <f t="shared" si="7"/>
        <v>74.266929289681016</v>
      </c>
      <c r="Q51" s="9"/>
    </row>
    <row r="52" spans="1:17">
      <c r="A52" s="12"/>
      <c r="B52" s="25">
        <v>335.19</v>
      </c>
      <c r="C52" s="20" t="s">
        <v>185</v>
      </c>
      <c r="D52" s="47">
        <v>0</v>
      </c>
      <c r="E52" s="47">
        <v>8998</v>
      </c>
      <c r="F52" s="47">
        <v>491006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500004</v>
      </c>
      <c r="P52" s="48">
        <f t="shared" si="7"/>
        <v>3.0921324411571902</v>
      </c>
      <c r="Q52" s="9"/>
    </row>
    <row r="53" spans="1:17">
      <c r="A53" s="12"/>
      <c r="B53" s="25">
        <v>335.21</v>
      </c>
      <c r="C53" s="20" t="s">
        <v>138</v>
      </c>
      <c r="D53" s="47">
        <v>0</v>
      </c>
      <c r="E53" s="47">
        <v>45955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45955</v>
      </c>
      <c r="P53" s="48">
        <f t="shared" si="7"/>
        <v>0.28419561910180458</v>
      </c>
      <c r="Q53" s="9"/>
    </row>
    <row r="54" spans="1:17">
      <c r="A54" s="12"/>
      <c r="B54" s="25">
        <v>335.22</v>
      </c>
      <c r="C54" s="20" t="s">
        <v>139</v>
      </c>
      <c r="D54" s="47">
        <v>0</v>
      </c>
      <c r="E54" s="47">
        <v>837332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837332</v>
      </c>
      <c r="P54" s="48">
        <f t="shared" si="7"/>
        <v>5.178241456506413</v>
      </c>
      <c r="Q54" s="9"/>
    </row>
    <row r="55" spans="1:17">
      <c r="A55" s="12"/>
      <c r="B55" s="25">
        <v>335.43</v>
      </c>
      <c r="C55" s="20" t="s">
        <v>287</v>
      </c>
      <c r="D55" s="47">
        <v>0</v>
      </c>
      <c r="E55" s="47">
        <v>1812324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61" si="8">SUM(D55:N55)</f>
        <v>1812324</v>
      </c>
      <c r="P55" s="48">
        <f t="shared" si="7"/>
        <v>11.207802006159479</v>
      </c>
      <c r="Q55" s="9"/>
    </row>
    <row r="56" spans="1:17">
      <c r="A56" s="12"/>
      <c r="B56" s="25">
        <v>335.44</v>
      </c>
      <c r="C56" s="20" t="s">
        <v>288</v>
      </c>
      <c r="D56" s="47">
        <v>0</v>
      </c>
      <c r="E56" s="47">
        <v>797438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797438</v>
      </c>
      <c r="P56" s="48">
        <f t="shared" si="7"/>
        <v>4.931528366996079</v>
      </c>
      <c r="Q56" s="9"/>
    </row>
    <row r="57" spans="1:17">
      <c r="A57" s="12"/>
      <c r="B57" s="25">
        <v>335.45</v>
      </c>
      <c r="C57" s="20" t="s">
        <v>289</v>
      </c>
      <c r="D57" s="47">
        <v>0</v>
      </c>
      <c r="E57" s="47">
        <v>128429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128429</v>
      </c>
      <c r="P57" s="48">
        <f t="shared" si="7"/>
        <v>0.79423260070994794</v>
      </c>
      <c r="Q57" s="9"/>
    </row>
    <row r="58" spans="1:17">
      <c r="A58" s="12"/>
      <c r="B58" s="25">
        <v>335.61</v>
      </c>
      <c r="C58" s="20" t="s">
        <v>60</v>
      </c>
      <c r="D58" s="47">
        <v>900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900</v>
      </c>
      <c r="P58" s="48">
        <f t="shared" si="7"/>
        <v>5.5657938677320011E-3</v>
      </c>
      <c r="Q58" s="9"/>
    </row>
    <row r="59" spans="1:17">
      <c r="A59" s="12"/>
      <c r="B59" s="25">
        <v>335.7</v>
      </c>
      <c r="C59" s="20" t="s">
        <v>62</v>
      </c>
      <c r="D59" s="47">
        <v>0</v>
      </c>
      <c r="E59" s="47">
        <v>63199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63199</v>
      </c>
      <c r="P59" s="48">
        <f t="shared" si="7"/>
        <v>0.39083622960754971</v>
      </c>
      <c r="Q59" s="9"/>
    </row>
    <row r="60" spans="1:17" ht="15.75">
      <c r="A60" s="29" t="s">
        <v>69</v>
      </c>
      <c r="B60" s="30"/>
      <c r="C60" s="31"/>
      <c r="D60" s="32">
        <f t="shared" ref="D60:N60" si="9">SUM(D61:D100)</f>
        <v>10042419</v>
      </c>
      <c r="E60" s="32">
        <f t="shared" si="9"/>
        <v>9538681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44173690</v>
      </c>
      <c r="J60" s="32">
        <f t="shared" si="9"/>
        <v>36429690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 t="shared" si="9"/>
        <v>0</v>
      </c>
      <c r="O60" s="32">
        <f t="shared" si="8"/>
        <v>100184480</v>
      </c>
      <c r="P60" s="46">
        <f t="shared" si="7"/>
        <v>619.56240491768813</v>
      </c>
      <c r="Q60" s="10"/>
    </row>
    <row r="61" spans="1:17">
      <c r="A61" s="12"/>
      <c r="B61" s="25">
        <v>341.1</v>
      </c>
      <c r="C61" s="20" t="s">
        <v>186</v>
      </c>
      <c r="D61" s="47">
        <v>1281801</v>
      </c>
      <c r="E61" s="47">
        <v>1181062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2462863</v>
      </c>
      <c r="P61" s="48">
        <f t="shared" si="7"/>
        <v>15.230875313848932</v>
      </c>
      <c r="Q61" s="9"/>
    </row>
    <row r="62" spans="1:17">
      <c r="A62" s="12"/>
      <c r="B62" s="25">
        <v>341.2</v>
      </c>
      <c r="C62" s="20" t="s">
        <v>187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36429690</v>
      </c>
      <c r="K62" s="47">
        <v>0</v>
      </c>
      <c r="L62" s="47">
        <v>0</v>
      </c>
      <c r="M62" s="47">
        <v>0</v>
      </c>
      <c r="N62" s="47">
        <v>0</v>
      </c>
      <c r="O62" s="47">
        <f t="shared" ref="O62:O78" si="10">SUM(D62:N62)</f>
        <v>36429690</v>
      </c>
      <c r="P62" s="48">
        <f t="shared" si="7"/>
        <v>225.28905022819754</v>
      </c>
      <c r="Q62" s="9"/>
    </row>
    <row r="63" spans="1:17">
      <c r="A63" s="12"/>
      <c r="B63" s="25">
        <v>341.3</v>
      </c>
      <c r="C63" s="20" t="s">
        <v>188</v>
      </c>
      <c r="D63" s="47">
        <v>0</v>
      </c>
      <c r="E63" s="47">
        <v>1669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1669</v>
      </c>
      <c r="P63" s="48">
        <f t="shared" si="7"/>
        <v>1.0321455516938567E-2</v>
      </c>
      <c r="Q63" s="9"/>
    </row>
    <row r="64" spans="1:17">
      <c r="A64" s="12"/>
      <c r="B64" s="25">
        <v>341.52</v>
      </c>
      <c r="C64" s="20" t="s">
        <v>189</v>
      </c>
      <c r="D64" s="47">
        <v>1477067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1477067</v>
      </c>
      <c r="P64" s="48">
        <f t="shared" si="7"/>
        <v>9.1345005009214475</v>
      </c>
      <c r="Q64" s="9"/>
    </row>
    <row r="65" spans="1:17">
      <c r="A65" s="12"/>
      <c r="B65" s="25">
        <v>341.55</v>
      </c>
      <c r="C65" s="20" t="s">
        <v>190</v>
      </c>
      <c r="D65" s="47">
        <v>1223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1223</v>
      </c>
      <c r="P65" s="48">
        <f t="shared" si="7"/>
        <v>7.5632954447069304E-3</v>
      </c>
      <c r="Q65" s="9"/>
    </row>
    <row r="66" spans="1:17">
      <c r="A66" s="12"/>
      <c r="B66" s="25">
        <v>341.9</v>
      </c>
      <c r="C66" s="20" t="s">
        <v>193</v>
      </c>
      <c r="D66" s="47">
        <v>3331921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3331921</v>
      </c>
      <c r="P66" s="48">
        <f t="shared" si="7"/>
        <v>20.605317188408307</v>
      </c>
      <c r="Q66" s="9"/>
    </row>
    <row r="67" spans="1:17">
      <c r="A67" s="12"/>
      <c r="B67" s="25">
        <v>342.1</v>
      </c>
      <c r="C67" s="20" t="s">
        <v>79</v>
      </c>
      <c r="D67" s="47">
        <v>0</v>
      </c>
      <c r="E67" s="47">
        <v>1740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1740</v>
      </c>
      <c r="P67" s="48">
        <f t="shared" si="7"/>
        <v>1.0760534810948534E-2</v>
      </c>
      <c r="Q67" s="9"/>
    </row>
    <row r="68" spans="1:17">
      <c r="A68" s="12"/>
      <c r="B68" s="25">
        <v>342.2</v>
      </c>
      <c r="C68" s="20" t="s">
        <v>80</v>
      </c>
      <c r="D68" s="47">
        <v>0</v>
      </c>
      <c r="E68" s="47">
        <v>437200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437200</v>
      </c>
      <c r="P68" s="48">
        <f t="shared" si="7"/>
        <v>2.7037389766360342</v>
      </c>
      <c r="Q68" s="9"/>
    </row>
    <row r="69" spans="1:17">
      <c r="A69" s="12"/>
      <c r="B69" s="25">
        <v>342.3</v>
      </c>
      <c r="C69" s="20" t="s">
        <v>144</v>
      </c>
      <c r="D69" s="47">
        <v>399800</v>
      </c>
      <c r="E69" s="47">
        <v>271433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671233</v>
      </c>
      <c r="P69" s="48">
        <f t="shared" ref="P69:P100" si="11">(O69/P$126)</f>
        <v>4.1510494613548383</v>
      </c>
      <c r="Q69" s="9"/>
    </row>
    <row r="70" spans="1:17">
      <c r="A70" s="12"/>
      <c r="B70" s="25">
        <v>342.5</v>
      </c>
      <c r="C70" s="20" t="s">
        <v>81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13253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13253</v>
      </c>
      <c r="P70" s="48">
        <f t="shared" si="11"/>
        <v>8.1959406810058005E-2</v>
      </c>
      <c r="Q70" s="9"/>
    </row>
    <row r="71" spans="1:17">
      <c r="A71" s="12"/>
      <c r="B71" s="25">
        <v>342.6</v>
      </c>
      <c r="C71" s="20" t="s">
        <v>82</v>
      </c>
      <c r="D71" s="47">
        <v>0</v>
      </c>
      <c r="E71" s="47">
        <v>6545572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6545572</v>
      </c>
      <c r="P71" s="48">
        <f t="shared" si="11"/>
        <v>40.479227220442546</v>
      </c>
      <c r="Q71" s="9"/>
    </row>
    <row r="72" spans="1:17">
      <c r="A72" s="12"/>
      <c r="B72" s="25">
        <v>343.4</v>
      </c>
      <c r="C72" s="20" t="s">
        <v>84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3642242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3642242</v>
      </c>
      <c r="P72" s="48">
        <f t="shared" si="11"/>
        <v>22.52440909821771</v>
      </c>
      <c r="Q72" s="9"/>
    </row>
    <row r="73" spans="1:17">
      <c r="A73" s="12"/>
      <c r="B73" s="25">
        <v>343.6</v>
      </c>
      <c r="C73" s="20" t="s">
        <v>85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36454482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36454482</v>
      </c>
      <c r="P73" s="48">
        <f t="shared" si="11"/>
        <v>225.44236929660735</v>
      </c>
      <c r="Q73" s="9"/>
    </row>
    <row r="74" spans="1:17">
      <c r="A74" s="12"/>
      <c r="B74" s="25">
        <v>343.7</v>
      </c>
      <c r="C74" s="20" t="s">
        <v>261</v>
      </c>
      <c r="D74" s="47">
        <v>0</v>
      </c>
      <c r="E74" s="47">
        <v>63403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63403</v>
      </c>
      <c r="P74" s="48">
        <f t="shared" si="11"/>
        <v>0.39209780955090229</v>
      </c>
      <c r="Q74" s="9"/>
    </row>
    <row r="75" spans="1:17">
      <c r="A75" s="12"/>
      <c r="B75" s="25">
        <v>344.9</v>
      </c>
      <c r="C75" s="20" t="s">
        <v>194</v>
      </c>
      <c r="D75" s="47">
        <v>0</v>
      </c>
      <c r="E75" s="47">
        <v>63164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63164</v>
      </c>
      <c r="P75" s="48">
        <f t="shared" si="11"/>
        <v>0.39061978206824899</v>
      </c>
      <c r="Q75" s="9"/>
    </row>
    <row r="76" spans="1:17">
      <c r="A76" s="12"/>
      <c r="B76" s="25">
        <v>346.9</v>
      </c>
      <c r="C76" s="20" t="s">
        <v>145</v>
      </c>
      <c r="D76" s="47">
        <v>0</v>
      </c>
      <c r="E76" s="47">
        <v>394809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394809</v>
      </c>
      <c r="P76" s="48">
        <f t="shared" si="11"/>
        <v>2.4415839012504486</v>
      </c>
      <c r="Q76" s="9"/>
    </row>
    <row r="77" spans="1:17">
      <c r="A77" s="12"/>
      <c r="B77" s="25">
        <v>347.2</v>
      </c>
      <c r="C77" s="20" t="s">
        <v>87</v>
      </c>
      <c r="D77" s="47">
        <v>946671</v>
      </c>
      <c r="E77" s="47">
        <v>0</v>
      </c>
      <c r="F77" s="47">
        <v>0</v>
      </c>
      <c r="G77" s="47">
        <v>0</v>
      </c>
      <c r="H77" s="47">
        <v>0</v>
      </c>
      <c r="I77" s="47">
        <v>4038578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4985249</v>
      </c>
      <c r="P77" s="48">
        <f t="shared" si="11"/>
        <v>30.829853681463433</v>
      </c>
      <c r="Q77" s="9"/>
    </row>
    <row r="78" spans="1:17">
      <c r="A78" s="12"/>
      <c r="B78" s="25">
        <v>347.5</v>
      </c>
      <c r="C78" s="20" t="s">
        <v>147</v>
      </c>
      <c r="D78" s="47">
        <v>476923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476923</v>
      </c>
      <c r="P78" s="48">
        <f t="shared" si="11"/>
        <v>2.9493945653114988</v>
      </c>
      <c r="Q78" s="9"/>
    </row>
    <row r="79" spans="1:17">
      <c r="A79" s="12"/>
      <c r="B79" s="25">
        <v>348.12</v>
      </c>
      <c r="C79" s="20" t="s">
        <v>195</v>
      </c>
      <c r="D79" s="47">
        <v>9820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ref="O79:O94" si="12">SUM(D79:N79)</f>
        <v>9820</v>
      </c>
      <c r="P79" s="48">
        <f t="shared" si="11"/>
        <v>6.0728995312364718E-2</v>
      </c>
      <c r="Q79" s="9"/>
    </row>
    <row r="80" spans="1:17">
      <c r="A80" s="12"/>
      <c r="B80" s="25">
        <v>348.13</v>
      </c>
      <c r="C80" s="20" t="s">
        <v>196</v>
      </c>
      <c r="D80" s="47">
        <v>71095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71095</v>
      </c>
      <c r="P80" s="48">
        <f t="shared" si="11"/>
        <v>0.43966679447378509</v>
      </c>
      <c r="Q80" s="9"/>
    </row>
    <row r="81" spans="1:17">
      <c r="A81" s="12"/>
      <c r="B81" s="25">
        <v>348.14</v>
      </c>
      <c r="C81" s="20" t="s">
        <v>197</v>
      </c>
      <c r="D81" s="47">
        <v>12586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12586</v>
      </c>
      <c r="P81" s="48">
        <f t="shared" si="11"/>
        <v>7.7834535132527735E-2</v>
      </c>
      <c r="Q81" s="9"/>
    </row>
    <row r="82" spans="1:17">
      <c r="A82" s="12"/>
      <c r="B82" s="25">
        <v>348.21</v>
      </c>
      <c r="C82" s="20" t="s">
        <v>262</v>
      </c>
      <c r="D82" s="47">
        <v>32155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32155</v>
      </c>
      <c r="P82" s="48">
        <f t="shared" si="11"/>
        <v>0.19885344646324721</v>
      </c>
      <c r="Q82" s="9"/>
    </row>
    <row r="83" spans="1:17">
      <c r="A83" s="12"/>
      <c r="B83" s="25">
        <v>348.22</v>
      </c>
      <c r="C83" s="20" t="s">
        <v>198</v>
      </c>
      <c r="D83" s="47">
        <v>1698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1698</v>
      </c>
      <c r="P83" s="48">
        <f t="shared" si="11"/>
        <v>1.0500797763787708E-2</v>
      </c>
      <c r="Q83" s="9"/>
    </row>
    <row r="84" spans="1:17">
      <c r="A84" s="12"/>
      <c r="B84" s="25">
        <v>348.23</v>
      </c>
      <c r="C84" s="20" t="s">
        <v>199</v>
      </c>
      <c r="D84" s="47">
        <v>166197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166197</v>
      </c>
      <c r="P84" s="48">
        <f t="shared" si="11"/>
        <v>1.0277980482616171</v>
      </c>
      <c r="Q84" s="9"/>
    </row>
    <row r="85" spans="1:17">
      <c r="A85" s="12"/>
      <c r="B85" s="25">
        <v>348.31</v>
      </c>
      <c r="C85" s="20" t="s">
        <v>201</v>
      </c>
      <c r="D85" s="47">
        <v>507832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507832</v>
      </c>
      <c r="P85" s="48">
        <f t="shared" si="11"/>
        <v>3.1405424793756418</v>
      </c>
      <c r="Q85" s="9"/>
    </row>
    <row r="86" spans="1:17">
      <c r="A86" s="12"/>
      <c r="B86" s="25">
        <v>348.32</v>
      </c>
      <c r="C86" s="20" t="s">
        <v>202</v>
      </c>
      <c r="D86" s="47">
        <v>4807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4807</v>
      </c>
      <c r="P86" s="48">
        <f t="shared" si="11"/>
        <v>2.9727523469097475E-2</v>
      </c>
      <c r="Q86" s="9"/>
    </row>
    <row r="87" spans="1:17">
      <c r="A87" s="12"/>
      <c r="B87" s="25">
        <v>348.41</v>
      </c>
      <c r="C87" s="20" t="s">
        <v>203</v>
      </c>
      <c r="D87" s="47">
        <v>334394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334394</v>
      </c>
      <c r="P87" s="48">
        <f t="shared" si="11"/>
        <v>2.0679645273404161</v>
      </c>
      <c r="Q87" s="9"/>
    </row>
    <row r="88" spans="1:17">
      <c r="A88" s="12"/>
      <c r="B88" s="25">
        <v>348.42</v>
      </c>
      <c r="C88" s="20" t="s">
        <v>204</v>
      </c>
      <c r="D88" s="47">
        <v>186706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186706</v>
      </c>
      <c r="P88" s="48">
        <f t="shared" si="11"/>
        <v>1.1546301220764121</v>
      </c>
      <c r="Q88" s="9"/>
    </row>
    <row r="89" spans="1:17">
      <c r="A89" s="12"/>
      <c r="B89" s="25">
        <v>348.52</v>
      </c>
      <c r="C89" s="20" t="s">
        <v>290</v>
      </c>
      <c r="D89" s="47">
        <v>108626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108626</v>
      </c>
      <c r="P89" s="48">
        <f t="shared" si="11"/>
        <v>0.67176658297361813</v>
      </c>
      <c r="Q89" s="9"/>
    </row>
    <row r="90" spans="1:17">
      <c r="A90" s="12"/>
      <c r="B90" s="25">
        <v>348.53</v>
      </c>
      <c r="C90" s="20" t="s">
        <v>291</v>
      </c>
      <c r="D90" s="47">
        <v>324692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324692</v>
      </c>
      <c r="P90" s="48">
        <f t="shared" si="11"/>
        <v>2.0079652694462653</v>
      </c>
      <c r="Q90" s="9"/>
    </row>
    <row r="91" spans="1:17">
      <c r="A91" s="12"/>
      <c r="B91" s="25">
        <v>348.62</v>
      </c>
      <c r="C91" s="20" t="s">
        <v>208</v>
      </c>
      <c r="D91" s="47">
        <v>6082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6082</v>
      </c>
      <c r="P91" s="48">
        <f t="shared" si="11"/>
        <v>3.7612398115051141E-2</v>
      </c>
      <c r="Q91" s="9"/>
    </row>
    <row r="92" spans="1:17">
      <c r="A92" s="12"/>
      <c r="B92" s="25">
        <v>348.63</v>
      </c>
      <c r="C92" s="20" t="s">
        <v>233</v>
      </c>
      <c r="D92" s="47">
        <v>15168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15168</v>
      </c>
      <c r="P92" s="48">
        <f t="shared" si="11"/>
        <v>9.380217931750999E-2</v>
      </c>
      <c r="Q92" s="9"/>
    </row>
    <row r="93" spans="1:17">
      <c r="A93" s="12"/>
      <c r="B93" s="25">
        <v>348.71</v>
      </c>
      <c r="C93" s="20" t="s">
        <v>210</v>
      </c>
      <c r="D93" s="47">
        <v>228616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228616</v>
      </c>
      <c r="P93" s="48">
        <f t="shared" si="11"/>
        <v>1.4138105898504656</v>
      </c>
      <c r="Q93" s="9"/>
    </row>
    <row r="94" spans="1:17">
      <c r="A94" s="12"/>
      <c r="B94" s="25">
        <v>348.72</v>
      </c>
      <c r="C94" s="20" t="s">
        <v>211</v>
      </c>
      <c r="D94" s="47">
        <v>13441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13441</v>
      </c>
      <c r="P94" s="48">
        <f t="shared" si="11"/>
        <v>8.3122039306873133E-2</v>
      </c>
      <c r="Q94" s="9"/>
    </row>
    <row r="95" spans="1:17">
      <c r="A95" s="12"/>
      <c r="B95" s="25">
        <v>348.92099999999999</v>
      </c>
      <c r="C95" s="20" t="s">
        <v>212</v>
      </c>
      <c r="D95" s="47">
        <v>0</v>
      </c>
      <c r="E95" s="47">
        <v>99466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:O102" si="13">SUM(D95:N95)</f>
        <v>99466</v>
      </c>
      <c r="P95" s="48">
        <f t="shared" si="11"/>
        <v>0.61511916983092352</v>
      </c>
      <c r="Q95" s="9"/>
    </row>
    <row r="96" spans="1:17">
      <c r="A96" s="12"/>
      <c r="B96" s="25">
        <v>348.923</v>
      </c>
      <c r="C96" s="20" t="s">
        <v>214</v>
      </c>
      <c r="D96" s="47">
        <v>33155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3"/>
        <v>33155</v>
      </c>
      <c r="P96" s="48">
        <f t="shared" si="11"/>
        <v>0.20503766187183833</v>
      </c>
      <c r="Q96" s="9"/>
    </row>
    <row r="97" spans="1:17">
      <c r="A97" s="12"/>
      <c r="B97" s="25">
        <v>348.93</v>
      </c>
      <c r="C97" s="20" t="s">
        <v>216</v>
      </c>
      <c r="D97" s="47">
        <v>42771</v>
      </c>
      <c r="E97" s="47">
        <v>128206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170977</v>
      </c>
      <c r="P97" s="48">
        <f t="shared" si="11"/>
        <v>1.0573585979146827</v>
      </c>
      <c r="Q97" s="9"/>
    </row>
    <row r="98" spans="1:17">
      <c r="A98" s="12"/>
      <c r="B98" s="25">
        <v>348.93099999999998</v>
      </c>
      <c r="C98" s="20" t="s">
        <v>217</v>
      </c>
      <c r="D98" s="47">
        <v>0</v>
      </c>
      <c r="E98" s="47">
        <v>57331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57331</v>
      </c>
      <c r="P98" s="48">
        <f t="shared" si="11"/>
        <v>0.35454725358993705</v>
      </c>
      <c r="Q98" s="9"/>
    </row>
    <row r="99" spans="1:17">
      <c r="A99" s="12"/>
      <c r="B99" s="25">
        <v>348.99</v>
      </c>
      <c r="C99" s="20" t="s">
        <v>218</v>
      </c>
      <c r="D99" s="47">
        <v>0</v>
      </c>
      <c r="E99" s="47">
        <v>103127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103127</v>
      </c>
      <c r="P99" s="48">
        <f t="shared" si="11"/>
        <v>0.63775958244177566</v>
      </c>
      <c r="Q99" s="9"/>
    </row>
    <row r="100" spans="1:17">
      <c r="A100" s="12"/>
      <c r="B100" s="25">
        <v>349</v>
      </c>
      <c r="C100" s="20" t="s">
        <v>292</v>
      </c>
      <c r="D100" s="47">
        <v>27172</v>
      </c>
      <c r="E100" s="47">
        <v>190499</v>
      </c>
      <c r="F100" s="47">
        <v>0</v>
      </c>
      <c r="G100" s="47">
        <v>0</v>
      </c>
      <c r="H100" s="47">
        <v>0</v>
      </c>
      <c r="I100" s="47">
        <v>25135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242806</v>
      </c>
      <c r="P100" s="48">
        <f t="shared" si="11"/>
        <v>1.5015646064983736</v>
      </c>
      <c r="Q100" s="9"/>
    </row>
    <row r="101" spans="1:17" ht="15.75">
      <c r="A101" s="29" t="s">
        <v>70</v>
      </c>
      <c r="B101" s="30"/>
      <c r="C101" s="31"/>
      <c r="D101" s="32">
        <f t="shared" ref="D101:N101" si="14">SUM(D102:D111)</f>
        <v>1409606</v>
      </c>
      <c r="E101" s="32">
        <f t="shared" si="14"/>
        <v>742832</v>
      </c>
      <c r="F101" s="32">
        <f t="shared" si="14"/>
        <v>0</v>
      </c>
      <c r="G101" s="32">
        <f t="shared" si="14"/>
        <v>0</v>
      </c>
      <c r="H101" s="32">
        <f t="shared" si="14"/>
        <v>0</v>
      </c>
      <c r="I101" s="32">
        <f t="shared" si="14"/>
        <v>22000</v>
      </c>
      <c r="J101" s="32">
        <f t="shared" si="14"/>
        <v>0</v>
      </c>
      <c r="K101" s="32">
        <f t="shared" si="14"/>
        <v>0</v>
      </c>
      <c r="L101" s="32">
        <f t="shared" si="14"/>
        <v>0</v>
      </c>
      <c r="M101" s="32">
        <f t="shared" si="14"/>
        <v>61115279</v>
      </c>
      <c r="N101" s="32">
        <f t="shared" si="14"/>
        <v>0</v>
      </c>
      <c r="O101" s="32">
        <f t="shared" si="13"/>
        <v>63289717</v>
      </c>
      <c r="P101" s="46">
        <f t="shared" ref="P101:P124" si="15">(O101/P$126)</f>
        <v>391.39724307677085</v>
      </c>
      <c r="Q101" s="10"/>
    </row>
    <row r="102" spans="1:17">
      <c r="A102" s="13"/>
      <c r="B102" s="40">
        <v>351.1</v>
      </c>
      <c r="C102" s="21" t="s">
        <v>107</v>
      </c>
      <c r="D102" s="47">
        <v>370169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370169</v>
      </c>
      <c r="P102" s="48">
        <f t="shared" si="15"/>
        <v>2.2892048335827635</v>
      </c>
      <c r="Q102" s="9"/>
    </row>
    <row r="103" spans="1:17">
      <c r="A103" s="13"/>
      <c r="B103" s="40">
        <v>351.2</v>
      </c>
      <c r="C103" s="21" t="s">
        <v>110</v>
      </c>
      <c r="D103" s="47">
        <v>224048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ref="O103:O111" si="16">SUM(D103:N103)</f>
        <v>224048</v>
      </c>
      <c r="P103" s="48">
        <f t="shared" si="15"/>
        <v>1.3855610938640215</v>
      </c>
      <c r="Q103" s="9"/>
    </row>
    <row r="104" spans="1:17">
      <c r="A104" s="13"/>
      <c r="B104" s="40">
        <v>351.5</v>
      </c>
      <c r="C104" s="21" t="s">
        <v>111</v>
      </c>
      <c r="D104" s="47">
        <v>402141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6"/>
        <v>402141</v>
      </c>
      <c r="P104" s="48">
        <f t="shared" si="15"/>
        <v>2.4869265686262385</v>
      </c>
      <c r="Q104" s="9"/>
    </row>
    <row r="105" spans="1:17">
      <c r="A105" s="13"/>
      <c r="B105" s="40">
        <v>351.7</v>
      </c>
      <c r="C105" s="21" t="s">
        <v>219</v>
      </c>
      <c r="D105" s="47">
        <v>81809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6"/>
        <v>81809</v>
      </c>
      <c r="P105" s="48">
        <f t="shared" si="15"/>
        <v>0.50592447836143029</v>
      </c>
      <c r="Q105" s="9"/>
    </row>
    <row r="106" spans="1:17">
      <c r="A106" s="13"/>
      <c r="B106" s="40">
        <v>351.8</v>
      </c>
      <c r="C106" s="21" t="s">
        <v>220</v>
      </c>
      <c r="D106" s="47">
        <v>133684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6"/>
        <v>133684</v>
      </c>
      <c r="P106" s="48">
        <f t="shared" si="15"/>
        <v>0.82673065268209422</v>
      </c>
      <c r="Q106" s="9"/>
    </row>
    <row r="107" spans="1:17">
      <c r="A107" s="13"/>
      <c r="B107" s="40">
        <v>351.9</v>
      </c>
      <c r="C107" s="21" t="s">
        <v>293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61115279</v>
      </c>
      <c r="N107" s="47">
        <v>0</v>
      </c>
      <c r="O107" s="47">
        <f t="shared" si="16"/>
        <v>61115279</v>
      </c>
      <c r="P107" s="48">
        <f t="shared" si="15"/>
        <v>377.95005009214481</v>
      </c>
      <c r="Q107" s="9"/>
    </row>
    <row r="108" spans="1:17">
      <c r="A108" s="13"/>
      <c r="B108" s="40">
        <v>352</v>
      </c>
      <c r="C108" s="21" t="s">
        <v>112</v>
      </c>
      <c r="D108" s="47">
        <v>17347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6"/>
        <v>17347</v>
      </c>
      <c r="P108" s="48">
        <f t="shared" si="15"/>
        <v>0.10727758469283002</v>
      </c>
      <c r="Q108" s="9"/>
    </row>
    <row r="109" spans="1:17">
      <c r="A109" s="13"/>
      <c r="B109" s="40">
        <v>354</v>
      </c>
      <c r="C109" s="21" t="s">
        <v>114</v>
      </c>
      <c r="D109" s="47">
        <v>180408</v>
      </c>
      <c r="E109" s="47">
        <v>546367</v>
      </c>
      <c r="F109" s="47">
        <v>0</v>
      </c>
      <c r="G109" s="47">
        <v>0</v>
      </c>
      <c r="H109" s="47">
        <v>0</v>
      </c>
      <c r="I109" s="47">
        <v>22000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6"/>
        <v>748775</v>
      </c>
      <c r="P109" s="48">
        <f t="shared" si="15"/>
        <v>4.6305858925678098</v>
      </c>
      <c r="Q109" s="9"/>
    </row>
    <row r="110" spans="1:17">
      <c r="A110" s="13"/>
      <c r="B110" s="40">
        <v>355</v>
      </c>
      <c r="C110" s="21" t="s">
        <v>271</v>
      </c>
      <c r="D110" s="47">
        <v>0</v>
      </c>
      <c r="E110" s="47">
        <v>111492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111492</v>
      </c>
      <c r="P110" s="48">
        <f t="shared" si="15"/>
        <v>0.6894905443346403</v>
      </c>
      <c r="Q110" s="9"/>
    </row>
    <row r="111" spans="1:17">
      <c r="A111" s="13"/>
      <c r="B111" s="40">
        <v>358.2</v>
      </c>
      <c r="C111" s="21" t="s">
        <v>221</v>
      </c>
      <c r="D111" s="47">
        <v>0</v>
      </c>
      <c r="E111" s="47">
        <v>84973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84973</v>
      </c>
      <c r="P111" s="48">
        <f t="shared" si="15"/>
        <v>0.5254913359142126</v>
      </c>
      <c r="Q111" s="9"/>
    </row>
    <row r="112" spans="1:17" ht="15.75">
      <c r="A112" s="29" t="s">
        <v>5</v>
      </c>
      <c r="B112" s="30"/>
      <c r="C112" s="31"/>
      <c r="D112" s="32">
        <f t="shared" ref="D112:N112" si="17">SUM(D113:D119)</f>
        <v>5562983</v>
      </c>
      <c r="E112" s="32">
        <f t="shared" si="17"/>
        <v>3533701</v>
      </c>
      <c r="F112" s="32">
        <f t="shared" si="17"/>
        <v>1138</v>
      </c>
      <c r="G112" s="32">
        <f t="shared" si="17"/>
        <v>526750</v>
      </c>
      <c r="H112" s="32">
        <f t="shared" si="17"/>
        <v>0</v>
      </c>
      <c r="I112" s="32">
        <f t="shared" si="17"/>
        <v>998578</v>
      </c>
      <c r="J112" s="32">
        <f t="shared" si="17"/>
        <v>2660182</v>
      </c>
      <c r="K112" s="32">
        <f t="shared" si="17"/>
        <v>5378920</v>
      </c>
      <c r="L112" s="32">
        <f t="shared" si="17"/>
        <v>0</v>
      </c>
      <c r="M112" s="32">
        <f t="shared" si="17"/>
        <v>11075699</v>
      </c>
      <c r="N112" s="32">
        <f t="shared" si="17"/>
        <v>0</v>
      </c>
      <c r="O112" s="32">
        <f>SUM(D112:N112)</f>
        <v>29737951</v>
      </c>
      <c r="P112" s="46">
        <f t="shared" si="15"/>
        <v>183.90589479412748</v>
      </c>
      <c r="Q112" s="10"/>
    </row>
    <row r="113" spans="1:120">
      <c r="A113" s="12"/>
      <c r="B113" s="25">
        <v>361.1</v>
      </c>
      <c r="C113" s="20" t="s">
        <v>116</v>
      </c>
      <c r="D113" s="47">
        <v>127028</v>
      </c>
      <c r="E113" s="47">
        <v>162716</v>
      </c>
      <c r="F113" s="47">
        <v>1138</v>
      </c>
      <c r="G113" s="47">
        <v>121450</v>
      </c>
      <c r="H113" s="47">
        <v>0</v>
      </c>
      <c r="I113" s="47">
        <v>181819</v>
      </c>
      <c r="J113" s="47">
        <v>31756</v>
      </c>
      <c r="K113" s="47">
        <v>4283465</v>
      </c>
      <c r="L113" s="47">
        <v>0</v>
      </c>
      <c r="M113" s="47">
        <v>0</v>
      </c>
      <c r="N113" s="47">
        <v>0</v>
      </c>
      <c r="O113" s="47">
        <f>SUM(D113:N113)</f>
        <v>4909372</v>
      </c>
      <c r="P113" s="48">
        <f t="shared" si="15"/>
        <v>30.360613968905763</v>
      </c>
      <c r="Q113" s="9"/>
    </row>
    <row r="114" spans="1:120">
      <c r="A114" s="12"/>
      <c r="B114" s="25">
        <v>362</v>
      </c>
      <c r="C114" s="20" t="s">
        <v>118</v>
      </c>
      <c r="D114" s="47">
        <v>363002</v>
      </c>
      <c r="E114" s="47">
        <v>0</v>
      </c>
      <c r="F114" s="47">
        <v>0</v>
      </c>
      <c r="G114" s="47">
        <v>0</v>
      </c>
      <c r="H114" s="47">
        <v>0</v>
      </c>
      <c r="I114" s="47">
        <v>35538</v>
      </c>
      <c r="J114" s="47">
        <v>16000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ref="O114:O119" si="18">SUM(D114:N114)</f>
        <v>414540</v>
      </c>
      <c r="P114" s="48">
        <f t="shared" si="15"/>
        <v>2.5636046554773597</v>
      </c>
      <c r="Q114" s="9"/>
    </row>
    <row r="115" spans="1:120">
      <c r="A115" s="12"/>
      <c r="B115" s="25">
        <v>364</v>
      </c>
      <c r="C115" s="20" t="s">
        <v>222</v>
      </c>
      <c r="D115" s="47">
        <v>189957</v>
      </c>
      <c r="E115" s="47">
        <v>56027</v>
      </c>
      <c r="F115" s="47">
        <v>0</v>
      </c>
      <c r="G115" s="47">
        <v>0</v>
      </c>
      <c r="H115" s="47">
        <v>0</v>
      </c>
      <c r="I115" s="47">
        <v>36913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8"/>
        <v>282897</v>
      </c>
      <c r="P115" s="48">
        <f t="shared" si="15"/>
        <v>1.7494959864441999</v>
      </c>
      <c r="Q115" s="9"/>
    </row>
    <row r="116" spans="1:120">
      <c r="A116" s="12"/>
      <c r="B116" s="25">
        <v>366</v>
      </c>
      <c r="C116" s="20" t="s">
        <v>121</v>
      </c>
      <c r="D116" s="47">
        <v>99629</v>
      </c>
      <c r="E116" s="47">
        <v>1254911</v>
      </c>
      <c r="F116" s="47">
        <v>0</v>
      </c>
      <c r="G116" s="47">
        <v>263700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8696336</v>
      </c>
      <c r="N116" s="47">
        <v>0</v>
      </c>
      <c r="O116" s="47">
        <f t="shared" si="18"/>
        <v>10314576</v>
      </c>
      <c r="P116" s="48">
        <f t="shared" si="15"/>
        <v>63.787559832284082</v>
      </c>
      <c r="Q116" s="9"/>
    </row>
    <row r="117" spans="1:120">
      <c r="A117" s="12"/>
      <c r="B117" s="25">
        <v>367</v>
      </c>
      <c r="C117" s="20" t="s">
        <v>135</v>
      </c>
      <c r="D117" s="47">
        <v>196126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8"/>
        <v>196126</v>
      </c>
      <c r="P117" s="48">
        <f t="shared" si="15"/>
        <v>1.2128854312253405</v>
      </c>
      <c r="Q117" s="9"/>
    </row>
    <row r="118" spans="1:120">
      <c r="A118" s="12"/>
      <c r="B118" s="25">
        <v>368</v>
      </c>
      <c r="C118" s="20" t="s">
        <v>229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1095455</v>
      </c>
      <c r="L118" s="47">
        <v>0</v>
      </c>
      <c r="M118" s="47">
        <v>0</v>
      </c>
      <c r="N118" s="47">
        <v>0</v>
      </c>
      <c r="O118" s="47">
        <f t="shared" si="18"/>
        <v>1095455</v>
      </c>
      <c r="P118" s="48">
        <f t="shared" si="15"/>
        <v>6.7745296904181762</v>
      </c>
      <c r="Q118" s="9"/>
    </row>
    <row r="119" spans="1:120">
      <c r="A119" s="12"/>
      <c r="B119" s="25">
        <v>369.9</v>
      </c>
      <c r="C119" s="20" t="s">
        <v>122</v>
      </c>
      <c r="D119" s="47">
        <v>4587241</v>
      </c>
      <c r="E119" s="47">
        <v>2060047</v>
      </c>
      <c r="F119" s="47">
        <v>0</v>
      </c>
      <c r="G119" s="47">
        <v>141600</v>
      </c>
      <c r="H119" s="47">
        <v>0</v>
      </c>
      <c r="I119" s="47">
        <v>744308</v>
      </c>
      <c r="J119" s="47">
        <v>2612426</v>
      </c>
      <c r="K119" s="47">
        <v>0</v>
      </c>
      <c r="L119" s="47">
        <v>0</v>
      </c>
      <c r="M119" s="47">
        <v>2379363</v>
      </c>
      <c r="N119" s="47">
        <v>0</v>
      </c>
      <c r="O119" s="47">
        <f t="shared" si="18"/>
        <v>12524985</v>
      </c>
      <c r="P119" s="48">
        <f t="shared" si="15"/>
        <v>77.457205229372548</v>
      </c>
      <c r="Q119" s="9"/>
    </row>
    <row r="120" spans="1:120" ht="15.75">
      <c r="A120" s="29" t="s">
        <v>71</v>
      </c>
      <c r="B120" s="30"/>
      <c r="C120" s="31"/>
      <c r="D120" s="32">
        <f t="shared" ref="D120:N120" si="19">SUM(D121:D123)</f>
        <v>2994806</v>
      </c>
      <c r="E120" s="32">
        <f t="shared" si="19"/>
        <v>15476467</v>
      </c>
      <c r="F120" s="32">
        <f t="shared" si="19"/>
        <v>0</v>
      </c>
      <c r="G120" s="32">
        <f t="shared" si="19"/>
        <v>0</v>
      </c>
      <c r="H120" s="32">
        <f t="shared" si="19"/>
        <v>0</v>
      </c>
      <c r="I120" s="32">
        <f t="shared" si="19"/>
        <v>7027717</v>
      </c>
      <c r="J120" s="32">
        <f t="shared" si="19"/>
        <v>388049</v>
      </c>
      <c r="K120" s="32">
        <f t="shared" si="19"/>
        <v>0</v>
      </c>
      <c r="L120" s="32">
        <f t="shared" si="19"/>
        <v>0</v>
      </c>
      <c r="M120" s="32">
        <f t="shared" si="19"/>
        <v>0</v>
      </c>
      <c r="N120" s="32">
        <f t="shared" si="19"/>
        <v>0</v>
      </c>
      <c r="O120" s="32">
        <f>SUM(D120:N120)</f>
        <v>25887039</v>
      </c>
      <c r="P120" s="46">
        <f t="shared" si="15"/>
        <v>160.09102546659906</v>
      </c>
      <c r="Q120" s="9"/>
    </row>
    <row r="121" spans="1:120">
      <c r="A121" s="12"/>
      <c r="B121" s="25">
        <v>381</v>
      </c>
      <c r="C121" s="20" t="s">
        <v>123</v>
      </c>
      <c r="D121" s="47">
        <v>2994806</v>
      </c>
      <c r="E121" s="47">
        <v>15476467</v>
      </c>
      <c r="F121" s="47">
        <v>0</v>
      </c>
      <c r="G121" s="47">
        <v>0</v>
      </c>
      <c r="H121" s="47">
        <v>0</v>
      </c>
      <c r="I121" s="47">
        <v>112078</v>
      </c>
      <c r="J121" s="47">
        <v>50175</v>
      </c>
      <c r="K121" s="47">
        <v>0</v>
      </c>
      <c r="L121" s="47">
        <v>0</v>
      </c>
      <c r="M121" s="47">
        <v>0</v>
      </c>
      <c r="N121" s="47">
        <v>0</v>
      </c>
      <c r="O121" s="47">
        <f>SUM(D121:N121)</f>
        <v>18633526</v>
      </c>
      <c r="P121" s="48">
        <f t="shared" si="15"/>
        <v>115.23373860558311</v>
      </c>
      <c r="Q121" s="9"/>
    </row>
    <row r="122" spans="1:120">
      <c r="A122" s="12"/>
      <c r="B122" s="25">
        <v>389.7</v>
      </c>
      <c r="C122" s="20" t="s">
        <v>294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337874</v>
      </c>
      <c r="K122" s="47">
        <v>0</v>
      </c>
      <c r="L122" s="47">
        <v>0</v>
      </c>
      <c r="M122" s="47">
        <v>0</v>
      </c>
      <c r="N122" s="47">
        <v>0</v>
      </c>
      <c r="O122" s="47">
        <f>SUM(D122:N122)</f>
        <v>337874</v>
      </c>
      <c r="P122" s="48">
        <f t="shared" si="15"/>
        <v>2.0894855969623132</v>
      </c>
      <c r="Q122" s="9"/>
    </row>
    <row r="123" spans="1:120" ht="15.75" thickBot="1">
      <c r="A123" s="12"/>
      <c r="B123" s="25">
        <v>389.8</v>
      </c>
      <c r="C123" s="20" t="s">
        <v>124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6915639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>SUM(D123:N123)</f>
        <v>6915639</v>
      </c>
      <c r="P123" s="48">
        <f t="shared" si="15"/>
        <v>42.767801264053631</v>
      </c>
      <c r="Q123" s="9"/>
    </row>
    <row r="124" spans="1:120" ht="16.5" thickBot="1">
      <c r="A124" s="14" t="s">
        <v>88</v>
      </c>
      <c r="B124" s="23"/>
      <c r="C124" s="22"/>
      <c r="D124" s="15">
        <f t="shared" ref="D124:N124" si="20">SUM(D5,D14,D30,D60,D101,D112,D120)</f>
        <v>134631756</v>
      </c>
      <c r="E124" s="15">
        <f t="shared" si="20"/>
        <v>121495254</v>
      </c>
      <c r="F124" s="15">
        <f t="shared" si="20"/>
        <v>492144</v>
      </c>
      <c r="G124" s="15">
        <f t="shared" si="20"/>
        <v>25983632</v>
      </c>
      <c r="H124" s="15">
        <f t="shared" si="20"/>
        <v>0</v>
      </c>
      <c r="I124" s="15">
        <f t="shared" si="20"/>
        <v>71010055</v>
      </c>
      <c r="J124" s="15">
        <f t="shared" si="20"/>
        <v>39478008</v>
      </c>
      <c r="K124" s="15">
        <f t="shared" si="20"/>
        <v>5378920</v>
      </c>
      <c r="L124" s="15">
        <f t="shared" si="20"/>
        <v>0</v>
      </c>
      <c r="M124" s="15">
        <f t="shared" si="20"/>
        <v>424158969</v>
      </c>
      <c r="N124" s="15">
        <f t="shared" si="20"/>
        <v>0</v>
      </c>
      <c r="O124" s="15">
        <f>SUM(D124:N124)</f>
        <v>822628738</v>
      </c>
      <c r="P124" s="38">
        <f t="shared" si="15"/>
        <v>5087.3133170894607</v>
      </c>
      <c r="Q124" s="6"/>
      <c r="R124" s="2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</row>
    <row r="125" spans="1:120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9"/>
    </row>
    <row r="126" spans="1:120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3"/>
      <c r="M126" s="49" t="s">
        <v>272</v>
      </c>
      <c r="N126" s="49"/>
      <c r="O126" s="49"/>
      <c r="P126" s="44">
        <v>161702</v>
      </c>
    </row>
    <row r="127" spans="1:120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2"/>
    </row>
    <row r="128" spans="1:120" ht="15.75" customHeight="1" thickBot="1">
      <c r="A128" s="53" t="s">
        <v>160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5"/>
    </row>
  </sheetData>
  <mergeCells count="10">
    <mergeCell ref="M126:O126"/>
    <mergeCell ref="A127:P127"/>
    <mergeCell ref="A128:P1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76282083</v>
      </c>
      <c r="E5" s="27">
        <f t="shared" si="0"/>
        <v>41118048</v>
      </c>
      <c r="F5" s="27">
        <f t="shared" si="0"/>
        <v>4608719</v>
      </c>
      <c r="G5" s="27">
        <f t="shared" si="0"/>
        <v>18984618</v>
      </c>
      <c r="H5" s="27">
        <f t="shared" si="0"/>
        <v>0</v>
      </c>
      <c r="I5" s="27">
        <f t="shared" si="0"/>
        <v>16683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141010151</v>
      </c>
      <c r="O5" s="33">
        <f t="shared" ref="O5:O36" si="1">(N5/O$126)</f>
        <v>887.78316355440268</v>
      </c>
      <c r="P5" s="6"/>
    </row>
    <row r="6" spans="1:133">
      <c r="A6" s="12"/>
      <c r="B6" s="25">
        <v>311</v>
      </c>
      <c r="C6" s="20" t="s">
        <v>3</v>
      </c>
      <c r="D6" s="47">
        <v>75026136</v>
      </c>
      <c r="E6" s="47">
        <v>34805657</v>
      </c>
      <c r="F6" s="47">
        <v>4608719</v>
      </c>
      <c r="G6" s="47">
        <v>0</v>
      </c>
      <c r="H6" s="47">
        <v>0</v>
      </c>
      <c r="I6" s="47">
        <v>16683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114457195</v>
      </c>
      <c r="O6" s="48">
        <f t="shared" si="1"/>
        <v>720.60890615359426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2714264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2714264</v>
      </c>
      <c r="O7" s="48">
        <f t="shared" si="1"/>
        <v>17.088683783069115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184700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184700</v>
      </c>
      <c r="O8" s="48">
        <f t="shared" si="1"/>
        <v>1.1628492640114836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3413427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3413427</v>
      </c>
      <c r="O9" s="48">
        <f t="shared" si="1"/>
        <v>21.490530994623317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18984618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18984618</v>
      </c>
      <c r="O10" s="48">
        <f t="shared" si="1"/>
        <v>119.52490021028244</v>
      </c>
      <c r="P10" s="9"/>
    </row>
    <row r="11" spans="1:133">
      <c r="A11" s="12"/>
      <c r="B11" s="25">
        <v>315</v>
      </c>
      <c r="C11" s="20" t="s">
        <v>176</v>
      </c>
      <c r="D11" s="47">
        <v>1085284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1085284</v>
      </c>
      <c r="O11" s="48">
        <f t="shared" si="1"/>
        <v>6.8328191696991825</v>
      </c>
      <c r="P11" s="9"/>
    </row>
    <row r="12" spans="1:133">
      <c r="A12" s="12"/>
      <c r="B12" s="25">
        <v>316</v>
      </c>
      <c r="C12" s="20" t="s">
        <v>177</v>
      </c>
      <c r="D12" s="47">
        <v>170663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170663</v>
      </c>
      <c r="O12" s="48">
        <f t="shared" si="1"/>
        <v>1.0744739791228579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SUM(D14:D28)</f>
        <v>9462719</v>
      </c>
      <c r="E13" s="32">
        <f t="shared" si="3"/>
        <v>8496569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17196362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35155650</v>
      </c>
      <c r="O13" s="46">
        <f t="shared" si="1"/>
        <v>221.33579712152309</v>
      </c>
      <c r="P13" s="10"/>
    </row>
    <row r="14" spans="1:133">
      <c r="A14" s="12"/>
      <c r="B14" s="25">
        <v>322</v>
      </c>
      <c r="C14" s="20" t="s">
        <v>0</v>
      </c>
      <c r="D14" s="47">
        <v>424084</v>
      </c>
      <c r="E14" s="47">
        <v>0</v>
      </c>
      <c r="F14" s="47">
        <v>0</v>
      </c>
      <c r="G14" s="47">
        <v>0</v>
      </c>
      <c r="H14" s="47">
        <v>0</v>
      </c>
      <c r="I14" s="47">
        <v>3466895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3890979</v>
      </c>
      <c r="O14" s="48">
        <f t="shared" si="1"/>
        <v>24.497141669919539</v>
      </c>
      <c r="P14" s="9"/>
    </row>
    <row r="15" spans="1:133">
      <c r="A15" s="12"/>
      <c r="B15" s="25">
        <v>323.10000000000002</v>
      </c>
      <c r="C15" s="20" t="s">
        <v>19</v>
      </c>
      <c r="D15" s="47">
        <v>6511704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7" si="4">SUM(D15:M15)</f>
        <v>6511704</v>
      </c>
      <c r="O15" s="48">
        <f t="shared" si="1"/>
        <v>40.996915018195097</v>
      </c>
      <c r="P15" s="9"/>
    </row>
    <row r="16" spans="1:133">
      <c r="A16" s="12"/>
      <c r="B16" s="25">
        <v>323.3</v>
      </c>
      <c r="C16" s="20" t="s">
        <v>20</v>
      </c>
      <c r="D16" s="47">
        <v>1822189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1822189</v>
      </c>
      <c r="O16" s="48">
        <f t="shared" si="1"/>
        <v>11.472285530805747</v>
      </c>
      <c r="P16" s="9"/>
    </row>
    <row r="17" spans="1:16">
      <c r="A17" s="12"/>
      <c r="B17" s="25">
        <v>323.39999999999998</v>
      </c>
      <c r="C17" s="20" t="s">
        <v>178</v>
      </c>
      <c r="D17" s="47">
        <v>72615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72615</v>
      </c>
      <c r="O17" s="48">
        <f t="shared" si="1"/>
        <v>0.45717541584295551</v>
      </c>
      <c r="P17" s="9"/>
    </row>
    <row r="18" spans="1:16">
      <c r="A18" s="12"/>
      <c r="B18" s="25">
        <v>323.7</v>
      </c>
      <c r="C18" s="20" t="s">
        <v>21</v>
      </c>
      <c r="D18" s="47">
        <v>598512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598512</v>
      </c>
      <c r="O18" s="48">
        <f t="shared" si="1"/>
        <v>3.7681604694209048</v>
      </c>
      <c r="P18" s="9"/>
    </row>
    <row r="19" spans="1:16">
      <c r="A19" s="12"/>
      <c r="B19" s="25">
        <v>324.11</v>
      </c>
      <c r="C19" s="20" t="s">
        <v>22</v>
      </c>
      <c r="D19" s="47">
        <v>0</v>
      </c>
      <c r="E19" s="47">
        <v>563932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563932</v>
      </c>
      <c r="O19" s="48">
        <f t="shared" si="1"/>
        <v>3.5504488963320195</v>
      </c>
      <c r="P19" s="9"/>
    </row>
    <row r="20" spans="1:16">
      <c r="A20" s="12"/>
      <c r="B20" s="25">
        <v>324.12</v>
      </c>
      <c r="C20" s="20" t="s">
        <v>23</v>
      </c>
      <c r="D20" s="47">
        <v>0</v>
      </c>
      <c r="E20" s="47">
        <v>170236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170236</v>
      </c>
      <c r="O20" s="48">
        <f t="shared" si="1"/>
        <v>1.0717856378357278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4311825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4311825</v>
      </c>
      <c r="O21" s="48">
        <f t="shared" si="1"/>
        <v>27.146738103932407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889370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889370</v>
      </c>
      <c r="O22" s="48">
        <f t="shared" si="1"/>
        <v>5.5993678935240565</v>
      </c>
      <c r="P22" s="9"/>
    </row>
    <row r="23" spans="1:16">
      <c r="A23" s="12"/>
      <c r="B23" s="25">
        <v>324.61</v>
      </c>
      <c r="C23" s="20" t="s">
        <v>28</v>
      </c>
      <c r="D23" s="47">
        <v>0</v>
      </c>
      <c r="E23" s="47">
        <v>954935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954935</v>
      </c>
      <c r="O23" s="48">
        <f t="shared" si="1"/>
        <v>6.0121573466638125</v>
      </c>
      <c r="P23" s="9"/>
    </row>
    <row r="24" spans="1:16">
      <c r="A24" s="12"/>
      <c r="B24" s="25">
        <v>324.91000000000003</v>
      </c>
      <c r="C24" s="20" t="s">
        <v>29</v>
      </c>
      <c r="D24" s="47">
        <v>0</v>
      </c>
      <c r="E24" s="47">
        <v>537162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537162</v>
      </c>
      <c r="O24" s="48">
        <f t="shared" si="1"/>
        <v>3.3819081556845512</v>
      </c>
      <c r="P24" s="9"/>
    </row>
    <row r="25" spans="1:16">
      <c r="A25" s="12"/>
      <c r="B25" s="25">
        <v>324.92</v>
      </c>
      <c r="C25" s="20" t="s">
        <v>134</v>
      </c>
      <c r="D25" s="47">
        <v>0</v>
      </c>
      <c r="E25" s="47">
        <v>73265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73265</v>
      </c>
      <c r="O25" s="48">
        <f t="shared" si="1"/>
        <v>0.46126773864537818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245674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245674</v>
      </c>
      <c r="O26" s="48">
        <f t="shared" si="1"/>
        <v>1.5467343264036668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261967</v>
      </c>
      <c r="F27" s="47">
        <v>0</v>
      </c>
      <c r="G27" s="47">
        <v>0</v>
      </c>
      <c r="H27" s="47">
        <v>0</v>
      </c>
      <c r="I27" s="47">
        <v>13692282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13954249</v>
      </c>
      <c r="O27" s="48">
        <f t="shared" si="1"/>
        <v>87.854294420590051</v>
      </c>
      <c r="P27" s="9"/>
    </row>
    <row r="28" spans="1:16">
      <c r="A28" s="12"/>
      <c r="B28" s="25">
        <v>329</v>
      </c>
      <c r="C28" s="20" t="s">
        <v>32</v>
      </c>
      <c r="D28" s="47">
        <v>33615</v>
      </c>
      <c r="E28" s="47">
        <v>488203</v>
      </c>
      <c r="F28" s="47">
        <v>0</v>
      </c>
      <c r="G28" s="47">
        <v>0</v>
      </c>
      <c r="H28" s="47">
        <v>0</v>
      </c>
      <c r="I28" s="47">
        <v>37185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559003</v>
      </c>
      <c r="O28" s="48">
        <f t="shared" si="1"/>
        <v>3.5194164977271867</v>
      </c>
      <c r="P28" s="9"/>
    </row>
    <row r="29" spans="1:16" ht="15.75">
      <c r="A29" s="29" t="s">
        <v>35</v>
      </c>
      <c r="B29" s="30"/>
      <c r="C29" s="31"/>
      <c r="D29" s="32">
        <f t="shared" ref="D29:M29" si="5">SUM(D30:D58)</f>
        <v>17883159</v>
      </c>
      <c r="E29" s="32">
        <f t="shared" si="5"/>
        <v>15357909</v>
      </c>
      <c r="F29" s="32">
        <f t="shared" si="5"/>
        <v>491625</v>
      </c>
      <c r="G29" s="32">
        <f t="shared" si="5"/>
        <v>5732</v>
      </c>
      <c r="H29" s="32">
        <f t="shared" si="5"/>
        <v>0</v>
      </c>
      <c r="I29" s="32">
        <f t="shared" si="5"/>
        <v>193378</v>
      </c>
      <c r="J29" s="32">
        <f t="shared" si="5"/>
        <v>8813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5">
        <f>SUM(D29:M29)</f>
        <v>33940616</v>
      </c>
      <c r="O29" s="46">
        <f t="shared" si="1"/>
        <v>213.68608736164802</v>
      </c>
      <c r="P29" s="10"/>
    </row>
    <row r="30" spans="1:16">
      <c r="A30" s="12"/>
      <c r="B30" s="25">
        <v>331.1</v>
      </c>
      <c r="C30" s="20" t="s">
        <v>33</v>
      </c>
      <c r="D30" s="47">
        <v>0</v>
      </c>
      <c r="E30" s="47">
        <v>28963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28963</v>
      </c>
      <c r="O30" s="48">
        <f t="shared" si="1"/>
        <v>0.18234760819471901</v>
      </c>
      <c r="P30" s="9"/>
    </row>
    <row r="31" spans="1:16">
      <c r="A31" s="12"/>
      <c r="B31" s="25">
        <v>331.2</v>
      </c>
      <c r="C31" s="20" t="s">
        <v>34</v>
      </c>
      <c r="D31" s="47">
        <v>116177</v>
      </c>
      <c r="E31" s="47">
        <v>340126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456303</v>
      </c>
      <c r="O31" s="48">
        <f t="shared" si="1"/>
        <v>2.8728294949444075</v>
      </c>
      <c r="P31" s="9"/>
    </row>
    <row r="32" spans="1:16">
      <c r="A32" s="12"/>
      <c r="B32" s="25">
        <v>331.42</v>
      </c>
      <c r="C32" s="20" t="s">
        <v>41</v>
      </c>
      <c r="D32" s="47">
        <v>1193744</v>
      </c>
      <c r="E32" s="47">
        <v>392030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0" si="6">SUM(D32:M32)</f>
        <v>1585774</v>
      </c>
      <c r="O32" s="48">
        <f t="shared" si="1"/>
        <v>9.9838447687522827</v>
      </c>
      <c r="P32" s="9"/>
    </row>
    <row r="33" spans="1:16">
      <c r="A33" s="12"/>
      <c r="B33" s="25">
        <v>331.49</v>
      </c>
      <c r="C33" s="20" t="s">
        <v>42</v>
      </c>
      <c r="D33" s="47">
        <v>0</v>
      </c>
      <c r="E33" s="47">
        <v>85842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85842</v>
      </c>
      <c r="O33" s="48">
        <f t="shared" si="1"/>
        <v>0.54045103693163932</v>
      </c>
      <c r="P33" s="9"/>
    </row>
    <row r="34" spans="1:16">
      <c r="A34" s="12"/>
      <c r="B34" s="25">
        <v>331.5</v>
      </c>
      <c r="C34" s="20" t="s">
        <v>36</v>
      </c>
      <c r="D34" s="47">
        <v>0</v>
      </c>
      <c r="E34" s="47">
        <v>83340</v>
      </c>
      <c r="F34" s="47">
        <v>0</v>
      </c>
      <c r="G34" s="47">
        <v>5732</v>
      </c>
      <c r="H34" s="47">
        <v>0</v>
      </c>
      <c r="I34" s="47">
        <v>240689</v>
      </c>
      <c r="J34" s="47">
        <v>8813</v>
      </c>
      <c r="K34" s="47">
        <v>0</v>
      </c>
      <c r="L34" s="47">
        <v>0</v>
      </c>
      <c r="M34" s="47">
        <v>0</v>
      </c>
      <c r="N34" s="47">
        <f t="shared" si="6"/>
        <v>338574</v>
      </c>
      <c r="O34" s="48">
        <f t="shared" si="1"/>
        <v>2.1316216930883818</v>
      </c>
      <c r="P34" s="9"/>
    </row>
    <row r="35" spans="1:16">
      <c r="A35" s="12"/>
      <c r="B35" s="25">
        <v>331.62</v>
      </c>
      <c r="C35" s="20" t="s">
        <v>43</v>
      </c>
      <c r="D35" s="47">
        <v>0</v>
      </c>
      <c r="E35" s="47">
        <v>919933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919933</v>
      </c>
      <c r="O35" s="48">
        <f t="shared" si="1"/>
        <v>5.7917889116939696</v>
      </c>
      <c r="P35" s="9"/>
    </row>
    <row r="36" spans="1:16">
      <c r="A36" s="12"/>
      <c r="B36" s="25">
        <v>331.69</v>
      </c>
      <c r="C36" s="20" t="s">
        <v>44</v>
      </c>
      <c r="D36" s="47">
        <v>0</v>
      </c>
      <c r="E36" s="47">
        <v>2514052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2514052</v>
      </c>
      <c r="O36" s="48">
        <f t="shared" si="1"/>
        <v>15.828172809348125</v>
      </c>
      <c r="P36" s="9"/>
    </row>
    <row r="37" spans="1:16">
      <c r="A37" s="12"/>
      <c r="B37" s="25">
        <v>332</v>
      </c>
      <c r="C37" s="20" t="s">
        <v>267</v>
      </c>
      <c r="D37" s="47">
        <v>303945</v>
      </c>
      <c r="E37" s="47">
        <v>6381300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6685245</v>
      </c>
      <c r="O37" s="48">
        <f t="shared" ref="O37:O68" si="7">(N37/O$126)</f>
        <v>42.089508543510838</v>
      </c>
      <c r="P37" s="9"/>
    </row>
    <row r="38" spans="1:16">
      <c r="A38" s="12"/>
      <c r="B38" s="25">
        <v>333</v>
      </c>
      <c r="C38" s="20" t="s">
        <v>4</v>
      </c>
      <c r="D38" s="47">
        <v>36076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36076</v>
      </c>
      <c r="O38" s="48">
        <f t="shared" si="7"/>
        <v>0.22713021141569184</v>
      </c>
      <c r="P38" s="9"/>
    </row>
    <row r="39" spans="1:16">
      <c r="A39" s="12"/>
      <c r="B39" s="25">
        <v>334.1</v>
      </c>
      <c r="C39" s="20" t="s">
        <v>165</v>
      </c>
      <c r="D39" s="47">
        <v>734166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734166</v>
      </c>
      <c r="O39" s="48">
        <f t="shared" si="7"/>
        <v>4.6222219424052788</v>
      </c>
      <c r="P39" s="9"/>
    </row>
    <row r="40" spans="1:16">
      <c r="A40" s="12"/>
      <c r="B40" s="25">
        <v>334.2</v>
      </c>
      <c r="C40" s="20" t="s">
        <v>37</v>
      </c>
      <c r="D40" s="47">
        <v>98220</v>
      </c>
      <c r="E40" s="47">
        <v>16456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114676</v>
      </c>
      <c r="O40" s="48">
        <f t="shared" si="7"/>
        <v>0.72198647644710834</v>
      </c>
      <c r="P40" s="9"/>
    </row>
    <row r="41" spans="1:16">
      <c r="A41" s="12"/>
      <c r="B41" s="25">
        <v>334.39</v>
      </c>
      <c r="C41" s="20" t="s">
        <v>137</v>
      </c>
      <c r="D41" s="47">
        <v>0</v>
      </c>
      <c r="E41" s="47">
        <v>76028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7" si="8">SUM(D41:M41)</f>
        <v>76028</v>
      </c>
      <c r="O41" s="48">
        <f t="shared" si="7"/>
        <v>0.47866325849629171</v>
      </c>
      <c r="P41" s="9"/>
    </row>
    <row r="42" spans="1:16">
      <c r="A42" s="12"/>
      <c r="B42" s="25">
        <v>334.42</v>
      </c>
      <c r="C42" s="20" t="s">
        <v>46</v>
      </c>
      <c r="D42" s="47">
        <v>802492</v>
      </c>
      <c r="E42" s="47">
        <v>460225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1262717</v>
      </c>
      <c r="O42" s="48">
        <f t="shared" si="7"/>
        <v>7.9499162647795814</v>
      </c>
      <c r="P42" s="9"/>
    </row>
    <row r="43" spans="1:16">
      <c r="A43" s="12"/>
      <c r="B43" s="25">
        <v>334.49</v>
      </c>
      <c r="C43" s="20" t="s">
        <v>47</v>
      </c>
      <c r="D43" s="47">
        <v>0</v>
      </c>
      <c r="E43" s="47">
        <v>222209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222209</v>
      </c>
      <c r="O43" s="48">
        <f t="shared" si="7"/>
        <v>1.3990014732362088</v>
      </c>
      <c r="P43" s="9"/>
    </row>
    <row r="44" spans="1:16">
      <c r="A44" s="12"/>
      <c r="B44" s="25">
        <v>334.69</v>
      </c>
      <c r="C44" s="20" t="s">
        <v>49</v>
      </c>
      <c r="D44" s="47">
        <v>0</v>
      </c>
      <c r="E44" s="47">
        <v>285582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285582</v>
      </c>
      <c r="O44" s="48">
        <f t="shared" si="7"/>
        <v>1.7979903547099487</v>
      </c>
      <c r="P44" s="9"/>
    </row>
    <row r="45" spans="1:16">
      <c r="A45" s="12"/>
      <c r="B45" s="25">
        <v>334.7</v>
      </c>
      <c r="C45" s="20" t="s">
        <v>50</v>
      </c>
      <c r="D45" s="47">
        <v>85304</v>
      </c>
      <c r="E45" s="47">
        <v>18300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103604</v>
      </c>
      <c r="O45" s="48">
        <f t="shared" si="7"/>
        <v>0.65227847941876427</v>
      </c>
      <c r="P45" s="9"/>
    </row>
    <row r="46" spans="1:16">
      <c r="A46" s="12"/>
      <c r="B46" s="25">
        <v>335.12</v>
      </c>
      <c r="C46" s="20" t="s">
        <v>179</v>
      </c>
      <c r="D46" s="47">
        <v>3772422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3772422</v>
      </c>
      <c r="O46" s="48">
        <f t="shared" si="7"/>
        <v>23.750720878401349</v>
      </c>
      <c r="P46" s="9"/>
    </row>
    <row r="47" spans="1:16">
      <c r="A47" s="12"/>
      <c r="B47" s="25">
        <v>335.13</v>
      </c>
      <c r="C47" s="20" t="s">
        <v>180</v>
      </c>
      <c r="D47" s="47">
        <v>49987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49987</v>
      </c>
      <c r="O47" s="48">
        <f t="shared" si="7"/>
        <v>0.31471221526877119</v>
      </c>
      <c r="P47" s="9"/>
    </row>
    <row r="48" spans="1:16">
      <c r="A48" s="12"/>
      <c r="B48" s="25">
        <v>335.14</v>
      </c>
      <c r="C48" s="20" t="s">
        <v>181</v>
      </c>
      <c r="D48" s="47">
        <v>105202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105202</v>
      </c>
      <c r="O48" s="48">
        <f t="shared" si="7"/>
        <v>0.66233929763148947</v>
      </c>
      <c r="P48" s="9"/>
    </row>
    <row r="49" spans="1:16">
      <c r="A49" s="12"/>
      <c r="B49" s="25">
        <v>335.15</v>
      </c>
      <c r="C49" s="20" t="s">
        <v>182</v>
      </c>
      <c r="D49" s="47">
        <v>64675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64675</v>
      </c>
      <c r="O49" s="48">
        <f t="shared" si="7"/>
        <v>0.40718611884105416</v>
      </c>
      <c r="P49" s="9"/>
    </row>
    <row r="50" spans="1:16">
      <c r="A50" s="12"/>
      <c r="B50" s="25">
        <v>335.16</v>
      </c>
      <c r="C50" s="20" t="s">
        <v>183</v>
      </c>
      <c r="D50" s="47">
        <v>446500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446500</v>
      </c>
      <c r="O50" s="48">
        <f t="shared" si="7"/>
        <v>2.8111109712026394</v>
      </c>
      <c r="P50" s="9"/>
    </row>
    <row r="51" spans="1:16">
      <c r="A51" s="12"/>
      <c r="B51" s="25">
        <v>335.18</v>
      </c>
      <c r="C51" s="20" t="s">
        <v>184</v>
      </c>
      <c r="D51" s="47">
        <v>10073449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10073449</v>
      </c>
      <c r="O51" s="48">
        <f t="shared" si="7"/>
        <v>63.421238525756451</v>
      </c>
      <c r="P51" s="9"/>
    </row>
    <row r="52" spans="1:16">
      <c r="A52" s="12"/>
      <c r="B52" s="25">
        <v>335.19</v>
      </c>
      <c r="C52" s="20" t="s">
        <v>185</v>
      </c>
      <c r="D52" s="47">
        <v>0</v>
      </c>
      <c r="E52" s="47">
        <v>8379</v>
      </c>
      <c r="F52" s="47">
        <v>491625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500004</v>
      </c>
      <c r="O52" s="48">
        <f t="shared" si="7"/>
        <v>3.1479658007731341</v>
      </c>
      <c r="P52" s="9"/>
    </row>
    <row r="53" spans="1:16">
      <c r="A53" s="12"/>
      <c r="B53" s="25">
        <v>335.21</v>
      </c>
      <c r="C53" s="20" t="s">
        <v>138</v>
      </c>
      <c r="D53" s="47">
        <v>0</v>
      </c>
      <c r="E53" s="47">
        <v>63083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63083</v>
      </c>
      <c r="O53" s="48">
        <f t="shared" si="7"/>
        <v>0.39716307591573591</v>
      </c>
      <c r="P53" s="9"/>
    </row>
    <row r="54" spans="1:16">
      <c r="A54" s="12"/>
      <c r="B54" s="25">
        <v>335.22</v>
      </c>
      <c r="C54" s="20" t="s">
        <v>139</v>
      </c>
      <c r="D54" s="47">
        <v>0</v>
      </c>
      <c r="E54" s="47">
        <v>822353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822353</v>
      </c>
      <c r="O54" s="48">
        <f t="shared" si="7"/>
        <v>5.1774368208318116</v>
      </c>
      <c r="P54" s="9"/>
    </row>
    <row r="55" spans="1:16">
      <c r="A55" s="12"/>
      <c r="B55" s="25">
        <v>335.49</v>
      </c>
      <c r="C55" s="20" t="s">
        <v>59</v>
      </c>
      <c r="D55" s="47">
        <v>0</v>
      </c>
      <c r="E55" s="47">
        <v>2578879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2578879</v>
      </c>
      <c r="O55" s="48">
        <f t="shared" si="7"/>
        <v>16.236315902136823</v>
      </c>
      <c r="P55" s="9"/>
    </row>
    <row r="56" spans="1:16">
      <c r="A56" s="12"/>
      <c r="B56" s="25">
        <v>335.61</v>
      </c>
      <c r="C56" s="20" t="s">
        <v>60</v>
      </c>
      <c r="D56" s="47">
        <v>800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800</v>
      </c>
      <c r="O56" s="48">
        <f t="shared" si="7"/>
        <v>5.0367049875971138E-3</v>
      </c>
      <c r="P56" s="9"/>
    </row>
    <row r="57" spans="1:16">
      <c r="A57" s="12"/>
      <c r="B57" s="25">
        <v>335.7</v>
      </c>
      <c r="C57" s="20" t="s">
        <v>62</v>
      </c>
      <c r="D57" s="47">
        <v>0</v>
      </c>
      <c r="E57" s="47">
        <v>60829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60829</v>
      </c>
      <c r="O57" s="48">
        <f t="shared" si="7"/>
        <v>0.38297215961318104</v>
      </c>
      <c r="P57" s="9"/>
    </row>
    <row r="58" spans="1:16">
      <c r="A58" s="12"/>
      <c r="B58" s="25">
        <v>337.3</v>
      </c>
      <c r="C58" s="20" t="s">
        <v>157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-47311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-47311</v>
      </c>
      <c r="O58" s="48">
        <f t="shared" si="7"/>
        <v>-0.29786443708525884</v>
      </c>
      <c r="P58" s="9"/>
    </row>
    <row r="59" spans="1:16" ht="15.75">
      <c r="A59" s="29" t="s">
        <v>69</v>
      </c>
      <c r="B59" s="30"/>
      <c r="C59" s="31"/>
      <c r="D59" s="32">
        <f t="shared" ref="D59:M59" si="9">SUM(D60:D101)</f>
        <v>8303097</v>
      </c>
      <c r="E59" s="32">
        <f t="shared" si="9"/>
        <v>9072412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40587019</v>
      </c>
      <c r="J59" s="32">
        <f t="shared" si="9"/>
        <v>32525831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>SUM(D59:M59)</f>
        <v>90488359</v>
      </c>
      <c r="O59" s="46">
        <f t="shared" si="7"/>
        <v>569.70396136847273</v>
      </c>
      <c r="P59" s="10"/>
    </row>
    <row r="60" spans="1:16">
      <c r="A60" s="12"/>
      <c r="B60" s="25">
        <v>341.1</v>
      </c>
      <c r="C60" s="20" t="s">
        <v>186</v>
      </c>
      <c r="D60" s="47">
        <v>957599</v>
      </c>
      <c r="E60" s="47">
        <v>886559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1844158</v>
      </c>
      <c r="O60" s="48">
        <f t="shared" si="7"/>
        <v>11.610599745646399</v>
      </c>
      <c r="P60" s="9"/>
    </row>
    <row r="61" spans="1:16">
      <c r="A61" s="12"/>
      <c r="B61" s="25">
        <v>341.2</v>
      </c>
      <c r="C61" s="20" t="s">
        <v>187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32525831</v>
      </c>
      <c r="K61" s="47">
        <v>0</v>
      </c>
      <c r="L61" s="47">
        <v>0</v>
      </c>
      <c r="M61" s="47">
        <v>0</v>
      </c>
      <c r="N61" s="47">
        <f t="shared" ref="N61:N101" si="10">SUM(D61:M61)</f>
        <v>32525831</v>
      </c>
      <c r="O61" s="48">
        <f t="shared" si="7"/>
        <v>204.77876902930103</v>
      </c>
      <c r="P61" s="9"/>
    </row>
    <row r="62" spans="1:16">
      <c r="A62" s="12"/>
      <c r="B62" s="25">
        <v>341.3</v>
      </c>
      <c r="C62" s="20" t="s">
        <v>188</v>
      </c>
      <c r="D62" s="47">
        <v>0</v>
      </c>
      <c r="E62" s="47">
        <v>1920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1920</v>
      </c>
      <c r="O62" s="48">
        <f t="shared" si="7"/>
        <v>1.2088091970233073E-2</v>
      </c>
      <c r="P62" s="9"/>
    </row>
    <row r="63" spans="1:16">
      <c r="A63" s="12"/>
      <c r="B63" s="25">
        <v>341.52</v>
      </c>
      <c r="C63" s="20" t="s">
        <v>189</v>
      </c>
      <c r="D63" s="47">
        <v>1065043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1065043</v>
      </c>
      <c r="O63" s="48">
        <f t="shared" si="7"/>
        <v>6.7053842376317414</v>
      </c>
      <c r="P63" s="9"/>
    </row>
    <row r="64" spans="1:16">
      <c r="A64" s="12"/>
      <c r="B64" s="25">
        <v>341.55</v>
      </c>
      <c r="C64" s="20" t="s">
        <v>190</v>
      </c>
      <c r="D64" s="47">
        <v>10831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10831</v>
      </c>
      <c r="O64" s="48">
        <f t="shared" si="7"/>
        <v>6.819068965083043E-2</v>
      </c>
      <c r="P64" s="9"/>
    </row>
    <row r="65" spans="1:16">
      <c r="A65" s="12"/>
      <c r="B65" s="25">
        <v>341.8</v>
      </c>
      <c r="C65" s="20" t="s">
        <v>192</v>
      </c>
      <c r="D65" s="47">
        <v>-1220577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-1220577</v>
      </c>
      <c r="O65" s="48">
        <f t="shared" si="7"/>
        <v>-7.684607829557903</v>
      </c>
      <c r="P65" s="9"/>
    </row>
    <row r="66" spans="1:16">
      <c r="A66" s="12"/>
      <c r="B66" s="25">
        <v>341.9</v>
      </c>
      <c r="C66" s="20" t="s">
        <v>193</v>
      </c>
      <c r="D66" s="47">
        <v>4603718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4603718</v>
      </c>
      <c r="O66" s="48">
        <f t="shared" si="7"/>
        <v>28.984461765113263</v>
      </c>
      <c r="P66" s="9"/>
    </row>
    <row r="67" spans="1:16">
      <c r="A67" s="12"/>
      <c r="B67" s="25">
        <v>342.1</v>
      </c>
      <c r="C67" s="20" t="s">
        <v>79</v>
      </c>
      <c r="D67" s="47">
        <v>0</v>
      </c>
      <c r="E67" s="47">
        <v>6940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6940</v>
      </c>
      <c r="O67" s="48">
        <f t="shared" si="7"/>
        <v>4.3693415767404965E-2</v>
      </c>
      <c r="P67" s="9"/>
    </row>
    <row r="68" spans="1:16">
      <c r="A68" s="12"/>
      <c r="B68" s="25">
        <v>342.2</v>
      </c>
      <c r="C68" s="20" t="s">
        <v>80</v>
      </c>
      <c r="D68" s="47">
        <v>0</v>
      </c>
      <c r="E68" s="47">
        <v>398096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398096</v>
      </c>
      <c r="O68" s="48">
        <f t="shared" si="7"/>
        <v>2.5063651359280756</v>
      </c>
      <c r="P68" s="9"/>
    </row>
    <row r="69" spans="1:16">
      <c r="A69" s="12"/>
      <c r="B69" s="25">
        <v>342.3</v>
      </c>
      <c r="C69" s="20" t="s">
        <v>144</v>
      </c>
      <c r="D69" s="47">
        <v>50898</v>
      </c>
      <c r="E69" s="47">
        <v>226287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277185</v>
      </c>
      <c r="O69" s="48">
        <f t="shared" ref="O69:O100" si="11">(N69/O$126)</f>
        <v>1.7451238399838827</v>
      </c>
      <c r="P69" s="9"/>
    </row>
    <row r="70" spans="1:16">
      <c r="A70" s="12"/>
      <c r="B70" s="25">
        <v>342.5</v>
      </c>
      <c r="C70" s="20" t="s">
        <v>81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10851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10851</v>
      </c>
      <c r="O70" s="48">
        <f t="shared" si="11"/>
        <v>6.8316607275520358E-2</v>
      </c>
      <c r="P70" s="9"/>
    </row>
    <row r="71" spans="1:16">
      <c r="A71" s="12"/>
      <c r="B71" s="25">
        <v>342.6</v>
      </c>
      <c r="C71" s="20" t="s">
        <v>82</v>
      </c>
      <c r="D71" s="47">
        <v>0</v>
      </c>
      <c r="E71" s="47">
        <v>6796052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6796052</v>
      </c>
      <c r="O71" s="48">
        <f t="shared" si="11"/>
        <v>42.787136255461675</v>
      </c>
      <c r="P71" s="9"/>
    </row>
    <row r="72" spans="1:16">
      <c r="A72" s="12"/>
      <c r="B72" s="25">
        <v>343.4</v>
      </c>
      <c r="C72" s="20" t="s">
        <v>84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2910440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2910440</v>
      </c>
      <c r="O72" s="48">
        <f t="shared" si="11"/>
        <v>18.323784580127679</v>
      </c>
      <c r="P72" s="9"/>
    </row>
    <row r="73" spans="1:16">
      <c r="A73" s="12"/>
      <c r="B73" s="25">
        <v>343.6</v>
      </c>
      <c r="C73" s="20" t="s">
        <v>85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34437242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34437242</v>
      </c>
      <c r="O73" s="48">
        <f t="shared" si="11"/>
        <v>216.81278567561102</v>
      </c>
      <c r="P73" s="9"/>
    </row>
    <row r="74" spans="1:16">
      <c r="A74" s="12"/>
      <c r="B74" s="25">
        <v>343.7</v>
      </c>
      <c r="C74" s="20" t="s">
        <v>261</v>
      </c>
      <c r="D74" s="47">
        <v>0</v>
      </c>
      <c r="E74" s="47">
        <v>10580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10580</v>
      </c>
      <c r="O74" s="48">
        <f t="shared" si="11"/>
        <v>6.6610423460971832E-2</v>
      </c>
      <c r="P74" s="9"/>
    </row>
    <row r="75" spans="1:16">
      <c r="A75" s="12"/>
      <c r="B75" s="25">
        <v>344.9</v>
      </c>
      <c r="C75" s="20" t="s">
        <v>194</v>
      </c>
      <c r="D75" s="47">
        <v>0</v>
      </c>
      <c r="E75" s="47">
        <v>48169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48169</v>
      </c>
      <c r="O75" s="48">
        <f t="shared" si="11"/>
        <v>0.30326630318445674</v>
      </c>
      <c r="P75" s="9"/>
    </row>
    <row r="76" spans="1:16">
      <c r="A76" s="12"/>
      <c r="B76" s="25">
        <v>346.9</v>
      </c>
      <c r="C76" s="20" t="s">
        <v>145</v>
      </c>
      <c r="D76" s="47">
        <v>0</v>
      </c>
      <c r="E76" s="47">
        <v>282792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282792</v>
      </c>
      <c r="O76" s="48">
        <f t="shared" si="11"/>
        <v>1.7804248460657037</v>
      </c>
      <c r="P76" s="9"/>
    </row>
    <row r="77" spans="1:16">
      <c r="A77" s="12"/>
      <c r="B77" s="25">
        <v>347.2</v>
      </c>
      <c r="C77" s="20" t="s">
        <v>87</v>
      </c>
      <c r="D77" s="47">
        <v>627398</v>
      </c>
      <c r="E77" s="47">
        <v>0</v>
      </c>
      <c r="F77" s="47">
        <v>0</v>
      </c>
      <c r="G77" s="47">
        <v>0</v>
      </c>
      <c r="H77" s="47">
        <v>0</v>
      </c>
      <c r="I77" s="47">
        <v>3207685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3835083</v>
      </c>
      <c r="O77" s="48">
        <f t="shared" si="11"/>
        <v>24.145227092436127</v>
      </c>
      <c r="P77" s="9"/>
    </row>
    <row r="78" spans="1:16">
      <c r="A78" s="12"/>
      <c r="B78" s="25">
        <v>347.5</v>
      </c>
      <c r="C78" s="20" t="s">
        <v>147</v>
      </c>
      <c r="D78" s="47">
        <v>400013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400013</v>
      </c>
      <c r="O78" s="48">
        <f t="shared" si="11"/>
        <v>2.5184343402546054</v>
      </c>
      <c r="P78" s="9"/>
    </row>
    <row r="79" spans="1:16">
      <c r="A79" s="12"/>
      <c r="B79" s="25">
        <v>348.12</v>
      </c>
      <c r="C79" s="20" t="s">
        <v>195</v>
      </c>
      <c r="D79" s="47">
        <v>9784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5" si="12">SUM(D79:M79)</f>
        <v>9784</v>
      </c>
      <c r="O79" s="48">
        <f t="shared" si="11"/>
        <v>6.1598901998312701E-2</v>
      </c>
      <c r="P79" s="9"/>
    </row>
    <row r="80" spans="1:16">
      <c r="A80" s="12"/>
      <c r="B80" s="25">
        <v>348.13</v>
      </c>
      <c r="C80" s="20" t="s">
        <v>196</v>
      </c>
      <c r="D80" s="47">
        <v>64605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64605</v>
      </c>
      <c r="O80" s="48">
        <f t="shared" si="11"/>
        <v>0.40674540715463942</v>
      </c>
      <c r="P80" s="9"/>
    </row>
    <row r="81" spans="1:16">
      <c r="A81" s="12"/>
      <c r="B81" s="25">
        <v>348.14</v>
      </c>
      <c r="C81" s="20" t="s">
        <v>197</v>
      </c>
      <c r="D81" s="47">
        <v>7296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7296</v>
      </c>
      <c r="O81" s="48">
        <f t="shared" si="11"/>
        <v>4.5934749486885681E-2</v>
      </c>
      <c r="P81" s="9"/>
    </row>
    <row r="82" spans="1:16">
      <c r="A82" s="12"/>
      <c r="B82" s="25">
        <v>348.21</v>
      </c>
      <c r="C82" s="20" t="s">
        <v>262</v>
      </c>
      <c r="D82" s="47">
        <v>40813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40813</v>
      </c>
      <c r="O82" s="48">
        <f t="shared" si="11"/>
        <v>0.25695380082350128</v>
      </c>
      <c r="P82" s="9"/>
    </row>
    <row r="83" spans="1:16">
      <c r="A83" s="12"/>
      <c r="B83" s="25">
        <v>348.22</v>
      </c>
      <c r="C83" s="20" t="s">
        <v>198</v>
      </c>
      <c r="D83" s="47">
        <v>1595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1595</v>
      </c>
      <c r="O83" s="48">
        <f t="shared" si="11"/>
        <v>1.0041930569021746E-2</v>
      </c>
      <c r="P83" s="9"/>
    </row>
    <row r="84" spans="1:16">
      <c r="A84" s="12"/>
      <c r="B84" s="25">
        <v>348.23</v>
      </c>
      <c r="C84" s="20" t="s">
        <v>199</v>
      </c>
      <c r="D84" s="47">
        <v>97664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97664</v>
      </c>
      <c r="O84" s="48">
        <f t="shared" si="11"/>
        <v>0.61488094488585565</v>
      </c>
      <c r="P84" s="9"/>
    </row>
    <row r="85" spans="1:16">
      <c r="A85" s="12"/>
      <c r="B85" s="25">
        <v>348.31</v>
      </c>
      <c r="C85" s="20" t="s">
        <v>201</v>
      </c>
      <c r="D85" s="47">
        <v>387001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387001</v>
      </c>
      <c r="O85" s="48">
        <f t="shared" si="11"/>
        <v>2.4365123336313386</v>
      </c>
      <c r="P85" s="9"/>
    </row>
    <row r="86" spans="1:16">
      <c r="A86" s="12"/>
      <c r="B86" s="25">
        <v>348.32</v>
      </c>
      <c r="C86" s="20" t="s">
        <v>202</v>
      </c>
      <c r="D86" s="47">
        <v>5749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5749</v>
      </c>
      <c r="O86" s="48">
        <f t="shared" si="11"/>
        <v>3.6195021217119761E-2</v>
      </c>
      <c r="P86" s="9"/>
    </row>
    <row r="87" spans="1:16">
      <c r="A87" s="12"/>
      <c r="B87" s="25">
        <v>348.41</v>
      </c>
      <c r="C87" s="20" t="s">
        <v>203</v>
      </c>
      <c r="D87" s="47">
        <v>328162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328162</v>
      </c>
      <c r="O87" s="48">
        <f t="shared" si="11"/>
        <v>2.0660689776748051</v>
      </c>
      <c r="P87" s="9"/>
    </row>
    <row r="88" spans="1:16">
      <c r="A88" s="12"/>
      <c r="B88" s="25">
        <v>348.42</v>
      </c>
      <c r="C88" s="20" t="s">
        <v>204</v>
      </c>
      <c r="D88" s="47">
        <v>119011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119011</v>
      </c>
      <c r="O88" s="48">
        <f t="shared" si="11"/>
        <v>0.74927912159865018</v>
      </c>
      <c r="P88" s="9"/>
    </row>
    <row r="89" spans="1:16">
      <c r="A89" s="12"/>
      <c r="B89" s="25">
        <v>348.52</v>
      </c>
      <c r="C89" s="20" t="s">
        <v>205</v>
      </c>
      <c r="D89" s="47">
        <v>109808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109808</v>
      </c>
      <c r="O89" s="48">
        <f t="shared" si="11"/>
        <v>0.69133812659757987</v>
      </c>
      <c r="P89" s="9"/>
    </row>
    <row r="90" spans="1:16">
      <c r="A90" s="12"/>
      <c r="B90" s="25">
        <v>348.53</v>
      </c>
      <c r="C90" s="20" t="s">
        <v>206</v>
      </c>
      <c r="D90" s="47">
        <v>320363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320363</v>
      </c>
      <c r="O90" s="48">
        <f t="shared" si="11"/>
        <v>2.0169673999269677</v>
      </c>
      <c r="P90" s="9"/>
    </row>
    <row r="91" spans="1:16">
      <c r="A91" s="12"/>
      <c r="B91" s="25">
        <v>348.61</v>
      </c>
      <c r="C91" s="20" t="s">
        <v>228</v>
      </c>
      <c r="D91" s="47">
        <v>635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635</v>
      </c>
      <c r="O91" s="48">
        <f t="shared" si="11"/>
        <v>3.9978845839052091E-3</v>
      </c>
      <c r="P91" s="9"/>
    </row>
    <row r="92" spans="1:16">
      <c r="A92" s="12"/>
      <c r="B92" s="25">
        <v>348.62</v>
      </c>
      <c r="C92" s="20" t="s">
        <v>208</v>
      </c>
      <c r="D92" s="47">
        <v>4468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4468</v>
      </c>
      <c r="O92" s="48">
        <f t="shared" si="11"/>
        <v>2.812999735572988E-2</v>
      </c>
      <c r="P92" s="9"/>
    </row>
    <row r="93" spans="1:16">
      <c r="A93" s="12"/>
      <c r="B93" s="25">
        <v>348.63</v>
      </c>
      <c r="C93" s="20" t="s">
        <v>233</v>
      </c>
      <c r="D93" s="47">
        <v>9787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9787</v>
      </c>
      <c r="O93" s="48">
        <f t="shared" si="11"/>
        <v>6.1617789642016196E-2</v>
      </c>
      <c r="P93" s="9"/>
    </row>
    <row r="94" spans="1:16">
      <c r="A94" s="12"/>
      <c r="B94" s="25">
        <v>348.71</v>
      </c>
      <c r="C94" s="20" t="s">
        <v>210</v>
      </c>
      <c r="D94" s="47">
        <v>206819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206819</v>
      </c>
      <c r="O94" s="48">
        <f t="shared" si="11"/>
        <v>1.3021078610373094</v>
      </c>
      <c r="P94" s="9"/>
    </row>
    <row r="95" spans="1:16">
      <c r="A95" s="12"/>
      <c r="B95" s="25">
        <v>348.72</v>
      </c>
      <c r="C95" s="20" t="s">
        <v>211</v>
      </c>
      <c r="D95" s="47">
        <v>10717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10717</v>
      </c>
      <c r="O95" s="48">
        <f t="shared" si="11"/>
        <v>6.7472959190097839E-2</v>
      </c>
      <c r="P95" s="9"/>
    </row>
    <row r="96" spans="1:16">
      <c r="A96" s="12"/>
      <c r="B96" s="25">
        <v>348.92099999999999</v>
      </c>
      <c r="C96" s="20" t="s">
        <v>212</v>
      </c>
      <c r="D96" s="47">
        <v>0</v>
      </c>
      <c r="E96" s="47">
        <v>76197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76197</v>
      </c>
      <c r="O96" s="48">
        <f t="shared" si="11"/>
        <v>0.47972726242492164</v>
      </c>
      <c r="P96" s="9"/>
    </row>
    <row r="97" spans="1:16">
      <c r="A97" s="12"/>
      <c r="B97" s="25">
        <v>348.923</v>
      </c>
      <c r="C97" s="20" t="s">
        <v>214</v>
      </c>
      <c r="D97" s="47">
        <v>25399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25399</v>
      </c>
      <c r="O97" s="48">
        <f t="shared" si="11"/>
        <v>0.15990908747497387</v>
      </c>
      <c r="P97" s="9"/>
    </row>
    <row r="98" spans="1:16">
      <c r="A98" s="12"/>
      <c r="B98" s="25">
        <v>348.93</v>
      </c>
      <c r="C98" s="20" t="s">
        <v>216</v>
      </c>
      <c r="D98" s="47">
        <v>40001</v>
      </c>
      <c r="E98" s="47">
        <v>120004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160005</v>
      </c>
      <c r="O98" s="48">
        <f t="shared" si="11"/>
        <v>1.0073724769255952</v>
      </c>
      <c r="P98" s="9"/>
    </row>
    <row r="99" spans="1:16">
      <c r="A99" s="12"/>
      <c r="B99" s="25">
        <v>348.93099999999998</v>
      </c>
      <c r="C99" s="20" t="s">
        <v>217</v>
      </c>
      <c r="D99" s="47">
        <v>0</v>
      </c>
      <c r="E99" s="47">
        <v>41860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41860</v>
      </c>
      <c r="O99" s="48">
        <f t="shared" si="11"/>
        <v>0.263545588476019</v>
      </c>
      <c r="P99" s="9"/>
    </row>
    <row r="100" spans="1:16">
      <c r="A100" s="12"/>
      <c r="B100" s="25">
        <v>348.99</v>
      </c>
      <c r="C100" s="20" t="s">
        <v>218</v>
      </c>
      <c r="D100" s="47">
        <v>0</v>
      </c>
      <c r="E100" s="47">
        <v>79647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79647</v>
      </c>
      <c r="O100" s="48">
        <f t="shared" si="11"/>
        <v>0.50144805268393422</v>
      </c>
      <c r="P100" s="9"/>
    </row>
    <row r="101" spans="1:16">
      <c r="A101" s="12"/>
      <c r="B101" s="25">
        <v>349</v>
      </c>
      <c r="C101" s="20" t="s">
        <v>1</v>
      </c>
      <c r="D101" s="47">
        <v>18497</v>
      </c>
      <c r="E101" s="47">
        <v>97309</v>
      </c>
      <c r="F101" s="47">
        <v>0</v>
      </c>
      <c r="G101" s="47">
        <v>0</v>
      </c>
      <c r="H101" s="47">
        <v>0</v>
      </c>
      <c r="I101" s="47">
        <v>20801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136607</v>
      </c>
      <c r="O101" s="48">
        <f t="shared" ref="O101:O124" si="13">(N101/O$126)</f>
        <v>0.8600614478008487</v>
      </c>
      <c r="P101" s="9"/>
    </row>
    <row r="102" spans="1:16" ht="15.75">
      <c r="A102" s="29" t="s">
        <v>70</v>
      </c>
      <c r="B102" s="30"/>
      <c r="C102" s="31"/>
      <c r="D102" s="32">
        <f t="shared" ref="D102:M102" si="14">SUM(D103:D110)</f>
        <v>1067687</v>
      </c>
      <c r="E102" s="32">
        <f t="shared" si="14"/>
        <v>330341</v>
      </c>
      <c r="F102" s="32">
        <f t="shared" si="14"/>
        <v>0</v>
      </c>
      <c r="G102" s="32">
        <f t="shared" si="14"/>
        <v>0</v>
      </c>
      <c r="H102" s="32">
        <f t="shared" si="14"/>
        <v>0</v>
      </c>
      <c r="I102" s="32">
        <f t="shared" si="14"/>
        <v>15500</v>
      </c>
      <c r="J102" s="32">
        <f t="shared" si="14"/>
        <v>0</v>
      </c>
      <c r="K102" s="32">
        <f t="shared" si="14"/>
        <v>0</v>
      </c>
      <c r="L102" s="32">
        <f t="shared" si="14"/>
        <v>0</v>
      </c>
      <c r="M102" s="32">
        <f t="shared" si="14"/>
        <v>0</v>
      </c>
      <c r="N102" s="32">
        <f>SUM(D102:M102)</f>
        <v>1413528</v>
      </c>
      <c r="O102" s="46">
        <f t="shared" si="13"/>
        <v>8.899404409635217</v>
      </c>
      <c r="P102" s="10"/>
    </row>
    <row r="103" spans="1:16">
      <c r="A103" s="13"/>
      <c r="B103" s="40">
        <v>351.1</v>
      </c>
      <c r="C103" s="21" t="s">
        <v>107</v>
      </c>
      <c r="D103" s="47">
        <v>286724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286724</v>
      </c>
      <c r="O103" s="48">
        <f t="shared" si="13"/>
        <v>1.8051802510797437</v>
      </c>
      <c r="P103" s="9"/>
    </row>
    <row r="104" spans="1:16">
      <c r="A104" s="13"/>
      <c r="B104" s="40">
        <v>351.2</v>
      </c>
      <c r="C104" s="21" t="s">
        <v>110</v>
      </c>
      <c r="D104" s="47">
        <v>75287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ref="N104:N110" si="15">SUM(D104:M104)</f>
        <v>75287</v>
      </c>
      <c r="O104" s="48">
        <f t="shared" si="13"/>
        <v>0.4739980105015299</v>
      </c>
      <c r="P104" s="9"/>
    </row>
    <row r="105" spans="1:16">
      <c r="A105" s="13"/>
      <c r="B105" s="40">
        <v>351.5</v>
      </c>
      <c r="C105" s="21" t="s">
        <v>111</v>
      </c>
      <c r="D105" s="47">
        <v>361000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361000</v>
      </c>
      <c r="O105" s="48">
        <f t="shared" si="13"/>
        <v>2.2728131256531978</v>
      </c>
      <c r="P105" s="9"/>
    </row>
    <row r="106" spans="1:16">
      <c r="A106" s="13"/>
      <c r="B106" s="40">
        <v>351.7</v>
      </c>
      <c r="C106" s="21" t="s">
        <v>219</v>
      </c>
      <c r="D106" s="47">
        <v>86499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86499</v>
      </c>
      <c r="O106" s="48">
        <f t="shared" si="13"/>
        <v>0.54458743090270345</v>
      </c>
      <c r="P106" s="9"/>
    </row>
    <row r="107" spans="1:16">
      <c r="A107" s="13"/>
      <c r="B107" s="40">
        <v>351.8</v>
      </c>
      <c r="C107" s="21" t="s">
        <v>220</v>
      </c>
      <c r="D107" s="47">
        <v>116052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116052</v>
      </c>
      <c r="O107" s="48">
        <f t="shared" si="13"/>
        <v>0.73064960902577536</v>
      </c>
      <c r="P107" s="9"/>
    </row>
    <row r="108" spans="1:16">
      <c r="A108" s="13"/>
      <c r="B108" s="40">
        <v>352</v>
      </c>
      <c r="C108" s="21" t="s">
        <v>112</v>
      </c>
      <c r="D108" s="47">
        <v>15203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15203</v>
      </c>
      <c r="O108" s="48">
        <f t="shared" si="13"/>
        <v>9.571628240804865E-2</v>
      </c>
      <c r="P108" s="9"/>
    </row>
    <row r="109" spans="1:16">
      <c r="A109" s="13"/>
      <c r="B109" s="40">
        <v>354</v>
      </c>
      <c r="C109" s="21" t="s">
        <v>114</v>
      </c>
      <c r="D109" s="47">
        <v>126922</v>
      </c>
      <c r="E109" s="47">
        <v>232409</v>
      </c>
      <c r="F109" s="47">
        <v>0</v>
      </c>
      <c r="G109" s="47">
        <v>0</v>
      </c>
      <c r="H109" s="47">
        <v>0</v>
      </c>
      <c r="I109" s="47">
        <v>15500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374831</v>
      </c>
      <c r="O109" s="48">
        <f t="shared" si="13"/>
        <v>2.3598914590075171</v>
      </c>
      <c r="P109" s="9"/>
    </row>
    <row r="110" spans="1:16">
      <c r="A110" s="13"/>
      <c r="B110" s="40">
        <v>358.2</v>
      </c>
      <c r="C110" s="21" t="s">
        <v>221</v>
      </c>
      <c r="D110" s="47">
        <v>0</v>
      </c>
      <c r="E110" s="47">
        <v>97932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97932</v>
      </c>
      <c r="O110" s="48">
        <f t="shared" si="13"/>
        <v>0.61656824105670072</v>
      </c>
      <c r="P110" s="9"/>
    </row>
    <row r="111" spans="1:16" ht="15.75">
      <c r="A111" s="29" t="s">
        <v>5</v>
      </c>
      <c r="B111" s="30"/>
      <c r="C111" s="31"/>
      <c r="D111" s="32">
        <f t="shared" ref="D111:M111" si="16">SUM(D112:D119)</f>
        <v>6469086</v>
      </c>
      <c r="E111" s="32">
        <f t="shared" si="16"/>
        <v>3941497</v>
      </c>
      <c r="F111" s="32">
        <f t="shared" si="16"/>
        <v>89022</v>
      </c>
      <c r="G111" s="32">
        <f t="shared" si="16"/>
        <v>3053697</v>
      </c>
      <c r="H111" s="32">
        <f t="shared" si="16"/>
        <v>0</v>
      </c>
      <c r="I111" s="32">
        <f t="shared" si="16"/>
        <v>2096409</v>
      </c>
      <c r="J111" s="32">
        <f t="shared" si="16"/>
        <v>3435759</v>
      </c>
      <c r="K111" s="32">
        <f t="shared" si="16"/>
        <v>4724504</v>
      </c>
      <c r="L111" s="32">
        <f t="shared" si="16"/>
        <v>0</v>
      </c>
      <c r="M111" s="32">
        <f t="shared" si="16"/>
        <v>0</v>
      </c>
      <c r="N111" s="32">
        <f>SUM(D111:M111)</f>
        <v>23809974</v>
      </c>
      <c r="O111" s="46">
        <f t="shared" si="13"/>
        <v>149.90476850044701</v>
      </c>
      <c r="P111" s="10"/>
    </row>
    <row r="112" spans="1:16">
      <c r="A112" s="12"/>
      <c r="B112" s="25">
        <v>361.1</v>
      </c>
      <c r="C112" s="20" t="s">
        <v>116</v>
      </c>
      <c r="D112" s="47">
        <v>1519989</v>
      </c>
      <c r="E112" s="47">
        <v>1648704</v>
      </c>
      <c r="F112" s="47">
        <v>89022</v>
      </c>
      <c r="G112" s="47">
        <v>1460299</v>
      </c>
      <c r="H112" s="47">
        <v>0</v>
      </c>
      <c r="I112" s="47">
        <v>1991158</v>
      </c>
      <c r="J112" s="47">
        <v>523889</v>
      </c>
      <c r="K112" s="47">
        <v>2518479</v>
      </c>
      <c r="L112" s="47">
        <v>0</v>
      </c>
      <c r="M112" s="47">
        <v>0</v>
      </c>
      <c r="N112" s="47">
        <f>SUM(D112:M112)</f>
        <v>9751540</v>
      </c>
      <c r="O112" s="48">
        <f t="shared" si="13"/>
        <v>61.394537693440952</v>
      </c>
      <c r="P112" s="9"/>
    </row>
    <row r="113" spans="1:119">
      <c r="A113" s="12"/>
      <c r="B113" s="25">
        <v>362</v>
      </c>
      <c r="C113" s="20" t="s">
        <v>118</v>
      </c>
      <c r="D113" s="47">
        <v>411805</v>
      </c>
      <c r="E113" s="47">
        <v>0</v>
      </c>
      <c r="F113" s="47">
        <v>0</v>
      </c>
      <c r="G113" s="47">
        <v>0</v>
      </c>
      <c r="H113" s="47">
        <v>0</v>
      </c>
      <c r="I113" s="47">
        <v>25556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ref="N113:N119" si="17">SUM(D113:M113)</f>
        <v>437361</v>
      </c>
      <c r="O113" s="48">
        <f t="shared" si="13"/>
        <v>2.7535729126005766</v>
      </c>
      <c r="P113" s="9"/>
    </row>
    <row r="114" spans="1:119">
      <c r="A114" s="12"/>
      <c r="B114" s="25">
        <v>364</v>
      </c>
      <c r="C114" s="20" t="s">
        <v>222</v>
      </c>
      <c r="D114" s="47">
        <v>108389</v>
      </c>
      <c r="E114" s="47">
        <v>9521</v>
      </c>
      <c r="F114" s="47">
        <v>0</v>
      </c>
      <c r="G114" s="47">
        <v>0</v>
      </c>
      <c r="H114" s="47">
        <v>0</v>
      </c>
      <c r="I114" s="47">
        <v>6263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124173</v>
      </c>
      <c r="O114" s="48">
        <f t="shared" si="13"/>
        <v>0.78177846053112054</v>
      </c>
      <c r="P114" s="9"/>
    </row>
    <row r="115" spans="1:119">
      <c r="A115" s="12"/>
      <c r="B115" s="25">
        <v>366</v>
      </c>
      <c r="C115" s="20" t="s">
        <v>121</v>
      </c>
      <c r="D115" s="47">
        <v>95706</v>
      </c>
      <c r="E115" s="47">
        <v>540040</v>
      </c>
      <c r="F115" s="47">
        <v>0</v>
      </c>
      <c r="G115" s="47">
        <v>0</v>
      </c>
      <c r="H115" s="47">
        <v>0</v>
      </c>
      <c r="I115" s="47">
        <v>2500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638246</v>
      </c>
      <c r="O115" s="48">
        <f t="shared" si="13"/>
        <v>4.0183210143923844</v>
      </c>
      <c r="P115" s="9"/>
    </row>
    <row r="116" spans="1:119">
      <c r="A116" s="12"/>
      <c r="B116" s="25">
        <v>367</v>
      </c>
      <c r="C116" s="20" t="s">
        <v>135</v>
      </c>
      <c r="D116" s="47">
        <v>165523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165523</v>
      </c>
      <c r="O116" s="48">
        <f t="shared" si="13"/>
        <v>1.0421131495775464</v>
      </c>
      <c r="P116" s="9"/>
    </row>
    <row r="117" spans="1:119">
      <c r="A117" s="12"/>
      <c r="B117" s="25">
        <v>368</v>
      </c>
      <c r="C117" s="20" t="s">
        <v>229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2206025</v>
      </c>
      <c r="L117" s="47">
        <v>0</v>
      </c>
      <c r="M117" s="47">
        <v>0</v>
      </c>
      <c r="N117" s="47">
        <f t="shared" si="17"/>
        <v>2206025</v>
      </c>
      <c r="O117" s="48">
        <f t="shared" si="13"/>
        <v>13.888871400329904</v>
      </c>
      <c r="P117" s="9"/>
    </row>
    <row r="118" spans="1:119">
      <c r="A118" s="12"/>
      <c r="B118" s="25">
        <v>369.3</v>
      </c>
      <c r="C118" s="20" t="s">
        <v>169</v>
      </c>
      <c r="D118" s="47">
        <v>0</v>
      </c>
      <c r="E118" s="47">
        <v>398872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398872</v>
      </c>
      <c r="O118" s="48">
        <f t="shared" si="13"/>
        <v>2.5112507397660448</v>
      </c>
      <c r="P118" s="9"/>
    </row>
    <row r="119" spans="1:119">
      <c r="A119" s="12"/>
      <c r="B119" s="25">
        <v>369.9</v>
      </c>
      <c r="C119" s="20" t="s">
        <v>122</v>
      </c>
      <c r="D119" s="47">
        <v>4167674</v>
      </c>
      <c r="E119" s="47">
        <v>1344360</v>
      </c>
      <c r="F119" s="47">
        <v>0</v>
      </c>
      <c r="G119" s="47">
        <v>1593398</v>
      </c>
      <c r="H119" s="47">
        <v>0</v>
      </c>
      <c r="I119" s="47">
        <v>70932</v>
      </c>
      <c r="J119" s="47">
        <v>2911870</v>
      </c>
      <c r="K119" s="47">
        <v>0</v>
      </c>
      <c r="L119" s="47">
        <v>0</v>
      </c>
      <c r="M119" s="47">
        <v>0</v>
      </c>
      <c r="N119" s="47">
        <f t="shared" si="17"/>
        <v>10088234</v>
      </c>
      <c r="O119" s="48">
        <f t="shared" si="13"/>
        <v>63.514323129808481</v>
      </c>
      <c r="P119" s="9"/>
    </row>
    <row r="120" spans="1:119" ht="15.75">
      <c r="A120" s="29" t="s">
        <v>71</v>
      </c>
      <c r="B120" s="30"/>
      <c r="C120" s="31"/>
      <c r="D120" s="32">
        <f t="shared" ref="D120:M120" si="18">SUM(D121:D123)</f>
        <v>4216086</v>
      </c>
      <c r="E120" s="32">
        <f t="shared" si="18"/>
        <v>12420203</v>
      </c>
      <c r="F120" s="32">
        <f t="shared" si="18"/>
        <v>1133942</v>
      </c>
      <c r="G120" s="32">
        <f t="shared" si="18"/>
        <v>0</v>
      </c>
      <c r="H120" s="32">
        <f t="shared" si="18"/>
        <v>0</v>
      </c>
      <c r="I120" s="32">
        <f t="shared" si="18"/>
        <v>8184575</v>
      </c>
      <c r="J120" s="32">
        <f t="shared" si="18"/>
        <v>1075667</v>
      </c>
      <c r="K120" s="32">
        <f t="shared" si="18"/>
        <v>0</v>
      </c>
      <c r="L120" s="32">
        <f t="shared" si="18"/>
        <v>0</v>
      </c>
      <c r="M120" s="32">
        <f t="shared" si="18"/>
        <v>0</v>
      </c>
      <c r="N120" s="32">
        <f>SUM(D120:M120)</f>
        <v>27030473</v>
      </c>
      <c r="O120" s="46">
        <f t="shared" si="13"/>
        <v>170.18064772026142</v>
      </c>
      <c r="P120" s="9"/>
    </row>
    <row r="121" spans="1:119">
      <c r="A121" s="12"/>
      <c r="B121" s="25">
        <v>381</v>
      </c>
      <c r="C121" s="20" t="s">
        <v>123</v>
      </c>
      <c r="D121" s="47">
        <v>4216086</v>
      </c>
      <c r="E121" s="47">
        <v>12420203</v>
      </c>
      <c r="F121" s="47">
        <v>1133942</v>
      </c>
      <c r="G121" s="47">
        <v>0</v>
      </c>
      <c r="H121" s="47">
        <v>0</v>
      </c>
      <c r="I121" s="47">
        <v>107516</v>
      </c>
      <c r="J121" s="47">
        <v>901995</v>
      </c>
      <c r="K121" s="47">
        <v>0</v>
      </c>
      <c r="L121" s="47">
        <v>0</v>
      </c>
      <c r="M121" s="47">
        <v>0</v>
      </c>
      <c r="N121" s="47">
        <f>SUM(D121:M121)</f>
        <v>18779742</v>
      </c>
      <c r="O121" s="48">
        <f t="shared" si="13"/>
        <v>118.23502524648374</v>
      </c>
      <c r="P121" s="9"/>
    </row>
    <row r="122" spans="1:119">
      <c r="A122" s="12"/>
      <c r="B122" s="25">
        <v>389.7</v>
      </c>
      <c r="C122" s="20" t="s">
        <v>230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18553</v>
      </c>
      <c r="J122" s="47">
        <v>173672</v>
      </c>
      <c r="K122" s="47">
        <v>0</v>
      </c>
      <c r="L122" s="47">
        <v>0</v>
      </c>
      <c r="M122" s="47">
        <v>0</v>
      </c>
      <c r="N122" s="47">
        <f>SUM(D122:M122)</f>
        <v>192225</v>
      </c>
      <c r="O122" s="48">
        <f t="shared" si="13"/>
        <v>1.210225770301069</v>
      </c>
      <c r="P122" s="9"/>
    </row>
    <row r="123" spans="1:119" ht="15.75" thickBot="1">
      <c r="A123" s="12"/>
      <c r="B123" s="25">
        <v>389.8</v>
      </c>
      <c r="C123" s="20" t="s">
        <v>224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8058506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8058506</v>
      </c>
      <c r="O123" s="48">
        <f t="shared" si="13"/>
        <v>50.735396703476589</v>
      </c>
      <c r="P123" s="9"/>
    </row>
    <row r="124" spans="1:119" ht="16.5" thickBot="1">
      <c r="A124" s="14" t="s">
        <v>88</v>
      </c>
      <c r="B124" s="23"/>
      <c r="C124" s="22"/>
      <c r="D124" s="15">
        <f t="shared" ref="D124:M124" si="19">SUM(D5,D13,D29,D59,D102,D111,D120)</f>
        <v>123683917</v>
      </c>
      <c r="E124" s="15">
        <f t="shared" si="19"/>
        <v>90736979</v>
      </c>
      <c r="F124" s="15">
        <f t="shared" si="19"/>
        <v>6323308</v>
      </c>
      <c r="G124" s="15">
        <f t="shared" si="19"/>
        <v>22044047</v>
      </c>
      <c r="H124" s="15">
        <f t="shared" si="19"/>
        <v>0</v>
      </c>
      <c r="I124" s="15">
        <f t="shared" si="19"/>
        <v>68289926</v>
      </c>
      <c r="J124" s="15">
        <f t="shared" si="19"/>
        <v>37046070</v>
      </c>
      <c r="K124" s="15">
        <f t="shared" si="19"/>
        <v>4724504</v>
      </c>
      <c r="L124" s="15">
        <f t="shared" si="19"/>
        <v>0</v>
      </c>
      <c r="M124" s="15">
        <f t="shared" si="19"/>
        <v>0</v>
      </c>
      <c r="N124" s="15">
        <f>SUM(D124:M124)</f>
        <v>352848751</v>
      </c>
      <c r="O124" s="38">
        <f t="shared" si="13"/>
        <v>2221.4938300363901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9" t="s">
        <v>268</v>
      </c>
      <c r="M126" s="49"/>
      <c r="N126" s="49"/>
      <c r="O126" s="44">
        <v>158834</v>
      </c>
    </row>
    <row r="127" spans="1:119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2"/>
    </row>
    <row r="128" spans="1:119" ht="15.75" customHeight="1" thickBot="1">
      <c r="A128" s="53" t="s">
        <v>160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69268688</v>
      </c>
      <c r="E5" s="27">
        <f t="shared" si="0"/>
        <v>39106512</v>
      </c>
      <c r="F5" s="27">
        <f t="shared" si="0"/>
        <v>5048435</v>
      </c>
      <c r="G5" s="27">
        <f t="shared" si="0"/>
        <v>19263128</v>
      </c>
      <c r="H5" s="27">
        <f t="shared" si="0"/>
        <v>0</v>
      </c>
      <c r="I5" s="27">
        <f t="shared" si="0"/>
        <v>19514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132706277</v>
      </c>
      <c r="O5" s="33">
        <f t="shared" ref="O5:O36" si="1">(N5/O$125)</f>
        <v>856.50660582551848</v>
      </c>
      <c r="P5" s="6"/>
    </row>
    <row r="6" spans="1:133">
      <c r="A6" s="12"/>
      <c r="B6" s="25">
        <v>311</v>
      </c>
      <c r="C6" s="20" t="s">
        <v>3</v>
      </c>
      <c r="D6" s="47">
        <v>67990684</v>
      </c>
      <c r="E6" s="47">
        <v>32492852</v>
      </c>
      <c r="F6" s="47">
        <v>4744345</v>
      </c>
      <c r="G6" s="47">
        <v>0</v>
      </c>
      <c r="H6" s="47">
        <v>0</v>
      </c>
      <c r="I6" s="47">
        <v>19514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105247395</v>
      </c>
      <c r="O6" s="48">
        <f t="shared" si="1"/>
        <v>679.28278225624274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2789851</v>
      </c>
      <c r="F7" s="47">
        <v>304090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3093941</v>
      </c>
      <c r="O7" s="48">
        <f t="shared" si="1"/>
        <v>19.96876835399738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190496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190496</v>
      </c>
      <c r="O8" s="48">
        <f t="shared" si="1"/>
        <v>1.2294903155435364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3633313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3633313</v>
      </c>
      <c r="O9" s="48">
        <f t="shared" si="1"/>
        <v>23.449957725298344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19263128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19263128</v>
      </c>
      <c r="O10" s="48">
        <f t="shared" si="1"/>
        <v>124.32717392005887</v>
      </c>
      <c r="P10" s="9"/>
    </row>
    <row r="11" spans="1:133">
      <c r="A11" s="12"/>
      <c r="B11" s="25">
        <v>315</v>
      </c>
      <c r="C11" s="20" t="s">
        <v>176</v>
      </c>
      <c r="D11" s="47">
        <v>1105614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1105614</v>
      </c>
      <c r="O11" s="48">
        <f t="shared" si="1"/>
        <v>7.1358018316885996</v>
      </c>
      <c r="P11" s="9"/>
    </row>
    <row r="12" spans="1:133">
      <c r="A12" s="12"/>
      <c r="B12" s="25">
        <v>316</v>
      </c>
      <c r="C12" s="20" t="s">
        <v>177</v>
      </c>
      <c r="D12" s="47">
        <v>172390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172390</v>
      </c>
      <c r="O12" s="48">
        <f t="shared" si="1"/>
        <v>1.1126314226889291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SUM(D14:D29)</f>
        <v>9705386</v>
      </c>
      <c r="E13" s="32">
        <f t="shared" si="3"/>
        <v>8569873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16581543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34856802</v>
      </c>
      <c r="O13" s="46">
        <f t="shared" si="1"/>
        <v>224.97113057396783</v>
      </c>
      <c r="P13" s="10"/>
    </row>
    <row r="14" spans="1:133">
      <c r="A14" s="12"/>
      <c r="B14" s="25">
        <v>322</v>
      </c>
      <c r="C14" s="20" t="s">
        <v>0</v>
      </c>
      <c r="D14" s="47">
        <v>357374</v>
      </c>
      <c r="E14" s="47">
        <v>0</v>
      </c>
      <c r="F14" s="47">
        <v>0</v>
      </c>
      <c r="G14" s="47">
        <v>0</v>
      </c>
      <c r="H14" s="47">
        <v>0</v>
      </c>
      <c r="I14" s="47">
        <v>3441319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3798693</v>
      </c>
      <c r="O14" s="48">
        <f t="shared" si="1"/>
        <v>24.517345535985129</v>
      </c>
      <c r="P14" s="9"/>
    </row>
    <row r="15" spans="1:133">
      <c r="A15" s="12"/>
      <c r="B15" s="25">
        <v>323.10000000000002</v>
      </c>
      <c r="C15" s="20" t="s">
        <v>19</v>
      </c>
      <c r="D15" s="47">
        <v>6698493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7" si="4">SUM(D15:M15)</f>
        <v>6698493</v>
      </c>
      <c r="O15" s="48">
        <f t="shared" si="1"/>
        <v>43.233098187028446</v>
      </c>
      <c r="P15" s="9"/>
    </row>
    <row r="16" spans="1:133">
      <c r="A16" s="12"/>
      <c r="B16" s="25">
        <v>323.3</v>
      </c>
      <c r="C16" s="20" t="s">
        <v>20</v>
      </c>
      <c r="D16" s="47">
        <v>1773323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1773323</v>
      </c>
      <c r="O16" s="48">
        <f t="shared" si="1"/>
        <v>11.44529782688671</v>
      </c>
      <c r="P16" s="9"/>
    </row>
    <row r="17" spans="1:16">
      <c r="A17" s="12"/>
      <c r="B17" s="25">
        <v>323.39999999999998</v>
      </c>
      <c r="C17" s="20" t="s">
        <v>178</v>
      </c>
      <c r="D17" s="47">
        <v>54927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54927</v>
      </c>
      <c r="O17" s="48">
        <f t="shared" si="1"/>
        <v>0.35450725769496383</v>
      </c>
      <c r="P17" s="9"/>
    </row>
    <row r="18" spans="1:16">
      <c r="A18" s="12"/>
      <c r="B18" s="25">
        <v>323.7</v>
      </c>
      <c r="C18" s="20" t="s">
        <v>21</v>
      </c>
      <c r="D18" s="47">
        <v>597330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597330</v>
      </c>
      <c r="O18" s="48">
        <f t="shared" si="1"/>
        <v>3.8552591665106912</v>
      </c>
      <c r="P18" s="9"/>
    </row>
    <row r="19" spans="1:16">
      <c r="A19" s="12"/>
      <c r="B19" s="25">
        <v>324.11</v>
      </c>
      <c r="C19" s="20" t="s">
        <v>22</v>
      </c>
      <c r="D19" s="47">
        <v>0</v>
      </c>
      <c r="E19" s="47">
        <v>761143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761143</v>
      </c>
      <c r="O19" s="48">
        <f t="shared" si="1"/>
        <v>4.9125333195644734</v>
      </c>
      <c r="P19" s="9"/>
    </row>
    <row r="20" spans="1:16">
      <c r="A20" s="12"/>
      <c r="B20" s="25">
        <v>324.12</v>
      </c>
      <c r="C20" s="20" t="s">
        <v>23</v>
      </c>
      <c r="D20" s="47">
        <v>0</v>
      </c>
      <c r="E20" s="47">
        <v>129082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129082</v>
      </c>
      <c r="O20" s="48">
        <f t="shared" si="1"/>
        <v>0.83311496782604766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4186784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4186784</v>
      </c>
      <c r="O21" s="48">
        <f t="shared" si="1"/>
        <v>27.022144198684643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492212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492212</v>
      </c>
      <c r="O22" s="48">
        <f t="shared" si="1"/>
        <v>3.1768115193721398</v>
      </c>
      <c r="P22" s="9"/>
    </row>
    <row r="23" spans="1:16">
      <c r="A23" s="12"/>
      <c r="B23" s="25">
        <v>324.61</v>
      </c>
      <c r="C23" s="20" t="s">
        <v>28</v>
      </c>
      <c r="D23" s="47">
        <v>0</v>
      </c>
      <c r="E23" s="47">
        <v>1332258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1332258</v>
      </c>
      <c r="O23" s="48">
        <f t="shared" si="1"/>
        <v>8.5985968671541695</v>
      </c>
      <c r="P23" s="9"/>
    </row>
    <row r="24" spans="1:16">
      <c r="A24" s="12"/>
      <c r="B24" s="25">
        <v>324.70999999999998</v>
      </c>
      <c r="C24" s="20" t="s">
        <v>29</v>
      </c>
      <c r="D24" s="47">
        <v>0</v>
      </c>
      <c r="E24" s="47">
        <v>640210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640210</v>
      </c>
      <c r="O24" s="48">
        <f t="shared" si="1"/>
        <v>4.1320132439218016</v>
      </c>
      <c r="P24" s="9"/>
    </row>
    <row r="25" spans="1:16">
      <c r="A25" s="12"/>
      <c r="B25" s="25">
        <v>324.72000000000003</v>
      </c>
      <c r="C25" s="20" t="s">
        <v>134</v>
      </c>
      <c r="D25" s="47">
        <v>0</v>
      </c>
      <c r="E25" s="47">
        <v>55284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55284</v>
      </c>
      <c r="O25" s="48">
        <f t="shared" si="1"/>
        <v>0.35681139028908149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253350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253350</v>
      </c>
      <c r="O26" s="48">
        <f t="shared" si="1"/>
        <v>1.6351596434725924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277813</v>
      </c>
      <c r="F27" s="47">
        <v>0</v>
      </c>
      <c r="G27" s="47">
        <v>0</v>
      </c>
      <c r="H27" s="47">
        <v>0</v>
      </c>
      <c r="I27" s="47">
        <v>13087559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13365372</v>
      </c>
      <c r="O27" s="48">
        <f t="shared" si="1"/>
        <v>86.262154783495447</v>
      </c>
      <c r="P27" s="9"/>
    </row>
    <row r="28" spans="1:16">
      <c r="A28" s="12"/>
      <c r="B28" s="25">
        <v>329</v>
      </c>
      <c r="C28" s="20" t="s">
        <v>32</v>
      </c>
      <c r="D28" s="47">
        <v>41388</v>
      </c>
      <c r="E28" s="47">
        <v>441737</v>
      </c>
      <c r="F28" s="47">
        <v>0</v>
      </c>
      <c r="G28" s="47">
        <v>0</v>
      </c>
      <c r="H28" s="47">
        <v>0</v>
      </c>
      <c r="I28" s="47">
        <v>52665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535790</v>
      </c>
      <c r="O28" s="48">
        <f t="shared" si="1"/>
        <v>3.4580705955246902</v>
      </c>
      <c r="P28" s="9"/>
    </row>
    <row r="29" spans="1:16">
      <c r="A29" s="12"/>
      <c r="B29" s="25">
        <v>367</v>
      </c>
      <c r="C29" s="20" t="s">
        <v>135</v>
      </c>
      <c r="D29" s="47">
        <v>182551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182551</v>
      </c>
      <c r="O29" s="48">
        <f t="shared" si="1"/>
        <v>1.1782120705567998</v>
      </c>
      <c r="P29" s="9"/>
    </row>
    <row r="30" spans="1:16" ht="15.75">
      <c r="A30" s="29" t="s">
        <v>35</v>
      </c>
      <c r="B30" s="30"/>
      <c r="C30" s="31"/>
      <c r="D30" s="32">
        <f t="shared" ref="D30:M30" si="5">SUM(D31:D60)</f>
        <v>18377222</v>
      </c>
      <c r="E30" s="32">
        <f t="shared" si="5"/>
        <v>11435724</v>
      </c>
      <c r="F30" s="32">
        <f t="shared" si="5"/>
        <v>500004</v>
      </c>
      <c r="G30" s="32">
        <f t="shared" si="5"/>
        <v>1643971</v>
      </c>
      <c r="H30" s="32">
        <f t="shared" si="5"/>
        <v>0</v>
      </c>
      <c r="I30" s="32">
        <f t="shared" si="5"/>
        <v>1181024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33137945</v>
      </c>
      <c r="O30" s="46">
        <f t="shared" si="1"/>
        <v>213.87736464027779</v>
      </c>
      <c r="P30" s="10"/>
    </row>
    <row r="31" spans="1:16">
      <c r="A31" s="12"/>
      <c r="B31" s="25">
        <v>331.1</v>
      </c>
      <c r="C31" s="20" t="s">
        <v>33</v>
      </c>
      <c r="D31" s="47">
        <v>0</v>
      </c>
      <c r="E31" s="47">
        <v>112412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112412</v>
      </c>
      <c r="O31" s="48">
        <f t="shared" si="1"/>
        <v>0.72552423857130866</v>
      </c>
      <c r="P31" s="9"/>
    </row>
    <row r="32" spans="1:16">
      <c r="A32" s="12"/>
      <c r="B32" s="25">
        <v>331.2</v>
      </c>
      <c r="C32" s="20" t="s">
        <v>34</v>
      </c>
      <c r="D32" s="47">
        <v>97834</v>
      </c>
      <c r="E32" s="47">
        <v>123817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221651</v>
      </c>
      <c r="O32" s="48">
        <f t="shared" si="1"/>
        <v>1.4305694499125463</v>
      </c>
      <c r="P32" s="9"/>
    </row>
    <row r="33" spans="1:16">
      <c r="A33" s="12"/>
      <c r="B33" s="25">
        <v>331.42</v>
      </c>
      <c r="C33" s="20" t="s">
        <v>41</v>
      </c>
      <c r="D33" s="47">
        <v>1664272</v>
      </c>
      <c r="E33" s="47">
        <v>573630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1" si="6">SUM(D33:M33)</f>
        <v>2237902</v>
      </c>
      <c r="O33" s="48">
        <f t="shared" si="1"/>
        <v>14.443761738490632</v>
      </c>
      <c r="P33" s="9"/>
    </row>
    <row r="34" spans="1:16">
      <c r="A34" s="12"/>
      <c r="B34" s="25">
        <v>331.49</v>
      </c>
      <c r="C34" s="20" t="s">
        <v>42</v>
      </c>
      <c r="D34" s="47">
        <v>0</v>
      </c>
      <c r="E34" s="47">
        <v>122627</v>
      </c>
      <c r="F34" s="47">
        <v>0</v>
      </c>
      <c r="G34" s="47">
        <v>175036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297663</v>
      </c>
      <c r="O34" s="48">
        <f t="shared" si="1"/>
        <v>1.9211625220247968</v>
      </c>
      <c r="P34" s="9"/>
    </row>
    <row r="35" spans="1:16">
      <c r="A35" s="12"/>
      <c r="B35" s="25">
        <v>331.5</v>
      </c>
      <c r="C35" s="20" t="s">
        <v>36</v>
      </c>
      <c r="D35" s="47">
        <v>56087</v>
      </c>
      <c r="E35" s="47">
        <v>281380</v>
      </c>
      <c r="F35" s="47">
        <v>0</v>
      </c>
      <c r="G35" s="47">
        <v>48520</v>
      </c>
      <c r="H35" s="47">
        <v>0</v>
      </c>
      <c r="I35" s="47">
        <v>8336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394323</v>
      </c>
      <c r="O35" s="48">
        <f t="shared" si="1"/>
        <v>2.5450209437262408</v>
      </c>
      <c r="P35" s="9"/>
    </row>
    <row r="36" spans="1:16">
      <c r="A36" s="12"/>
      <c r="B36" s="25">
        <v>331.62</v>
      </c>
      <c r="C36" s="20" t="s">
        <v>43</v>
      </c>
      <c r="D36" s="47">
        <v>0</v>
      </c>
      <c r="E36" s="47">
        <v>911740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911740</v>
      </c>
      <c r="O36" s="48">
        <f t="shared" si="1"/>
        <v>5.8845093875654291</v>
      </c>
      <c r="P36" s="9"/>
    </row>
    <row r="37" spans="1:16">
      <c r="A37" s="12"/>
      <c r="B37" s="25">
        <v>331.69</v>
      </c>
      <c r="C37" s="20" t="s">
        <v>44</v>
      </c>
      <c r="D37" s="47">
        <v>0</v>
      </c>
      <c r="E37" s="47">
        <v>2294097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2294097</v>
      </c>
      <c r="O37" s="48">
        <f t="shared" ref="O37:O68" si="7">(N37/O$125)</f>
        <v>14.806452862094114</v>
      </c>
      <c r="P37" s="9"/>
    </row>
    <row r="38" spans="1:16">
      <c r="A38" s="12"/>
      <c r="B38" s="25">
        <v>331.7</v>
      </c>
      <c r="C38" s="20" t="s">
        <v>164</v>
      </c>
      <c r="D38" s="47">
        <v>0</v>
      </c>
      <c r="E38" s="47">
        <v>53200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53200</v>
      </c>
      <c r="O38" s="48">
        <f t="shared" si="7"/>
        <v>0.34336093559400799</v>
      </c>
      <c r="P38" s="9"/>
    </row>
    <row r="39" spans="1:16">
      <c r="A39" s="12"/>
      <c r="B39" s="25">
        <v>333</v>
      </c>
      <c r="C39" s="20" t="s">
        <v>4</v>
      </c>
      <c r="D39" s="47">
        <v>41580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41580</v>
      </c>
      <c r="O39" s="48">
        <f t="shared" si="7"/>
        <v>0.26836367860900096</v>
      </c>
      <c r="P39" s="9"/>
    </row>
    <row r="40" spans="1:16">
      <c r="A40" s="12"/>
      <c r="B40" s="25">
        <v>334.1</v>
      </c>
      <c r="C40" s="20" t="s">
        <v>165</v>
      </c>
      <c r="D40" s="47">
        <v>439026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439026</v>
      </c>
      <c r="O40" s="48">
        <f t="shared" si="7"/>
        <v>2.833540941919078</v>
      </c>
      <c r="P40" s="9"/>
    </row>
    <row r="41" spans="1:16">
      <c r="A41" s="12"/>
      <c r="B41" s="25">
        <v>334.2</v>
      </c>
      <c r="C41" s="20" t="s">
        <v>37</v>
      </c>
      <c r="D41" s="47">
        <v>115910</v>
      </c>
      <c r="E41" s="47">
        <v>19877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135787</v>
      </c>
      <c r="O41" s="48">
        <f t="shared" si="7"/>
        <v>0.87639006318615709</v>
      </c>
      <c r="P41" s="9"/>
    </row>
    <row r="42" spans="1:16">
      <c r="A42" s="12"/>
      <c r="B42" s="25">
        <v>334.39</v>
      </c>
      <c r="C42" s="20" t="s">
        <v>137</v>
      </c>
      <c r="D42" s="47">
        <v>0</v>
      </c>
      <c r="E42" s="47">
        <v>142869</v>
      </c>
      <c r="F42" s="47">
        <v>0</v>
      </c>
      <c r="G42" s="47">
        <v>1412678</v>
      </c>
      <c r="H42" s="47">
        <v>0</v>
      </c>
      <c r="I42" s="47">
        <v>450000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8">SUM(D42:M42)</f>
        <v>2005547</v>
      </c>
      <c r="O42" s="48">
        <f t="shared" si="7"/>
        <v>12.944107035672102</v>
      </c>
      <c r="P42" s="9"/>
    </row>
    <row r="43" spans="1:16">
      <c r="A43" s="12"/>
      <c r="B43" s="25">
        <v>334.42</v>
      </c>
      <c r="C43" s="20" t="s">
        <v>46</v>
      </c>
      <c r="D43" s="47">
        <v>935534</v>
      </c>
      <c r="E43" s="47">
        <v>437214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1372748</v>
      </c>
      <c r="O43" s="48">
        <f t="shared" si="7"/>
        <v>8.8599255190752491</v>
      </c>
      <c r="P43" s="9"/>
    </row>
    <row r="44" spans="1:16">
      <c r="A44" s="12"/>
      <c r="B44" s="25">
        <v>334.49</v>
      </c>
      <c r="C44" s="20" t="s">
        <v>47</v>
      </c>
      <c r="D44" s="47">
        <v>0</v>
      </c>
      <c r="E44" s="47">
        <v>2173532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2173532</v>
      </c>
      <c r="O44" s="48">
        <f t="shared" si="7"/>
        <v>14.028307914727732</v>
      </c>
      <c r="P44" s="9"/>
    </row>
    <row r="45" spans="1:16">
      <c r="A45" s="12"/>
      <c r="B45" s="25">
        <v>334.69</v>
      </c>
      <c r="C45" s="20" t="s">
        <v>49</v>
      </c>
      <c r="D45" s="47">
        <v>0</v>
      </c>
      <c r="E45" s="47">
        <v>350000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350000</v>
      </c>
      <c r="O45" s="48">
        <f t="shared" si="7"/>
        <v>2.2589535236447893</v>
      </c>
      <c r="P45" s="9"/>
    </row>
    <row r="46" spans="1:16">
      <c r="A46" s="12"/>
      <c r="B46" s="25">
        <v>334.7</v>
      </c>
      <c r="C46" s="20" t="s">
        <v>50</v>
      </c>
      <c r="D46" s="47">
        <v>86869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86869</v>
      </c>
      <c r="O46" s="48">
        <f t="shared" si="7"/>
        <v>0.56066581041571195</v>
      </c>
      <c r="P46" s="9"/>
    </row>
    <row r="47" spans="1:16">
      <c r="A47" s="12"/>
      <c r="B47" s="25">
        <v>335.12</v>
      </c>
      <c r="C47" s="20" t="s">
        <v>179</v>
      </c>
      <c r="D47" s="47">
        <v>4011402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4011402</v>
      </c>
      <c r="O47" s="48">
        <f t="shared" si="7"/>
        <v>25.890201950445014</v>
      </c>
      <c r="P47" s="9"/>
    </row>
    <row r="48" spans="1:16">
      <c r="A48" s="12"/>
      <c r="B48" s="25">
        <v>335.13</v>
      </c>
      <c r="C48" s="20" t="s">
        <v>180</v>
      </c>
      <c r="D48" s="47">
        <v>39043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39043</v>
      </c>
      <c r="O48" s="48">
        <f t="shared" si="7"/>
        <v>0.25198949263903858</v>
      </c>
      <c r="P48" s="9"/>
    </row>
    <row r="49" spans="1:16">
      <c r="A49" s="12"/>
      <c r="B49" s="25">
        <v>335.14</v>
      </c>
      <c r="C49" s="20" t="s">
        <v>181</v>
      </c>
      <c r="D49" s="47">
        <v>107103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107103</v>
      </c>
      <c r="O49" s="48">
        <f t="shared" si="7"/>
        <v>0.69125914069407957</v>
      </c>
      <c r="P49" s="9"/>
    </row>
    <row r="50" spans="1:16">
      <c r="A50" s="12"/>
      <c r="B50" s="25">
        <v>335.15</v>
      </c>
      <c r="C50" s="20" t="s">
        <v>182</v>
      </c>
      <c r="D50" s="47">
        <v>68173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68173</v>
      </c>
      <c r="O50" s="48">
        <f t="shared" si="7"/>
        <v>0.43999896733553207</v>
      </c>
      <c r="P50" s="9"/>
    </row>
    <row r="51" spans="1:16">
      <c r="A51" s="12"/>
      <c r="B51" s="25">
        <v>335.16</v>
      </c>
      <c r="C51" s="20" t="s">
        <v>183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2.8817792808782809</v>
      </c>
      <c r="P51" s="9"/>
    </row>
    <row r="52" spans="1:16">
      <c r="A52" s="12"/>
      <c r="B52" s="25">
        <v>335.18</v>
      </c>
      <c r="C52" s="20" t="s">
        <v>184</v>
      </c>
      <c r="D52" s="47">
        <v>10267214</v>
      </c>
      <c r="E52" s="47">
        <v>31250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10298464</v>
      </c>
      <c r="O52" s="48">
        <f t="shared" si="7"/>
        <v>66.467861545511454</v>
      </c>
      <c r="P52" s="9"/>
    </row>
    <row r="53" spans="1:16">
      <c r="A53" s="12"/>
      <c r="B53" s="25">
        <v>335.19</v>
      </c>
      <c r="C53" s="20" t="s">
        <v>185</v>
      </c>
      <c r="D53" s="47">
        <v>0</v>
      </c>
      <c r="E53" s="47">
        <v>0</v>
      </c>
      <c r="F53" s="47">
        <v>500004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500004</v>
      </c>
      <c r="O53" s="48">
        <f t="shared" si="7"/>
        <v>3.2271022789613979</v>
      </c>
      <c r="P53" s="9"/>
    </row>
    <row r="54" spans="1:16">
      <c r="A54" s="12"/>
      <c r="B54" s="25">
        <v>335.21</v>
      </c>
      <c r="C54" s="20" t="s">
        <v>138</v>
      </c>
      <c r="D54" s="47">
        <v>0</v>
      </c>
      <c r="E54" s="47">
        <v>60303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60303</v>
      </c>
      <c r="O54" s="48">
        <f t="shared" si="7"/>
        <v>0.38920478381814777</v>
      </c>
      <c r="P54" s="9"/>
    </row>
    <row r="55" spans="1:16">
      <c r="A55" s="12"/>
      <c r="B55" s="25">
        <v>335.22</v>
      </c>
      <c r="C55" s="20" t="s">
        <v>139</v>
      </c>
      <c r="D55" s="47">
        <v>0</v>
      </c>
      <c r="E55" s="47">
        <v>751870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751870</v>
      </c>
      <c r="O55" s="48">
        <f t="shared" si="7"/>
        <v>4.8526839594937359</v>
      </c>
      <c r="P55" s="9"/>
    </row>
    <row r="56" spans="1:16">
      <c r="A56" s="12"/>
      <c r="B56" s="25">
        <v>335.49</v>
      </c>
      <c r="C56" s="20" t="s">
        <v>59</v>
      </c>
      <c r="D56" s="47">
        <v>0</v>
      </c>
      <c r="E56" s="47">
        <v>2894457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2894457</v>
      </c>
      <c r="O56" s="48">
        <f t="shared" si="7"/>
        <v>18.681268111966645</v>
      </c>
      <c r="P56" s="9"/>
    </row>
    <row r="57" spans="1:16">
      <c r="A57" s="12"/>
      <c r="B57" s="25">
        <v>335.61</v>
      </c>
      <c r="C57" s="20" t="s">
        <v>60</v>
      </c>
      <c r="D57" s="47">
        <v>675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675</v>
      </c>
      <c r="O57" s="48">
        <f t="shared" si="7"/>
        <v>4.3565532241720932E-3</v>
      </c>
      <c r="P57" s="9"/>
    </row>
    <row r="58" spans="1:16">
      <c r="A58" s="12"/>
      <c r="B58" s="25">
        <v>335.7</v>
      </c>
      <c r="C58" s="20" t="s">
        <v>62</v>
      </c>
      <c r="D58" s="47">
        <v>0</v>
      </c>
      <c r="E58" s="47">
        <v>79662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79662</v>
      </c>
      <c r="O58" s="48">
        <f t="shared" si="7"/>
        <v>0.51415073028740343</v>
      </c>
      <c r="P58" s="9"/>
    </row>
    <row r="59" spans="1:16">
      <c r="A59" s="12"/>
      <c r="B59" s="25">
        <v>337.3</v>
      </c>
      <c r="C59" s="20" t="s">
        <v>157</v>
      </c>
      <c r="D59" s="47">
        <v>0</v>
      </c>
      <c r="E59" s="47">
        <v>0</v>
      </c>
      <c r="F59" s="47">
        <v>0</v>
      </c>
      <c r="G59" s="47">
        <v>7737</v>
      </c>
      <c r="H59" s="47">
        <v>0</v>
      </c>
      <c r="I59" s="47">
        <v>722688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730425</v>
      </c>
      <c r="O59" s="48">
        <f t="shared" si="7"/>
        <v>4.7142746500235573</v>
      </c>
      <c r="P59" s="9"/>
    </row>
    <row r="60" spans="1:16">
      <c r="A60" s="12"/>
      <c r="B60" s="25">
        <v>337.7</v>
      </c>
      <c r="C60" s="20" t="s">
        <v>141</v>
      </c>
      <c r="D60" s="47">
        <v>0</v>
      </c>
      <c r="E60" s="47">
        <v>21787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21787</v>
      </c>
      <c r="O60" s="48">
        <f t="shared" si="7"/>
        <v>0.14061662977042577</v>
      </c>
      <c r="P60" s="9"/>
    </row>
    <row r="61" spans="1:16" ht="15.75">
      <c r="A61" s="29" t="s">
        <v>69</v>
      </c>
      <c r="B61" s="30"/>
      <c r="C61" s="31"/>
      <c r="D61" s="32">
        <f t="shared" ref="D61:M61" si="9">SUM(D62:D100)</f>
        <v>9185241</v>
      </c>
      <c r="E61" s="32">
        <f t="shared" si="9"/>
        <v>8733840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40064163</v>
      </c>
      <c r="J61" s="32">
        <f t="shared" si="9"/>
        <v>28326800</v>
      </c>
      <c r="K61" s="32">
        <f t="shared" si="9"/>
        <v>0</v>
      </c>
      <c r="L61" s="32">
        <f t="shared" si="9"/>
        <v>0</v>
      </c>
      <c r="M61" s="32">
        <f t="shared" si="9"/>
        <v>0</v>
      </c>
      <c r="N61" s="32">
        <f>SUM(D61:M61)</f>
        <v>86310044</v>
      </c>
      <c r="O61" s="46">
        <f t="shared" si="7"/>
        <v>557.05822291353377</v>
      </c>
      <c r="P61" s="10"/>
    </row>
    <row r="62" spans="1:16">
      <c r="A62" s="12"/>
      <c r="B62" s="25">
        <v>341.1</v>
      </c>
      <c r="C62" s="20" t="s">
        <v>186</v>
      </c>
      <c r="D62" s="47">
        <v>856186</v>
      </c>
      <c r="E62" s="47">
        <v>752021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1608207</v>
      </c>
      <c r="O62" s="48">
        <f t="shared" si="7"/>
        <v>10.379613912572044</v>
      </c>
      <c r="P62" s="9"/>
    </row>
    <row r="63" spans="1:16">
      <c r="A63" s="12"/>
      <c r="B63" s="25">
        <v>341.2</v>
      </c>
      <c r="C63" s="20" t="s">
        <v>187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28326800</v>
      </c>
      <c r="K63" s="47">
        <v>0</v>
      </c>
      <c r="L63" s="47">
        <v>0</v>
      </c>
      <c r="M63" s="47">
        <v>0</v>
      </c>
      <c r="N63" s="47">
        <f t="shared" ref="N63:N100" si="10">SUM(D63:M63)</f>
        <v>28326800</v>
      </c>
      <c r="O63" s="48">
        <f t="shared" si="7"/>
        <v>182.82549906737489</v>
      </c>
      <c r="P63" s="9"/>
    </row>
    <row r="64" spans="1:16">
      <c r="A64" s="12"/>
      <c r="B64" s="25">
        <v>341.3</v>
      </c>
      <c r="C64" s="20" t="s">
        <v>188</v>
      </c>
      <c r="D64" s="47">
        <v>0</v>
      </c>
      <c r="E64" s="47">
        <v>3490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3490</v>
      </c>
      <c r="O64" s="48">
        <f t="shared" si="7"/>
        <v>2.2524993707200899E-2</v>
      </c>
      <c r="P64" s="9"/>
    </row>
    <row r="65" spans="1:16">
      <c r="A65" s="12"/>
      <c r="B65" s="25">
        <v>341.52</v>
      </c>
      <c r="C65" s="20" t="s">
        <v>189</v>
      </c>
      <c r="D65" s="47">
        <v>1263213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1263213</v>
      </c>
      <c r="O65" s="48">
        <f t="shared" si="7"/>
        <v>8.1529698784682996</v>
      </c>
      <c r="P65" s="9"/>
    </row>
    <row r="66" spans="1:16">
      <c r="A66" s="12"/>
      <c r="B66" s="25">
        <v>341.55</v>
      </c>
      <c r="C66" s="20" t="s">
        <v>190</v>
      </c>
      <c r="D66" s="47">
        <v>3914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3914</v>
      </c>
      <c r="O66" s="48">
        <f t="shared" si="7"/>
        <v>2.5261554547273444E-2</v>
      </c>
      <c r="P66" s="9"/>
    </row>
    <row r="67" spans="1:16">
      <c r="A67" s="12"/>
      <c r="B67" s="25">
        <v>341.9</v>
      </c>
      <c r="C67" s="20" t="s">
        <v>193</v>
      </c>
      <c r="D67" s="47">
        <v>3245225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3245225</v>
      </c>
      <c r="O67" s="48">
        <f t="shared" si="7"/>
        <v>20.945178425057602</v>
      </c>
      <c r="P67" s="9"/>
    </row>
    <row r="68" spans="1:16">
      <c r="A68" s="12"/>
      <c r="B68" s="25">
        <v>342.1</v>
      </c>
      <c r="C68" s="20" t="s">
        <v>79</v>
      </c>
      <c r="D68" s="47">
        <v>0</v>
      </c>
      <c r="E68" s="47">
        <v>8280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8280</v>
      </c>
      <c r="O68" s="48">
        <f t="shared" si="7"/>
        <v>5.3440386216511017E-2</v>
      </c>
      <c r="P68" s="9"/>
    </row>
    <row r="69" spans="1:16">
      <c r="A69" s="12"/>
      <c r="B69" s="25">
        <v>342.2</v>
      </c>
      <c r="C69" s="20" t="s">
        <v>80</v>
      </c>
      <c r="D69" s="47">
        <v>0</v>
      </c>
      <c r="E69" s="47">
        <v>402984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402984</v>
      </c>
      <c r="O69" s="48">
        <f t="shared" ref="O69:O100" si="11">(N69/O$125)</f>
        <v>2.600920362207062</v>
      </c>
      <c r="P69" s="9"/>
    </row>
    <row r="70" spans="1:16">
      <c r="A70" s="12"/>
      <c r="B70" s="25">
        <v>342.3</v>
      </c>
      <c r="C70" s="20" t="s">
        <v>144</v>
      </c>
      <c r="D70" s="47">
        <v>132718</v>
      </c>
      <c r="E70" s="47">
        <v>178596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311314</v>
      </c>
      <c r="O70" s="48">
        <f t="shared" si="11"/>
        <v>2.0092681635998684</v>
      </c>
      <c r="P70" s="9"/>
    </row>
    <row r="71" spans="1:16">
      <c r="A71" s="12"/>
      <c r="B71" s="25">
        <v>342.5</v>
      </c>
      <c r="C71" s="20" t="s">
        <v>81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11967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11967</v>
      </c>
      <c r="O71" s="48">
        <f t="shared" si="11"/>
        <v>7.7236848049877696E-2</v>
      </c>
      <c r="P71" s="9"/>
    </row>
    <row r="72" spans="1:16">
      <c r="A72" s="12"/>
      <c r="B72" s="25">
        <v>342.6</v>
      </c>
      <c r="C72" s="20" t="s">
        <v>82</v>
      </c>
      <c r="D72" s="47">
        <v>0</v>
      </c>
      <c r="E72" s="47">
        <v>6627678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6627678</v>
      </c>
      <c r="O72" s="48">
        <f t="shared" si="11"/>
        <v>42.776047347665859</v>
      </c>
      <c r="P72" s="9"/>
    </row>
    <row r="73" spans="1:16">
      <c r="A73" s="12"/>
      <c r="B73" s="25">
        <v>343.4</v>
      </c>
      <c r="C73" s="20" t="s">
        <v>84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2707907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2707907</v>
      </c>
      <c r="O73" s="48">
        <f t="shared" si="11"/>
        <v>17.477245883863972</v>
      </c>
      <c r="P73" s="9"/>
    </row>
    <row r="74" spans="1:16">
      <c r="A74" s="12"/>
      <c r="B74" s="25">
        <v>343.6</v>
      </c>
      <c r="C74" s="20" t="s">
        <v>85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34050737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34050737</v>
      </c>
      <c r="O74" s="48">
        <f t="shared" si="11"/>
        <v>219.76866379672001</v>
      </c>
      <c r="P74" s="9"/>
    </row>
    <row r="75" spans="1:16">
      <c r="A75" s="12"/>
      <c r="B75" s="25">
        <v>344.9</v>
      </c>
      <c r="C75" s="20" t="s">
        <v>194</v>
      </c>
      <c r="D75" s="47">
        <v>0</v>
      </c>
      <c r="E75" s="47">
        <v>36352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36352</v>
      </c>
      <c r="O75" s="48">
        <f t="shared" si="11"/>
        <v>0.23462136711867251</v>
      </c>
      <c r="P75" s="9"/>
    </row>
    <row r="76" spans="1:16">
      <c r="A76" s="12"/>
      <c r="B76" s="25">
        <v>346.9</v>
      </c>
      <c r="C76" s="20" t="s">
        <v>145</v>
      </c>
      <c r="D76" s="47">
        <v>0</v>
      </c>
      <c r="E76" s="47">
        <v>287653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287653</v>
      </c>
      <c r="O76" s="48">
        <f t="shared" si="11"/>
        <v>1.856556451248556</v>
      </c>
      <c r="P76" s="9"/>
    </row>
    <row r="77" spans="1:16">
      <c r="A77" s="12"/>
      <c r="B77" s="25">
        <v>347.2</v>
      </c>
      <c r="C77" s="20" t="s">
        <v>87</v>
      </c>
      <c r="D77" s="47">
        <v>1219784</v>
      </c>
      <c r="E77" s="47">
        <v>0</v>
      </c>
      <c r="F77" s="47">
        <v>0</v>
      </c>
      <c r="G77" s="47">
        <v>0</v>
      </c>
      <c r="H77" s="47">
        <v>0</v>
      </c>
      <c r="I77" s="47">
        <v>3276932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4496716</v>
      </c>
      <c r="O77" s="48">
        <f t="shared" si="11"/>
        <v>29.022492722942577</v>
      </c>
      <c r="P77" s="9"/>
    </row>
    <row r="78" spans="1:16">
      <c r="A78" s="12"/>
      <c r="B78" s="25">
        <v>347.5</v>
      </c>
      <c r="C78" s="20" t="s">
        <v>147</v>
      </c>
      <c r="D78" s="47">
        <v>426271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426271</v>
      </c>
      <c r="O78" s="48">
        <f t="shared" si="11"/>
        <v>2.7512182213645371</v>
      </c>
      <c r="P78" s="9"/>
    </row>
    <row r="79" spans="1:16">
      <c r="A79" s="12"/>
      <c r="B79" s="25">
        <v>348.12</v>
      </c>
      <c r="C79" s="20" t="s">
        <v>195</v>
      </c>
      <c r="D79" s="47">
        <v>11214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4" si="12">SUM(D79:M79)</f>
        <v>11214</v>
      </c>
      <c r="O79" s="48">
        <f t="shared" si="11"/>
        <v>7.2376870897579049E-2</v>
      </c>
      <c r="P79" s="9"/>
    </row>
    <row r="80" spans="1:16">
      <c r="A80" s="12"/>
      <c r="B80" s="25">
        <v>348.13</v>
      </c>
      <c r="C80" s="20" t="s">
        <v>196</v>
      </c>
      <c r="D80" s="47">
        <v>80013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80013</v>
      </c>
      <c r="O80" s="48">
        <f t="shared" si="11"/>
        <v>0.5164161379639729</v>
      </c>
      <c r="P80" s="9"/>
    </row>
    <row r="81" spans="1:16">
      <c r="A81" s="12"/>
      <c r="B81" s="25">
        <v>348.21</v>
      </c>
      <c r="C81" s="20" t="s">
        <v>262</v>
      </c>
      <c r="D81" s="47">
        <v>28352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28352</v>
      </c>
      <c r="O81" s="48">
        <f t="shared" si="11"/>
        <v>0.18298814372107733</v>
      </c>
      <c r="P81" s="9"/>
    </row>
    <row r="82" spans="1:16">
      <c r="A82" s="12"/>
      <c r="B82" s="25">
        <v>348.22</v>
      </c>
      <c r="C82" s="20" t="s">
        <v>198</v>
      </c>
      <c r="D82" s="47">
        <v>1818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1818</v>
      </c>
      <c r="O82" s="48">
        <f t="shared" si="11"/>
        <v>1.1733650017103506E-2</v>
      </c>
      <c r="P82" s="9"/>
    </row>
    <row r="83" spans="1:16">
      <c r="A83" s="12"/>
      <c r="B83" s="25">
        <v>348.23</v>
      </c>
      <c r="C83" s="20" t="s">
        <v>199</v>
      </c>
      <c r="D83" s="47">
        <v>84560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84560</v>
      </c>
      <c r="O83" s="48">
        <f t="shared" si="11"/>
        <v>0.54576317131258112</v>
      </c>
      <c r="P83" s="9"/>
    </row>
    <row r="84" spans="1:16">
      <c r="A84" s="12"/>
      <c r="B84" s="25">
        <v>348.31</v>
      </c>
      <c r="C84" s="20" t="s">
        <v>201</v>
      </c>
      <c r="D84" s="47">
        <v>512042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512042</v>
      </c>
      <c r="O84" s="48">
        <f t="shared" si="11"/>
        <v>3.3047973718689292</v>
      </c>
      <c r="P84" s="9"/>
    </row>
    <row r="85" spans="1:16">
      <c r="A85" s="12"/>
      <c r="B85" s="25">
        <v>348.32</v>
      </c>
      <c r="C85" s="20" t="s">
        <v>202</v>
      </c>
      <c r="D85" s="47">
        <v>7994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7994</v>
      </c>
      <c r="O85" s="48">
        <f t="shared" si="11"/>
        <v>5.1594498480046984E-2</v>
      </c>
      <c r="P85" s="9"/>
    </row>
    <row r="86" spans="1:16">
      <c r="A86" s="12"/>
      <c r="B86" s="25">
        <v>348.41</v>
      </c>
      <c r="C86" s="20" t="s">
        <v>203</v>
      </c>
      <c r="D86" s="47">
        <v>371830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371830</v>
      </c>
      <c r="O86" s="48">
        <f t="shared" si="11"/>
        <v>2.3998476819909773</v>
      </c>
      <c r="P86" s="9"/>
    </row>
    <row r="87" spans="1:16">
      <c r="A87" s="12"/>
      <c r="B87" s="25">
        <v>348.42</v>
      </c>
      <c r="C87" s="20" t="s">
        <v>204</v>
      </c>
      <c r="D87" s="47">
        <v>138508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138508</v>
      </c>
      <c r="O87" s="48">
        <f t="shared" si="11"/>
        <v>0.89395181329426421</v>
      </c>
      <c r="P87" s="9"/>
    </row>
    <row r="88" spans="1:16">
      <c r="A88" s="12"/>
      <c r="B88" s="25">
        <v>348.52</v>
      </c>
      <c r="C88" s="20" t="s">
        <v>205</v>
      </c>
      <c r="D88" s="47">
        <v>116184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116184</v>
      </c>
      <c r="O88" s="48">
        <f t="shared" si="11"/>
        <v>0.74986930340327485</v>
      </c>
      <c r="P88" s="9"/>
    </row>
    <row r="89" spans="1:16">
      <c r="A89" s="12"/>
      <c r="B89" s="25">
        <v>348.53</v>
      </c>
      <c r="C89" s="20" t="s">
        <v>206</v>
      </c>
      <c r="D89" s="47">
        <v>362830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362830</v>
      </c>
      <c r="O89" s="48">
        <f t="shared" si="11"/>
        <v>2.3417603056686827</v>
      </c>
      <c r="P89" s="9"/>
    </row>
    <row r="90" spans="1:16">
      <c r="A90" s="12"/>
      <c r="B90" s="25">
        <v>348.61</v>
      </c>
      <c r="C90" s="20" t="s">
        <v>228</v>
      </c>
      <c r="D90" s="47">
        <v>585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585</v>
      </c>
      <c r="O90" s="48">
        <f t="shared" si="11"/>
        <v>3.7756794609491479E-3</v>
      </c>
      <c r="P90" s="9"/>
    </row>
    <row r="91" spans="1:16">
      <c r="A91" s="12"/>
      <c r="B91" s="25">
        <v>348.62</v>
      </c>
      <c r="C91" s="20" t="s">
        <v>208</v>
      </c>
      <c r="D91" s="47">
        <v>4613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4613</v>
      </c>
      <c r="O91" s="48">
        <f t="shared" si="11"/>
        <v>2.9773007441638324E-2</v>
      </c>
      <c r="P91" s="9"/>
    </row>
    <row r="92" spans="1:16">
      <c r="A92" s="12"/>
      <c r="B92" s="25">
        <v>348.63</v>
      </c>
      <c r="C92" s="20" t="s">
        <v>233</v>
      </c>
      <c r="D92" s="47">
        <v>10816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10816</v>
      </c>
      <c r="O92" s="48">
        <f t="shared" si="11"/>
        <v>6.980811803354868E-2</v>
      </c>
      <c r="P92" s="9"/>
    </row>
    <row r="93" spans="1:16">
      <c r="A93" s="12"/>
      <c r="B93" s="25">
        <v>348.71</v>
      </c>
      <c r="C93" s="20" t="s">
        <v>210</v>
      </c>
      <c r="D93" s="47">
        <v>203404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203404</v>
      </c>
      <c r="O93" s="48">
        <f t="shared" si="11"/>
        <v>1.3128005214955563</v>
      </c>
      <c r="P93" s="9"/>
    </row>
    <row r="94" spans="1:16">
      <c r="A94" s="12"/>
      <c r="B94" s="25">
        <v>348.72</v>
      </c>
      <c r="C94" s="20" t="s">
        <v>211</v>
      </c>
      <c r="D94" s="47">
        <v>13565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13565</v>
      </c>
      <c r="O94" s="48">
        <f t="shared" si="11"/>
        <v>8.7550584423547337E-2</v>
      </c>
      <c r="P94" s="9"/>
    </row>
    <row r="95" spans="1:16">
      <c r="A95" s="12"/>
      <c r="B95" s="25">
        <v>348.92099999999999</v>
      </c>
      <c r="C95" s="20" t="s">
        <v>212</v>
      </c>
      <c r="D95" s="47">
        <v>0</v>
      </c>
      <c r="E95" s="47">
        <v>79599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79599</v>
      </c>
      <c r="O95" s="48">
        <f t="shared" si="11"/>
        <v>0.5137441186531474</v>
      </c>
      <c r="P95" s="9"/>
    </row>
    <row r="96" spans="1:16">
      <c r="A96" s="12"/>
      <c r="B96" s="25">
        <v>348.923</v>
      </c>
      <c r="C96" s="20" t="s">
        <v>214</v>
      </c>
      <c r="D96" s="47">
        <v>26533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26533</v>
      </c>
      <c r="O96" s="48">
        <f t="shared" si="11"/>
        <v>0.17124803955104911</v>
      </c>
      <c r="P96" s="9"/>
    </row>
    <row r="97" spans="1:16">
      <c r="A97" s="12"/>
      <c r="B97" s="25">
        <v>348.93</v>
      </c>
      <c r="C97" s="20" t="s">
        <v>216</v>
      </c>
      <c r="D97" s="47">
        <v>46030</v>
      </c>
      <c r="E97" s="47">
        <v>138091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184121</v>
      </c>
      <c r="O97" s="48">
        <f t="shared" si="11"/>
        <v>1.1883450906485777</v>
      </c>
      <c r="P97" s="9"/>
    </row>
    <row r="98" spans="1:16">
      <c r="A98" s="12"/>
      <c r="B98" s="25">
        <v>348.93099999999998</v>
      </c>
      <c r="C98" s="20" t="s">
        <v>217</v>
      </c>
      <c r="D98" s="47">
        <v>0</v>
      </c>
      <c r="E98" s="47">
        <v>43324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43324</v>
      </c>
      <c r="O98" s="48">
        <f t="shared" si="11"/>
        <v>0.27961972130967672</v>
      </c>
      <c r="P98" s="9"/>
    </row>
    <row r="99" spans="1:16">
      <c r="A99" s="12"/>
      <c r="B99" s="25">
        <v>348.99</v>
      </c>
      <c r="C99" s="20" t="s">
        <v>218</v>
      </c>
      <c r="D99" s="47">
        <v>0</v>
      </c>
      <c r="E99" s="47">
        <v>82948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82948</v>
      </c>
      <c r="O99" s="48">
        <f t="shared" si="11"/>
        <v>0.53535907679796568</v>
      </c>
      <c r="P99" s="9"/>
    </row>
    <row r="100" spans="1:16">
      <c r="A100" s="12"/>
      <c r="B100" s="25">
        <v>349</v>
      </c>
      <c r="C100" s="20" t="s">
        <v>1</v>
      </c>
      <c r="D100" s="47">
        <v>17039</v>
      </c>
      <c r="E100" s="47">
        <v>92824</v>
      </c>
      <c r="F100" s="47">
        <v>0</v>
      </c>
      <c r="G100" s="47">
        <v>0</v>
      </c>
      <c r="H100" s="47">
        <v>0</v>
      </c>
      <c r="I100" s="47">
        <v>16620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126483</v>
      </c>
      <c r="O100" s="48">
        <f t="shared" si="11"/>
        <v>0.81634062437475396</v>
      </c>
      <c r="P100" s="9"/>
    </row>
    <row r="101" spans="1:16" ht="15.75">
      <c r="A101" s="29" t="s">
        <v>70</v>
      </c>
      <c r="B101" s="30"/>
      <c r="C101" s="31"/>
      <c r="D101" s="32">
        <f t="shared" ref="D101:M101" si="13">SUM(D102:D109)</f>
        <v>1755195</v>
      </c>
      <c r="E101" s="32">
        <f t="shared" si="13"/>
        <v>393014</v>
      </c>
      <c r="F101" s="32">
        <f t="shared" si="13"/>
        <v>0</v>
      </c>
      <c r="G101" s="32">
        <f t="shared" si="13"/>
        <v>0</v>
      </c>
      <c r="H101" s="32">
        <f t="shared" si="13"/>
        <v>0</v>
      </c>
      <c r="I101" s="32">
        <f t="shared" si="13"/>
        <v>29500</v>
      </c>
      <c r="J101" s="32">
        <f t="shared" si="13"/>
        <v>0</v>
      </c>
      <c r="K101" s="32">
        <f t="shared" si="13"/>
        <v>0</v>
      </c>
      <c r="L101" s="32">
        <f t="shared" si="13"/>
        <v>0</v>
      </c>
      <c r="M101" s="32">
        <f t="shared" si="13"/>
        <v>0</v>
      </c>
      <c r="N101" s="32">
        <f>SUM(D101:M101)</f>
        <v>2177709</v>
      </c>
      <c r="O101" s="46">
        <f t="shared" ref="O101:O123" si="14">(N101/O$125)</f>
        <v>14.055266911494201</v>
      </c>
      <c r="P101" s="10"/>
    </row>
    <row r="102" spans="1:16">
      <c r="A102" s="13"/>
      <c r="B102" s="40">
        <v>351.1</v>
      </c>
      <c r="C102" s="21" t="s">
        <v>107</v>
      </c>
      <c r="D102" s="47">
        <v>310425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310425</v>
      </c>
      <c r="O102" s="48">
        <f t="shared" si="14"/>
        <v>2.0035304216498107</v>
      </c>
      <c r="P102" s="9"/>
    </row>
    <row r="103" spans="1:16">
      <c r="A103" s="13"/>
      <c r="B103" s="40">
        <v>351.2</v>
      </c>
      <c r="C103" s="21" t="s">
        <v>110</v>
      </c>
      <c r="D103" s="47">
        <v>640857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ref="N103:N109" si="15">SUM(D103:M103)</f>
        <v>640857</v>
      </c>
      <c r="O103" s="48">
        <f t="shared" si="14"/>
        <v>4.1361890808640824</v>
      </c>
      <c r="P103" s="9"/>
    </row>
    <row r="104" spans="1:16">
      <c r="A104" s="13"/>
      <c r="B104" s="40">
        <v>351.5</v>
      </c>
      <c r="C104" s="21" t="s">
        <v>111</v>
      </c>
      <c r="D104" s="47">
        <v>354500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354500</v>
      </c>
      <c r="O104" s="48">
        <f t="shared" si="14"/>
        <v>2.2879972118059366</v>
      </c>
      <c r="P104" s="9"/>
    </row>
    <row r="105" spans="1:16">
      <c r="A105" s="13"/>
      <c r="B105" s="40">
        <v>351.7</v>
      </c>
      <c r="C105" s="21" t="s">
        <v>219</v>
      </c>
      <c r="D105" s="47">
        <v>100730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100730</v>
      </c>
      <c r="O105" s="48">
        <f t="shared" si="14"/>
        <v>0.65012682410497036</v>
      </c>
      <c r="P105" s="9"/>
    </row>
    <row r="106" spans="1:16">
      <c r="A106" s="13"/>
      <c r="B106" s="40">
        <v>351.8</v>
      </c>
      <c r="C106" s="21" t="s">
        <v>220</v>
      </c>
      <c r="D106" s="47">
        <v>177181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177181</v>
      </c>
      <c r="O106" s="48">
        <f t="shared" si="14"/>
        <v>1.1435532693511641</v>
      </c>
      <c r="P106" s="9"/>
    </row>
    <row r="107" spans="1:16">
      <c r="A107" s="13"/>
      <c r="B107" s="40">
        <v>352</v>
      </c>
      <c r="C107" s="21" t="s">
        <v>112</v>
      </c>
      <c r="D107" s="47">
        <v>35470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35470</v>
      </c>
      <c r="O107" s="48">
        <f t="shared" si="14"/>
        <v>0.22892880423908765</v>
      </c>
      <c r="P107" s="9"/>
    </row>
    <row r="108" spans="1:16">
      <c r="A108" s="13"/>
      <c r="B108" s="40">
        <v>354</v>
      </c>
      <c r="C108" s="21" t="s">
        <v>114</v>
      </c>
      <c r="D108" s="47">
        <v>136032</v>
      </c>
      <c r="E108" s="47">
        <v>337720</v>
      </c>
      <c r="F108" s="47">
        <v>0</v>
      </c>
      <c r="G108" s="47">
        <v>0</v>
      </c>
      <c r="H108" s="47">
        <v>0</v>
      </c>
      <c r="I108" s="47">
        <v>29500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503252</v>
      </c>
      <c r="O108" s="48">
        <f t="shared" si="14"/>
        <v>3.2480653676608213</v>
      </c>
      <c r="P108" s="9"/>
    </row>
    <row r="109" spans="1:16">
      <c r="A109" s="13"/>
      <c r="B109" s="40">
        <v>358.2</v>
      </c>
      <c r="C109" s="21" t="s">
        <v>221</v>
      </c>
      <c r="D109" s="47">
        <v>0</v>
      </c>
      <c r="E109" s="47">
        <v>55294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55294</v>
      </c>
      <c r="O109" s="48">
        <f t="shared" si="14"/>
        <v>0.3568759318183285</v>
      </c>
      <c r="P109" s="9"/>
    </row>
    <row r="110" spans="1:16" ht="15.75">
      <c r="A110" s="29" t="s">
        <v>5</v>
      </c>
      <c r="B110" s="30"/>
      <c r="C110" s="31"/>
      <c r="D110" s="32">
        <f t="shared" ref="D110:M110" si="16">SUM(D111:D117)</f>
        <v>6732777</v>
      </c>
      <c r="E110" s="32">
        <f t="shared" si="16"/>
        <v>4190803</v>
      </c>
      <c r="F110" s="32">
        <f t="shared" si="16"/>
        <v>145127</v>
      </c>
      <c r="G110" s="32">
        <f t="shared" si="16"/>
        <v>2421014</v>
      </c>
      <c r="H110" s="32">
        <f t="shared" si="16"/>
        <v>0</v>
      </c>
      <c r="I110" s="32">
        <f t="shared" si="16"/>
        <v>3907832</v>
      </c>
      <c r="J110" s="32">
        <f t="shared" si="16"/>
        <v>4543400</v>
      </c>
      <c r="K110" s="32">
        <f t="shared" si="16"/>
        <v>3225518</v>
      </c>
      <c r="L110" s="32">
        <f t="shared" si="16"/>
        <v>0</v>
      </c>
      <c r="M110" s="32">
        <f t="shared" si="16"/>
        <v>0</v>
      </c>
      <c r="N110" s="32">
        <f>SUM(D110:M110)</f>
        <v>25166471</v>
      </c>
      <c r="O110" s="46">
        <f t="shared" si="14"/>
        <v>162.42825240901257</v>
      </c>
      <c r="P110" s="10"/>
    </row>
    <row r="111" spans="1:16">
      <c r="A111" s="12"/>
      <c r="B111" s="25">
        <v>361.1</v>
      </c>
      <c r="C111" s="20" t="s">
        <v>116</v>
      </c>
      <c r="D111" s="47">
        <v>2393574</v>
      </c>
      <c r="E111" s="47">
        <v>2676725</v>
      </c>
      <c r="F111" s="47">
        <v>145127</v>
      </c>
      <c r="G111" s="47">
        <v>2360213</v>
      </c>
      <c r="H111" s="47">
        <v>0</v>
      </c>
      <c r="I111" s="47">
        <v>3813252</v>
      </c>
      <c r="J111" s="47">
        <v>901447</v>
      </c>
      <c r="K111" s="47">
        <v>1047018</v>
      </c>
      <c r="L111" s="47">
        <v>0</v>
      </c>
      <c r="M111" s="47">
        <v>0</v>
      </c>
      <c r="N111" s="47">
        <f>SUM(D111:M111)</f>
        <v>13337356</v>
      </c>
      <c r="O111" s="48">
        <f t="shared" si="14"/>
        <v>86.081335235157056</v>
      </c>
      <c r="P111" s="9"/>
    </row>
    <row r="112" spans="1:16">
      <c r="A112" s="12"/>
      <c r="B112" s="25">
        <v>362</v>
      </c>
      <c r="C112" s="20" t="s">
        <v>118</v>
      </c>
      <c r="D112" s="47">
        <v>355906</v>
      </c>
      <c r="E112" s="47">
        <v>0</v>
      </c>
      <c r="F112" s="47">
        <v>0</v>
      </c>
      <c r="G112" s="47">
        <v>0</v>
      </c>
      <c r="H112" s="47">
        <v>0</v>
      </c>
      <c r="I112" s="47">
        <v>27080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ref="N112:N117" si="17">SUM(D112:M112)</f>
        <v>382986</v>
      </c>
      <c r="O112" s="48">
        <f t="shared" si="14"/>
        <v>2.4718502120189236</v>
      </c>
      <c r="P112" s="9"/>
    </row>
    <row r="113" spans="1:119">
      <c r="A113" s="12"/>
      <c r="B113" s="25">
        <v>364</v>
      </c>
      <c r="C113" s="20" t="s">
        <v>222</v>
      </c>
      <c r="D113" s="47">
        <v>125516</v>
      </c>
      <c r="E113" s="47">
        <v>84715</v>
      </c>
      <c r="F113" s="47">
        <v>0</v>
      </c>
      <c r="G113" s="47">
        <v>0</v>
      </c>
      <c r="H113" s="47">
        <v>0</v>
      </c>
      <c r="I113" s="47">
        <v>38520</v>
      </c>
      <c r="J113" s="47">
        <v>8163</v>
      </c>
      <c r="K113" s="47">
        <v>0</v>
      </c>
      <c r="L113" s="47">
        <v>0</v>
      </c>
      <c r="M113" s="47">
        <v>0</v>
      </c>
      <c r="N113" s="47">
        <f t="shared" si="17"/>
        <v>256914</v>
      </c>
      <c r="O113" s="48">
        <f t="shared" si="14"/>
        <v>1.6581622444962212</v>
      </c>
      <c r="P113" s="9"/>
    </row>
    <row r="114" spans="1:119">
      <c r="A114" s="12"/>
      <c r="B114" s="25">
        <v>366</v>
      </c>
      <c r="C114" s="20" t="s">
        <v>121</v>
      </c>
      <c r="D114" s="47">
        <v>72835</v>
      </c>
      <c r="E114" s="47">
        <v>488341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561176</v>
      </c>
      <c r="O114" s="48">
        <f t="shared" si="14"/>
        <v>3.6219157216711091</v>
      </c>
      <c r="P114" s="9"/>
    </row>
    <row r="115" spans="1:119">
      <c r="A115" s="12"/>
      <c r="B115" s="25">
        <v>368</v>
      </c>
      <c r="C115" s="20" t="s">
        <v>229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2178500</v>
      </c>
      <c r="L115" s="47">
        <v>0</v>
      </c>
      <c r="M115" s="47">
        <v>0</v>
      </c>
      <c r="N115" s="47">
        <f t="shared" si="17"/>
        <v>2178500</v>
      </c>
      <c r="O115" s="48">
        <f t="shared" si="14"/>
        <v>14.060372146457638</v>
      </c>
      <c r="P115" s="9"/>
    </row>
    <row r="116" spans="1:119">
      <c r="A116" s="12"/>
      <c r="B116" s="25">
        <v>369.3</v>
      </c>
      <c r="C116" s="20" t="s">
        <v>169</v>
      </c>
      <c r="D116" s="47">
        <v>33168</v>
      </c>
      <c r="E116" s="47">
        <v>15702</v>
      </c>
      <c r="F116" s="47">
        <v>0</v>
      </c>
      <c r="G116" s="47">
        <v>60801</v>
      </c>
      <c r="H116" s="47">
        <v>0</v>
      </c>
      <c r="I116" s="47">
        <v>843</v>
      </c>
      <c r="J116" s="47">
        <v>735121</v>
      </c>
      <c r="K116" s="47">
        <v>0</v>
      </c>
      <c r="L116" s="47">
        <v>0</v>
      </c>
      <c r="M116" s="47">
        <v>0</v>
      </c>
      <c r="N116" s="47">
        <f t="shared" si="17"/>
        <v>845635</v>
      </c>
      <c r="O116" s="48">
        <f t="shared" si="14"/>
        <v>5.4578576084781751</v>
      </c>
      <c r="P116" s="9"/>
    </row>
    <row r="117" spans="1:119">
      <c r="A117" s="12"/>
      <c r="B117" s="25">
        <v>369.9</v>
      </c>
      <c r="C117" s="20" t="s">
        <v>122</v>
      </c>
      <c r="D117" s="47">
        <v>3751778</v>
      </c>
      <c r="E117" s="47">
        <v>925320</v>
      </c>
      <c r="F117" s="47">
        <v>0</v>
      </c>
      <c r="G117" s="47">
        <v>0</v>
      </c>
      <c r="H117" s="47">
        <v>0</v>
      </c>
      <c r="I117" s="47">
        <v>28137</v>
      </c>
      <c r="J117" s="47">
        <v>2898669</v>
      </c>
      <c r="K117" s="47">
        <v>0</v>
      </c>
      <c r="L117" s="47">
        <v>0</v>
      </c>
      <c r="M117" s="47">
        <v>0</v>
      </c>
      <c r="N117" s="47">
        <f t="shared" si="17"/>
        <v>7603904</v>
      </c>
      <c r="O117" s="48">
        <f t="shared" si="14"/>
        <v>49.076759240733452</v>
      </c>
      <c r="P117" s="9"/>
    </row>
    <row r="118" spans="1:119" ht="15.75">
      <c r="A118" s="29" t="s">
        <v>71</v>
      </c>
      <c r="B118" s="30"/>
      <c r="C118" s="31"/>
      <c r="D118" s="32">
        <f t="shared" ref="D118:M118" si="18">SUM(D119:D122)</f>
        <v>2627935</v>
      </c>
      <c r="E118" s="32">
        <f t="shared" si="18"/>
        <v>11986616</v>
      </c>
      <c r="F118" s="32">
        <f t="shared" si="18"/>
        <v>0</v>
      </c>
      <c r="G118" s="32">
        <f t="shared" si="18"/>
        <v>1725000</v>
      </c>
      <c r="H118" s="32">
        <f t="shared" si="18"/>
        <v>0</v>
      </c>
      <c r="I118" s="32">
        <f t="shared" si="18"/>
        <v>13008278</v>
      </c>
      <c r="J118" s="32">
        <f t="shared" si="18"/>
        <v>44447</v>
      </c>
      <c r="K118" s="32">
        <f t="shared" si="18"/>
        <v>0</v>
      </c>
      <c r="L118" s="32">
        <f t="shared" si="18"/>
        <v>0</v>
      </c>
      <c r="M118" s="32">
        <f t="shared" si="18"/>
        <v>0</v>
      </c>
      <c r="N118" s="32">
        <f t="shared" ref="N118:N123" si="19">SUM(D118:M118)</f>
        <v>29392276</v>
      </c>
      <c r="O118" s="46">
        <f t="shared" si="14"/>
        <v>189.70224410897191</v>
      </c>
      <c r="P118" s="9"/>
    </row>
    <row r="119" spans="1:119">
      <c r="A119" s="12"/>
      <c r="B119" s="25">
        <v>381</v>
      </c>
      <c r="C119" s="20" t="s">
        <v>123</v>
      </c>
      <c r="D119" s="47">
        <v>2607080</v>
      </c>
      <c r="E119" s="47">
        <v>11986616</v>
      </c>
      <c r="F119" s="47">
        <v>0</v>
      </c>
      <c r="G119" s="47">
        <v>1725000</v>
      </c>
      <c r="H119" s="47">
        <v>0</v>
      </c>
      <c r="I119" s="47">
        <v>190160</v>
      </c>
      <c r="J119" s="47">
        <v>43332</v>
      </c>
      <c r="K119" s="47">
        <v>0</v>
      </c>
      <c r="L119" s="47">
        <v>0</v>
      </c>
      <c r="M119" s="47">
        <v>0</v>
      </c>
      <c r="N119" s="47">
        <f t="shared" si="19"/>
        <v>16552188</v>
      </c>
      <c r="O119" s="48">
        <f t="shared" si="14"/>
        <v>106.83035259037428</v>
      </c>
      <c r="P119" s="9"/>
    </row>
    <row r="120" spans="1:119">
      <c r="A120" s="12"/>
      <c r="B120" s="25">
        <v>383</v>
      </c>
      <c r="C120" s="20" t="s">
        <v>170</v>
      </c>
      <c r="D120" s="47">
        <v>20855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20855</v>
      </c>
      <c r="O120" s="48">
        <f t="shared" si="14"/>
        <v>0.13460135924460595</v>
      </c>
      <c r="P120" s="9"/>
    </row>
    <row r="121" spans="1:119">
      <c r="A121" s="12"/>
      <c r="B121" s="25">
        <v>389.7</v>
      </c>
      <c r="C121" s="20" t="s">
        <v>230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1115</v>
      </c>
      <c r="K121" s="47">
        <v>0</v>
      </c>
      <c r="L121" s="47">
        <v>0</v>
      </c>
      <c r="M121" s="47">
        <v>0</v>
      </c>
      <c r="N121" s="47">
        <f t="shared" si="19"/>
        <v>1115</v>
      </c>
      <c r="O121" s="48">
        <f t="shared" si="14"/>
        <v>7.196380511039829E-3</v>
      </c>
      <c r="P121" s="9"/>
    </row>
    <row r="122" spans="1:119" ht="15.75" thickBot="1">
      <c r="A122" s="12"/>
      <c r="B122" s="25">
        <v>389.8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12818118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12818118</v>
      </c>
      <c r="O122" s="48">
        <f t="shared" si="14"/>
        <v>82.73009377884199</v>
      </c>
      <c r="P122" s="9"/>
    </row>
    <row r="123" spans="1:119" ht="16.5" thickBot="1">
      <c r="A123" s="14" t="s">
        <v>88</v>
      </c>
      <c r="B123" s="23"/>
      <c r="C123" s="22"/>
      <c r="D123" s="15">
        <f t="shared" ref="D123:M123" si="20">SUM(D5,D13,D30,D61,D101,D110,D118)</f>
        <v>117652444</v>
      </c>
      <c r="E123" s="15">
        <f t="shared" si="20"/>
        <v>84416382</v>
      </c>
      <c r="F123" s="15">
        <f t="shared" si="20"/>
        <v>5693566</v>
      </c>
      <c r="G123" s="15">
        <f t="shared" si="20"/>
        <v>25053113</v>
      </c>
      <c r="H123" s="15">
        <f t="shared" si="20"/>
        <v>0</v>
      </c>
      <c r="I123" s="15">
        <f t="shared" si="20"/>
        <v>74791854</v>
      </c>
      <c r="J123" s="15">
        <f t="shared" si="20"/>
        <v>32914647</v>
      </c>
      <c r="K123" s="15">
        <f t="shared" si="20"/>
        <v>3225518</v>
      </c>
      <c r="L123" s="15">
        <f t="shared" si="20"/>
        <v>0</v>
      </c>
      <c r="M123" s="15">
        <f t="shared" si="20"/>
        <v>0</v>
      </c>
      <c r="N123" s="15">
        <f t="shared" si="19"/>
        <v>343747524</v>
      </c>
      <c r="O123" s="38">
        <f t="shared" si="14"/>
        <v>2218.5990873827764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9" t="s">
        <v>265</v>
      </c>
      <c r="M125" s="49"/>
      <c r="N125" s="49"/>
      <c r="O125" s="44">
        <v>154939</v>
      </c>
    </row>
    <row r="126" spans="1:119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</row>
    <row r="127" spans="1:119" ht="15.75" customHeight="1" thickBot="1">
      <c r="A127" s="53" t="s">
        <v>160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64911751</v>
      </c>
      <c r="E5" s="27">
        <f t="shared" si="0"/>
        <v>36710503</v>
      </c>
      <c r="F5" s="27">
        <f t="shared" si="0"/>
        <v>5392406</v>
      </c>
      <c r="G5" s="27">
        <f t="shared" si="0"/>
        <v>18708376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125723036</v>
      </c>
      <c r="O5" s="33">
        <f t="shared" ref="O5:O36" si="1">(N5/O$125)</f>
        <v>828.0786168285855</v>
      </c>
      <c r="P5" s="6"/>
    </row>
    <row r="6" spans="1:133">
      <c r="A6" s="12"/>
      <c r="B6" s="25">
        <v>311</v>
      </c>
      <c r="C6" s="20" t="s">
        <v>3</v>
      </c>
      <c r="D6" s="47">
        <v>63586022</v>
      </c>
      <c r="E6" s="47">
        <v>30417387</v>
      </c>
      <c r="F6" s="47">
        <v>4636034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98639443</v>
      </c>
      <c r="O6" s="48">
        <f t="shared" si="1"/>
        <v>649.69170426477854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2269115</v>
      </c>
      <c r="F7" s="47">
        <v>756372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3025487</v>
      </c>
      <c r="O7" s="48">
        <f t="shared" si="1"/>
        <v>19.927462539107527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193685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193685</v>
      </c>
      <c r="O8" s="48">
        <f t="shared" si="1"/>
        <v>1.275712168615182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3830316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3830316</v>
      </c>
      <c r="O9" s="48">
        <f t="shared" si="1"/>
        <v>25.228493331137823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18708376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18708376</v>
      </c>
      <c r="O10" s="48">
        <f t="shared" si="1"/>
        <v>123.22328997200725</v>
      </c>
      <c r="P10" s="9"/>
    </row>
    <row r="11" spans="1:133">
      <c r="A11" s="12"/>
      <c r="B11" s="25">
        <v>315</v>
      </c>
      <c r="C11" s="20" t="s">
        <v>176</v>
      </c>
      <c r="D11" s="47">
        <v>1149334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1149334</v>
      </c>
      <c r="O11" s="48">
        <f t="shared" si="1"/>
        <v>7.5701234974477192</v>
      </c>
      <c r="P11" s="9"/>
    </row>
    <row r="12" spans="1:133">
      <c r="A12" s="12"/>
      <c r="B12" s="25">
        <v>316</v>
      </c>
      <c r="C12" s="20" t="s">
        <v>177</v>
      </c>
      <c r="D12" s="47">
        <v>176395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176395</v>
      </c>
      <c r="O12" s="48">
        <f t="shared" si="1"/>
        <v>1.1618310554915199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SUM(D14:D29)</f>
        <v>9908243</v>
      </c>
      <c r="E13" s="32">
        <f t="shared" si="3"/>
        <v>8061389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16649090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34618722</v>
      </c>
      <c r="O13" s="46">
        <f t="shared" si="1"/>
        <v>228.01726988308909</v>
      </c>
      <c r="P13" s="10"/>
    </row>
    <row r="14" spans="1:133">
      <c r="A14" s="12"/>
      <c r="B14" s="25">
        <v>322</v>
      </c>
      <c r="C14" s="20" t="s">
        <v>0</v>
      </c>
      <c r="D14" s="47">
        <v>278953</v>
      </c>
      <c r="E14" s="47">
        <v>0</v>
      </c>
      <c r="F14" s="47">
        <v>0</v>
      </c>
      <c r="G14" s="47">
        <v>0</v>
      </c>
      <c r="H14" s="47">
        <v>0</v>
      </c>
      <c r="I14" s="47">
        <v>4556374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4835327</v>
      </c>
      <c r="O14" s="48">
        <f t="shared" si="1"/>
        <v>31.848028980734398</v>
      </c>
      <c r="P14" s="9"/>
    </row>
    <row r="15" spans="1:133">
      <c r="A15" s="12"/>
      <c r="B15" s="25">
        <v>323.10000000000002</v>
      </c>
      <c r="C15" s="20" t="s">
        <v>19</v>
      </c>
      <c r="D15" s="47">
        <v>7145065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7" si="4">SUM(D15:M15)</f>
        <v>7145065</v>
      </c>
      <c r="O15" s="48">
        <f t="shared" si="1"/>
        <v>47.061188868763381</v>
      </c>
      <c r="P15" s="9"/>
    </row>
    <row r="16" spans="1:133">
      <c r="A16" s="12"/>
      <c r="B16" s="25">
        <v>323.3</v>
      </c>
      <c r="C16" s="20" t="s">
        <v>20</v>
      </c>
      <c r="D16" s="47">
        <v>1684603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1684603</v>
      </c>
      <c r="O16" s="48">
        <f t="shared" si="1"/>
        <v>11.095689115758274</v>
      </c>
      <c r="P16" s="9"/>
    </row>
    <row r="17" spans="1:16">
      <c r="A17" s="12"/>
      <c r="B17" s="25">
        <v>323.39999999999998</v>
      </c>
      <c r="C17" s="20" t="s">
        <v>178</v>
      </c>
      <c r="D17" s="47">
        <v>52324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52324</v>
      </c>
      <c r="O17" s="48">
        <f t="shared" si="1"/>
        <v>0.34463362423843241</v>
      </c>
      <c r="P17" s="9"/>
    </row>
    <row r="18" spans="1:16">
      <c r="A18" s="12"/>
      <c r="B18" s="25">
        <v>323.7</v>
      </c>
      <c r="C18" s="20" t="s">
        <v>21</v>
      </c>
      <c r="D18" s="47">
        <v>565657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565657</v>
      </c>
      <c r="O18" s="48">
        <f t="shared" si="1"/>
        <v>3.7257171085130909</v>
      </c>
      <c r="P18" s="9"/>
    </row>
    <row r="19" spans="1:16">
      <c r="A19" s="12"/>
      <c r="B19" s="25">
        <v>324.11</v>
      </c>
      <c r="C19" s="20" t="s">
        <v>22</v>
      </c>
      <c r="D19" s="47">
        <v>0</v>
      </c>
      <c r="E19" s="47">
        <v>690498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690498</v>
      </c>
      <c r="O19" s="48">
        <f t="shared" si="1"/>
        <v>4.5479861682858553</v>
      </c>
      <c r="P19" s="9"/>
    </row>
    <row r="20" spans="1:16">
      <c r="A20" s="12"/>
      <c r="B20" s="25">
        <v>324.12</v>
      </c>
      <c r="C20" s="20" t="s">
        <v>23</v>
      </c>
      <c r="D20" s="47">
        <v>0</v>
      </c>
      <c r="E20" s="47">
        <v>222849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222849</v>
      </c>
      <c r="O20" s="48">
        <f t="shared" si="1"/>
        <v>1.4678017454305945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3680948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3680948</v>
      </c>
      <c r="O21" s="48">
        <f t="shared" si="1"/>
        <v>24.244676436686976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718734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718734</v>
      </c>
      <c r="O22" s="48">
        <f t="shared" si="1"/>
        <v>4.7339634447554753</v>
      </c>
      <c r="P22" s="9"/>
    </row>
    <row r="23" spans="1:16">
      <c r="A23" s="12"/>
      <c r="B23" s="25">
        <v>324.61</v>
      </c>
      <c r="C23" s="20" t="s">
        <v>28</v>
      </c>
      <c r="D23" s="47">
        <v>0</v>
      </c>
      <c r="E23" s="47">
        <v>1250528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1250528</v>
      </c>
      <c r="O23" s="48">
        <f t="shared" si="1"/>
        <v>8.2366408694220326</v>
      </c>
      <c r="P23" s="9"/>
    </row>
    <row r="24" spans="1:16">
      <c r="A24" s="12"/>
      <c r="B24" s="25">
        <v>324.70999999999998</v>
      </c>
      <c r="C24" s="20" t="s">
        <v>29</v>
      </c>
      <c r="D24" s="47">
        <v>0</v>
      </c>
      <c r="E24" s="47">
        <v>590746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590746</v>
      </c>
      <c r="O24" s="48">
        <f t="shared" si="1"/>
        <v>3.8909665733574839</v>
      </c>
      <c r="P24" s="9"/>
    </row>
    <row r="25" spans="1:16">
      <c r="A25" s="12"/>
      <c r="B25" s="25">
        <v>324.72000000000003</v>
      </c>
      <c r="C25" s="20" t="s">
        <v>134</v>
      </c>
      <c r="D25" s="47">
        <v>0</v>
      </c>
      <c r="E25" s="47">
        <v>90246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90246</v>
      </c>
      <c r="O25" s="48">
        <f t="shared" si="1"/>
        <v>0.59440803556726496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260175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260175</v>
      </c>
      <c r="O26" s="48">
        <f t="shared" si="1"/>
        <v>1.713650584554586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285819</v>
      </c>
      <c r="F27" s="47">
        <v>0</v>
      </c>
      <c r="G27" s="47">
        <v>0</v>
      </c>
      <c r="H27" s="47">
        <v>0</v>
      </c>
      <c r="I27" s="47">
        <v>12048177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12333996</v>
      </c>
      <c r="O27" s="48">
        <f t="shared" si="1"/>
        <v>81.238241396344478</v>
      </c>
      <c r="P27" s="9"/>
    </row>
    <row r="28" spans="1:16">
      <c r="A28" s="12"/>
      <c r="B28" s="25">
        <v>329</v>
      </c>
      <c r="C28" s="20" t="s">
        <v>32</v>
      </c>
      <c r="D28" s="47">
        <v>37056</v>
      </c>
      <c r="E28" s="47">
        <v>270846</v>
      </c>
      <c r="F28" s="47">
        <v>0</v>
      </c>
      <c r="G28" s="47">
        <v>0</v>
      </c>
      <c r="H28" s="47">
        <v>0</v>
      </c>
      <c r="I28" s="47">
        <v>44539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352441</v>
      </c>
      <c r="O28" s="48">
        <f t="shared" si="1"/>
        <v>2.3213634118228224</v>
      </c>
      <c r="P28" s="9"/>
    </row>
    <row r="29" spans="1:16">
      <c r="A29" s="12"/>
      <c r="B29" s="25">
        <v>367</v>
      </c>
      <c r="C29" s="20" t="s">
        <v>135</v>
      </c>
      <c r="D29" s="47">
        <v>144585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144585</v>
      </c>
      <c r="O29" s="48">
        <f t="shared" si="1"/>
        <v>0.95231351885394366</v>
      </c>
      <c r="P29" s="9"/>
    </row>
    <row r="30" spans="1:16" ht="15.75">
      <c r="A30" s="29" t="s">
        <v>35</v>
      </c>
      <c r="B30" s="30"/>
      <c r="C30" s="31"/>
      <c r="D30" s="32">
        <f t="shared" ref="D30:M30" si="5">SUM(D31:D59)</f>
        <v>20548487</v>
      </c>
      <c r="E30" s="32">
        <f t="shared" si="5"/>
        <v>12839243</v>
      </c>
      <c r="F30" s="32">
        <f t="shared" si="5"/>
        <v>500004</v>
      </c>
      <c r="G30" s="32">
        <f t="shared" si="5"/>
        <v>2647659</v>
      </c>
      <c r="H30" s="32">
        <f t="shared" si="5"/>
        <v>0</v>
      </c>
      <c r="I30" s="32">
        <f t="shared" si="5"/>
        <v>632784</v>
      </c>
      <c r="J30" s="32">
        <f t="shared" si="5"/>
        <v>691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37168868</v>
      </c>
      <c r="O30" s="46">
        <f t="shared" si="1"/>
        <v>244.81388440638892</v>
      </c>
      <c r="P30" s="10"/>
    </row>
    <row r="31" spans="1:16">
      <c r="A31" s="12"/>
      <c r="B31" s="25">
        <v>331.1</v>
      </c>
      <c r="C31" s="20" t="s">
        <v>33</v>
      </c>
      <c r="D31" s="47">
        <v>0</v>
      </c>
      <c r="E31" s="47">
        <v>89742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89742</v>
      </c>
      <c r="O31" s="48">
        <f t="shared" si="1"/>
        <v>0.59108842417256713</v>
      </c>
      <c r="P31" s="9"/>
    </row>
    <row r="32" spans="1:16">
      <c r="A32" s="12"/>
      <c r="B32" s="25">
        <v>331.2</v>
      </c>
      <c r="C32" s="20" t="s">
        <v>34</v>
      </c>
      <c r="D32" s="47">
        <v>67227</v>
      </c>
      <c r="E32" s="47">
        <v>120150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187377</v>
      </c>
      <c r="O32" s="48">
        <f t="shared" si="1"/>
        <v>1.2341643339370987</v>
      </c>
      <c r="P32" s="9"/>
    </row>
    <row r="33" spans="1:16">
      <c r="A33" s="12"/>
      <c r="B33" s="25">
        <v>331.42</v>
      </c>
      <c r="C33" s="20" t="s">
        <v>41</v>
      </c>
      <c r="D33" s="47">
        <v>4649823</v>
      </c>
      <c r="E33" s="47">
        <v>551499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0" si="6">SUM(D33:M33)</f>
        <v>5201322</v>
      </c>
      <c r="O33" s="48">
        <f t="shared" si="1"/>
        <v>34.258666227564632</v>
      </c>
      <c r="P33" s="9"/>
    </row>
    <row r="34" spans="1:16">
      <c r="A34" s="12"/>
      <c r="B34" s="25">
        <v>331.49</v>
      </c>
      <c r="C34" s="20" t="s">
        <v>42</v>
      </c>
      <c r="D34" s="47">
        <v>0</v>
      </c>
      <c r="E34" s="47">
        <v>65182</v>
      </c>
      <c r="F34" s="47">
        <v>0</v>
      </c>
      <c r="G34" s="47">
        <v>433538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498720</v>
      </c>
      <c r="O34" s="48">
        <f t="shared" si="1"/>
        <v>3.2848345134200558</v>
      </c>
      <c r="P34" s="9"/>
    </row>
    <row r="35" spans="1:16">
      <c r="A35" s="12"/>
      <c r="B35" s="25">
        <v>331.5</v>
      </c>
      <c r="C35" s="20" t="s">
        <v>36</v>
      </c>
      <c r="D35" s="47">
        <v>0</v>
      </c>
      <c r="E35" s="47">
        <v>68743</v>
      </c>
      <c r="F35" s="47">
        <v>0</v>
      </c>
      <c r="G35" s="47">
        <v>0</v>
      </c>
      <c r="H35" s="47">
        <v>0</v>
      </c>
      <c r="I35" s="47">
        <v>632784</v>
      </c>
      <c r="J35" s="47">
        <v>691</v>
      </c>
      <c r="K35" s="47">
        <v>0</v>
      </c>
      <c r="L35" s="47">
        <v>0</v>
      </c>
      <c r="M35" s="47">
        <v>0</v>
      </c>
      <c r="N35" s="47">
        <f t="shared" si="6"/>
        <v>702218</v>
      </c>
      <c r="O35" s="48">
        <f t="shared" si="1"/>
        <v>4.6251803062736707</v>
      </c>
      <c r="P35" s="9"/>
    </row>
    <row r="36" spans="1:16">
      <c r="A36" s="12"/>
      <c r="B36" s="25">
        <v>331.62</v>
      </c>
      <c r="C36" s="20" t="s">
        <v>43</v>
      </c>
      <c r="D36" s="47">
        <v>0</v>
      </c>
      <c r="E36" s="47">
        <v>888316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888316</v>
      </c>
      <c r="O36" s="48">
        <f t="shared" si="1"/>
        <v>5.850920467643669</v>
      </c>
      <c r="P36" s="9"/>
    </row>
    <row r="37" spans="1:16">
      <c r="A37" s="12"/>
      <c r="B37" s="25">
        <v>331.69</v>
      </c>
      <c r="C37" s="20" t="s">
        <v>44</v>
      </c>
      <c r="D37" s="47">
        <v>0</v>
      </c>
      <c r="E37" s="47">
        <v>2156279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2156279</v>
      </c>
      <c r="O37" s="48">
        <f t="shared" ref="O37:O68" si="7">(N37/O$125)</f>
        <v>14.202397497118392</v>
      </c>
      <c r="P37" s="9"/>
    </row>
    <row r="38" spans="1:16">
      <c r="A38" s="12"/>
      <c r="B38" s="25">
        <v>333</v>
      </c>
      <c r="C38" s="20" t="s">
        <v>4</v>
      </c>
      <c r="D38" s="47">
        <v>36302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36302</v>
      </c>
      <c r="O38" s="48">
        <f t="shared" si="7"/>
        <v>0.23910423184587518</v>
      </c>
      <c r="P38" s="9"/>
    </row>
    <row r="39" spans="1:16">
      <c r="A39" s="12"/>
      <c r="B39" s="25">
        <v>334.1</v>
      </c>
      <c r="C39" s="20" t="s">
        <v>165</v>
      </c>
      <c r="D39" s="47">
        <v>394623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394623</v>
      </c>
      <c r="O39" s="48">
        <f t="shared" si="7"/>
        <v>2.5991964432735055</v>
      </c>
      <c r="P39" s="9"/>
    </row>
    <row r="40" spans="1:16">
      <c r="A40" s="12"/>
      <c r="B40" s="25">
        <v>334.2</v>
      </c>
      <c r="C40" s="20" t="s">
        <v>37</v>
      </c>
      <c r="D40" s="47">
        <v>118654</v>
      </c>
      <c r="E40" s="47">
        <v>44828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163482</v>
      </c>
      <c r="O40" s="48">
        <f t="shared" si="7"/>
        <v>1.0767791865634777</v>
      </c>
      <c r="P40" s="9"/>
    </row>
    <row r="41" spans="1:16">
      <c r="A41" s="12"/>
      <c r="B41" s="25">
        <v>334.39</v>
      </c>
      <c r="C41" s="20" t="s">
        <v>137</v>
      </c>
      <c r="D41" s="47">
        <v>0</v>
      </c>
      <c r="E41" s="47">
        <v>1249355</v>
      </c>
      <c r="F41" s="47">
        <v>0</v>
      </c>
      <c r="G41" s="47">
        <v>1021608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7" si="8">SUM(D41:M41)</f>
        <v>2270963</v>
      </c>
      <c r="O41" s="48">
        <f t="shared" si="7"/>
        <v>14.957767166145233</v>
      </c>
      <c r="P41" s="9"/>
    </row>
    <row r="42" spans="1:16">
      <c r="A42" s="12"/>
      <c r="B42" s="25">
        <v>334.42</v>
      </c>
      <c r="C42" s="20" t="s">
        <v>46</v>
      </c>
      <c r="D42" s="47">
        <v>944182</v>
      </c>
      <c r="E42" s="47">
        <v>414383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1358565</v>
      </c>
      <c r="O42" s="48">
        <f t="shared" si="7"/>
        <v>8.9482298699160214</v>
      </c>
      <c r="P42" s="9"/>
    </row>
    <row r="43" spans="1:16">
      <c r="A43" s="12"/>
      <c r="B43" s="25">
        <v>334.49</v>
      </c>
      <c r="C43" s="20" t="s">
        <v>47</v>
      </c>
      <c r="D43" s="47">
        <v>0</v>
      </c>
      <c r="E43" s="47">
        <v>2673984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2673984</v>
      </c>
      <c r="O43" s="48">
        <f t="shared" si="7"/>
        <v>17.612277292935946</v>
      </c>
      <c r="P43" s="9"/>
    </row>
    <row r="44" spans="1:16">
      <c r="A44" s="12"/>
      <c r="B44" s="25">
        <v>334.69</v>
      </c>
      <c r="C44" s="20" t="s">
        <v>49</v>
      </c>
      <c r="D44" s="47">
        <v>0</v>
      </c>
      <c r="E44" s="47">
        <v>657875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657875</v>
      </c>
      <c r="O44" s="48">
        <f t="shared" si="7"/>
        <v>4.3331137823151655</v>
      </c>
      <c r="P44" s="9"/>
    </row>
    <row r="45" spans="1:16">
      <c r="A45" s="12"/>
      <c r="B45" s="25">
        <v>334.7</v>
      </c>
      <c r="C45" s="20" t="s">
        <v>50</v>
      </c>
      <c r="D45" s="47">
        <v>100798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100798</v>
      </c>
      <c r="O45" s="48">
        <f t="shared" si="7"/>
        <v>0.66390910587847851</v>
      </c>
      <c r="P45" s="9"/>
    </row>
    <row r="46" spans="1:16">
      <c r="A46" s="12"/>
      <c r="B46" s="25">
        <v>335.12</v>
      </c>
      <c r="C46" s="20" t="s">
        <v>179</v>
      </c>
      <c r="D46" s="47">
        <v>3797168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3797168</v>
      </c>
      <c r="O46" s="48">
        <f t="shared" si="7"/>
        <v>25.01016301663099</v>
      </c>
      <c r="P46" s="9"/>
    </row>
    <row r="47" spans="1:16">
      <c r="A47" s="12"/>
      <c r="B47" s="25">
        <v>335.13</v>
      </c>
      <c r="C47" s="20" t="s">
        <v>180</v>
      </c>
      <c r="D47" s="47">
        <v>34522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34522</v>
      </c>
      <c r="O47" s="48">
        <f t="shared" si="7"/>
        <v>0.22738020747571216</v>
      </c>
      <c r="P47" s="9"/>
    </row>
    <row r="48" spans="1:16">
      <c r="A48" s="12"/>
      <c r="B48" s="25">
        <v>335.14</v>
      </c>
      <c r="C48" s="20" t="s">
        <v>181</v>
      </c>
      <c r="D48" s="47">
        <v>105729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105729</v>
      </c>
      <c r="O48" s="48">
        <f t="shared" si="7"/>
        <v>0.6963872879960481</v>
      </c>
      <c r="P48" s="9"/>
    </row>
    <row r="49" spans="1:16">
      <c r="A49" s="12"/>
      <c r="B49" s="25">
        <v>335.15</v>
      </c>
      <c r="C49" s="20" t="s">
        <v>182</v>
      </c>
      <c r="D49" s="47">
        <v>69151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69151</v>
      </c>
      <c r="O49" s="48">
        <f t="shared" si="7"/>
        <v>0.4554651737197431</v>
      </c>
      <c r="P49" s="9"/>
    </row>
    <row r="50" spans="1:16">
      <c r="A50" s="12"/>
      <c r="B50" s="25">
        <v>335.16</v>
      </c>
      <c r="C50" s="20" t="s">
        <v>183</v>
      </c>
      <c r="D50" s="47">
        <v>446500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446500</v>
      </c>
      <c r="O50" s="48">
        <f t="shared" si="7"/>
        <v>2.9408858883583071</v>
      </c>
      <c r="P50" s="9"/>
    </row>
    <row r="51" spans="1:16">
      <c r="A51" s="12"/>
      <c r="B51" s="25">
        <v>335.18</v>
      </c>
      <c r="C51" s="20" t="s">
        <v>184</v>
      </c>
      <c r="D51" s="47">
        <v>9782733</v>
      </c>
      <c r="E51" s="47">
        <v>125000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9907733</v>
      </c>
      <c r="O51" s="48">
        <f t="shared" si="7"/>
        <v>65.257586036555239</v>
      </c>
      <c r="P51" s="9"/>
    </row>
    <row r="52" spans="1:16">
      <c r="A52" s="12"/>
      <c r="B52" s="25">
        <v>335.19</v>
      </c>
      <c r="C52" s="20" t="s">
        <v>185</v>
      </c>
      <c r="D52" s="47">
        <v>0</v>
      </c>
      <c r="E52" s="47">
        <v>0</v>
      </c>
      <c r="F52" s="47">
        <v>500004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500004</v>
      </c>
      <c r="O52" s="48">
        <f t="shared" si="7"/>
        <v>3.2932916186398815</v>
      </c>
      <c r="P52" s="9"/>
    </row>
    <row r="53" spans="1:16">
      <c r="A53" s="12"/>
      <c r="B53" s="25">
        <v>335.21</v>
      </c>
      <c r="C53" s="20" t="s">
        <v>138</v>
      </c>
      <c r="D53" s="47">
        <v>0</v>
      </c>
      <c r="E53" s="47">
        <v>58837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58837</v>
      </c>
      <c r="O53" s="48">
        <f t="shared" si="7"/>
        <v>0.38753169767824797</v>
      </c>
      <c r="P53" s="9"/>
    </row>
    <row r="54" spans="1:16">
      <c r="A54" s="12"/>
      <c r="B54" s="25">
        <v>335.22</v>
      </c>
      <c r="C54" s="20" t="s">
        <v>139</v>
      </c>
      <c r="D54" s="47">
        <v>0</v>
      </c>
      <c r="E54" s="47">
        <v>709327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709327</v>
      </c>
      <c r="O54" s="48">
        <f t="shared" si="7"/>
        <v>4.6720039519183274</v>
      </c>
      <c r="P54" s="9"/>
    </row>
    <row r="55" spans="1:16">
      <c r="A55" s="12"/>
      <c r="B55" s="25">
        <v>335.49</v>
      </c>
      <c r="C55" s="20" t="s">
        <v>59</v>
      </c>
      <c r="D55" s="47">
        <v>0</v>
      </c>
      <c r="E55" s="47">
        <v>2798343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2798343</v>
      </c>
      <c r="O55" s="48">
        <f t="shared" si="7"/>
        <v>18.431371644986005</v>
      </c>
      <c r="P55" s="9"/>
    </row>
    <row r="56" spans="1:16">
      <c r="A56" s="12"/>
      <c r="B56" s="25">
        <v>335.61</v>
      </c>
      <c r="C56" s="20" t="s">
        <v>60</v>
      </c>
      <c r="D56" s="47">
        <v>1075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1075</v>
      </c>
      <c r="O56" s="48">
        <f t="shared" si="7"/>
        <v>7.0805203359130577E-3</v>
      </c>
      <c r="P56" s="9"/>
    </row>
    <row r="57" spans="1:16">
      <c r="A57" s="12"/>
      <c r="B57" s="25">
        <v>335.7</v>
      </c>
      <c r="C57" s="20" t="s">
        <v>62</v>
      </c>
      <c r="D57" s="47">
        <v>0</v>
      </c>
      <c r="E57" s="47">
        <v>77400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77400</v>
      </c>
      <c r="O57" s="48">
        <f t="shared" si="7"/>
        <v>0.50979746418574012</v>
      </c>
      <c r="P57" s="9"/>
    </row>
    <row r="58" spans="1:16">
      <c r="A58" s="12"/>
      <c r="B58" s="25">
        <v>337.3</v>
      </c>
      <c r="C58" s="20" t="s">
        <v>157</v>
      </c>
      <c r="D58" s="47">
        <v>0</v>
      </c>
      <c r="E58" s="47">
        <v>0</v>
      </c>
      <c r="F58" s="47">
        <v>0</v>
      </c>
      <c r="G58" s="47">
        <v>1192513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1192513</v>
      </c>
      <c r="O58" s="48">
        <f t="shared" si="7"/>
        <v>7.8545232998518033</v>
      </c>
      <c r="P58" s="9"/>
    </row>
    <row r="59" spans="1:16">
      <c r="A59" s="12"/>
      <c r="B59" s="25">
        <v>337.7</v>
      </c>
      <c r="C59" s="20" t="s">
        <v>141</v>
      </c>
      <c r="D59" s="47">
        <v>0</v>
      </c>
      <c r="E59" s="47">
        <v>90000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90000</v>
      </c>
      <c r="O59" s="48">
        <f t="shared" si="7"/>
        <v>0.59278774905318621</v>
      </c>
      <c r="P59" s="9"/>
    </row>
    <row r="60" spans="1:16" ht="15.75">
      <c r="A60" s="29" t="s">
        <v>69</v>
      </c>
      <c r="B60" s="30"/>
      <c r="C60" s="31"/>
      <c r="D60" s="32">
        <f t="shared" ref="D60:M60" si="9">SUM(D61:D101)</f>
        <v>8587569</v>
      </c>
      <c r="E60" s="32">
        <f t="shared" si="9"/>
        <v>8545626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38588009</v>
      </c>
      <c r="J60" s="32">
        <f t="shared" si="9"/>
        <v>26238746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>SUM(D60:M60)</f>
        <v>81959950</v>
      </c>
      <c r="O60" s="46">
        <f t="shared" si="7"/>
        <v>539.83171414457433</v>
      </c>
      <c r="P60" s="10"/>
    </row>
    <row r="61" spans="1:16">
      <c r="A61" s="12"/>
      <c r="B61" s="25">
        <v>341.1</v>
      </c>
      <c r="C61" s="20" t="s">
        <v>186</v>
      </c>
      <c r="D61" s="47">
        <v>856134</v>
      </c>
      <c r="E61" s="47">
        <v>763215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1619349</v>
      </c>
      <c r="O61" s="48">
        <f t="shared" si="7"/>
        <v>10.665891651572535</v>
      </c>
      <c r="P61" s="9"/>
    </row>
    <row r="62" spans="1:16">
      <c r="A62" s="12"/>
      <c r="B62" s="25">
        <v>341.2</v>
      </c>
      <c r="C62" s="20" t="s">
        <v>187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26238746</v>
      </c>
      <c r="K62" s="47">
        <v>0</v>
      </c>
      <c r="L62" s="47">
        <v>0</v>
      </c>
      <c r="M62" s="47">
        <v>0</v>
      </c>
      <c r="N62" s="47">
        <f t="shared" ref="N62:N101" si="10">SUM(D62:M62)</f>
        <v>26238746</v>
      </c>
      <c r="O62" s="48">
        <f t="shared" si="7"/>
        <v>172.82230199242548</v>
      </c>
      <c r="P62" s="9"/>
    </row>
    <row r="63" spans="1:16">
      <c r="A63" s="12"/>
      <c r="B63" s="25">
        <v>341.3</v>
      </c>
      <c r="C63" s="20" t="s">
        <v>188</v>
      </c>
      <c r="D63" s="47">
        <v>0</v>
      </c>
      <c r="E63" s="47">
        <v>2787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2787</v>
      </c>
      <c r="O63" s="48">
        <f t="shared" si="7"/>
        <v>1.8356660629013668E-2</v>
      </c>
      <c r="P63" s="9"/>
    </row>
    <row r="64" spans="1:16">
      <c r="A64" s="12"/>
      <c r="B64" s="25">
        <v>341.52</v>
      </c>
      <c r="C64" s="20" t="s">
        <v>189</v>
      </c>
      <c r="D64" s="47">
        <v>740209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740209</v>
      </c>
      <c r="O64" s="48">
        <f t="shared" si="7"/>
        <v>4.87540918821011</v>
      </c>
      <c r="P64" s="9"/>
    </row>
    <row r="65" spans="1:16">
      <c r="A65" s="12"/>
      <c r="B65" s="25">
        <v>341.55</v>
      </c>
      <c r="C65" s="20" t="s">
        <v>190</v>
      </c>
      <c r="D65" s="47">
        <v>3301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3301</v>
      </c>
      <c r="O65" s="48">
        <f t="shared" si="7"/>
        <v>2.1742137329161863E-2</v>
      </c>
      <c r="P65" s="9"/>
    </row>
    <row r="66" spans="1:16">
      <c r="A66" s="12"/>
      <c r="B66" s="25">
        <v>341.9</v>
      </c>
      <c r="C66" s="20" t="s">
        <v>193</v>
      </c>
      <c r="D66" s="47">
        <v>3212914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3212914</v>
      </c>
      <c r="O66" s="48">
        <f t="shared" si="7"/>
        <v>21.161956199571875</v>
      </c>
      <c r="P66" s="9"/>
    </row>
    <row r="67" spans="1:16">
      <c r="A67" s="12"/>
      <c r="B67" s="25">
        <v>342.1</v>
      </c>
      <c r="C67" s="20" t="s">
        <v>79</v>
      </c>
      <c r="D67" s="47">
        <v>0</v>
      </c>
      <c r="E67" s="47">
        <v>5280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5280</v>
      </c>
      <c r="O67" s="48">
        <f t="shared" si="7"/>
        <v>3.4776881277786928E-2</v>
      </c>
      <c r="P67" s="9"/>
    </row>
    <row r="68" spans="1:16">
      <c r="A68" s="12"/>
      <c r="B68" s="25">
        <v>342.2</v>
      </c>
      <c r="C68" s="20" t="s">
        <v>80</v>
      </c>
      <c r="D68" s="47">
        <v>0</v>
      </c>
      <c r="E68" s="47">
        <v>569782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569782</v>
      </c>
      <c r="O68" s="48">
        <f t="shared" si="7"/>
        <v>3.7528865470113617</v>
      </c>
      <c r="P68" s="9"/>
    </row>
    <row r="69" spans="1:16">
      <c r="A69" s="12"/>
      <c r="B69" s="25">
        <v>342.3</v>
      </c>
      <c r="C69" s="20" t="s">
        <v>144</v>
      </c>
      <c r="D69" s="47">
        <v>61543</v>
      </c>
      <c r="E69" s="47">
        <v>164585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226128</v>
      </c>
      <c r="O69" s="48">
        <f t="shared" ref="O69:O100" si="11">(N69/O$125)</f>
        <v>1.4893989790877655</v>
      </c>
      <c r="P69" s="9"/>
    </row>
    <row r="70" spans="1:16">
      <c r="A70" s="12"/>
      <c r="B70" s="25">
        <v>342.5</v>
      </c>
      <c r="C70" s="20" t="s">
        <v>81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11363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11363</v>
      </c>
      <c r="O70" s="48">
        <f t="shared" si="11"/>
        <v>7.484274658323728E-2</v>
      </c>
      <c r="P70" s="9"/>
    </row>
    <row r="71" spans="1:16">
      <c r="A71" s="12"/>
      <c r="B71" s="25">
        <v>342.6</v>
      </c>
      <c r="C71" s="20" t="s">
        <v>82</v>
      </c>
      <c r="D71" s="47">
        <v>0</v>
      </c>
      <c r="E71" s="47">
        <v>6069601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6069601</v>
      </c>
      <c r="O71" s="48">
        <f t="shared" si="11"/>
        <v>39.977612382677428</v>
      </c>
      <c r="P71" s="9"/>
    </row>
    <row r="72" spans="1:16">
      <c r="A72" s="12"/>
      <c r="B72" s="25">
        <v>343.4</v>
      </c>
      <c r="C72" s="20" t="s">
        <v>84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2667291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2667291</v>
      </c>
      <c r="O72" s="48">
        <f t="shared" si="11"/>
        <v>17.568193643998026</v>
      </c>
      <c r="P72" s="9"/>
    </row>
    <row r="73" spans="1:16">
      <c r="A73" s="12"/>
      <c r="B73" s="25">
        <v>343.6</v>
      </c>
      <c r="C73" s="20" t="s">
        <v>85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32655906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32655906</v>
      </c>
      <c r="O73" s="48">
        <f t="shared" si="11"/>
        <v>215.08912234480488</v>
      </c>
      <c r="P73" s="9"/>
    </row>
    <row r="74" spans="1:16">
      <c r="A74" s="12"/>
      <c r="B74" s="25">
        <v>343.7</v>
      </c>
      <c r="C74" s="20" t="s">
        <v>261</v>
      </c>
      <c r="D74" s="47">
        <v>0</v>
      </c>
      <c r="E74" s="47">
        <v>4250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4250</v>
      </c>
      <c r="O74" s="48">
        <f t="shared" si="11"/>
        <v>2.7992754816400463E-2</v>
      </c>
      <c r="P74" s="9"/>
    </row>
    <row r="75" spans="1:16">
      <c r="A75" s="12"/>
      <c r="B75" s="25">
        <v>344.9</v>
      </c>
      <c r="C75" s="20" t="s">
        <v>194</v>
      </c>
      <c r="D75" s="47">
        <v>0</v>
      </c>
      <c r="E75" s="47">
        <v>38050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38050</v>
      </c>
      <c r="O75" s="48">
        <f t="shared" si="11"/>
        <v>0.25061748723859706</v>
      </c>
      <c r="P75" s="9"/>
    </row>
    <row r="76" spans="1:16">
      <c r="A76" s="12"/>
      <c r="B76" s="25">
        <v>346.9</v>
      </c>
      <c r="C76" s="20" t="s">
        <v>145</v>
      </c>
      <c r="D76" s="47">
        <v>0</v>
      </c>
      <c r="E76" s="47">
        <v>427390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427390</v>
      </c>
      <c r="O76" s="48">
        <f t="shared" si="11"/>
        <v>2.8150172896426806</v>
      </c>
      <c r="P76" s="9"/>
    </row>
    <row r="77" spans="1:16">
      <c r="A77" s="12"/>
      <c r="B77" s="25">
        <v>347.2</v>
      </c>
      <c r="C77" s="20" t="s">
        <v>87</v>
      </c>
      <c r="D77" s="47">
        <v>1213170</v>
      </c>
      <c r="E77" s="47">
        <v>0</v>
      </c>
      <c r="F77" s="47">
        <v>0</v>
      </c>
      <c r="G77" s="47">
        <v>0</v>
      </c>
      <c r="H77" s="47">
        <v>0</v>
      </c>
      <c r="I77" s="47">
        <v>3237344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4450514</v>
      </c>
      <c r="O77" s="48">
        <f t="shared" si="11"/>
        <v>29.31344640210769</v>
      </c>
      <c r="P77" s="9"/>
    </row>
    <row r="78" spans="1:16">
      <c r="A78" s="12"/>
      <c r="B78" s="25">
        <v>347.5</v>
      </c>
      <c r="C78" s="20" t="s">
        <v>147</v>
      </c>
      <c r="D78" s="47">
        <v>408755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408755</v>
      </c>
      <c r="O78" s="48">
        <f t="shared" si="11"/>
        <v>2.692277292935946</v>
      </c>
      <c r="P78" s="9"/>
    </row>
    <row r="79" spans="1:16">
      <c r="A79" s="12"/>
      <c r="B79" s="25">
        <v>348.12</v>
      </c>
      <c r="C79" s="20" t="s">
        <v>195</v>
      </c>
      <c r="D79" s="47">
        <v>12575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5" si="12">SUM(D79:M79)</f>
        <v>12575</v>
      </c>
      <c r="O79" s="48">
        <f t="shared" si="11"/>
        <v>8.282562160382019E-2</v>
      </c>
      <c r="P79" s="9"/>
    </row>
    <row r="80" spans="1:16">
      <c r="A80" s="12"/>
      <c r="B80" s="25">
        <v>348.13</v>
      </c>
      <c r="C80" s="20" t="s">
        <v>196</v>
      </c>
      <c r="D80" s="47">
        <v>87000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87000</v>
      </c>
      <c r="O80" s="48">
        <f t="shared" si="11"/>
        <v>0.57302815741808</v>
      </c>
      <c r="P80" s="9"/>
    </row>
    <row r="81" spans="1:16">
      <c r="A81" s="12"/>
      <c r="B81" s="25">
        <v>348.14</v>
      </c>
      <c r="C81" s="20" t="s">
        <v>197</v>
      </c>
      <c r="D81" s="47">
        <v>9387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9387</v>
      </c>
      <c r="O81" s="48">
        <f t="shared" si="11"/>
        <v>6.1827762226247321E-2</v>
      </c>
      <c r="P81" s="9"/>
    </row>
    <row r="82" spans="1:16">
      <c r="A82" s="12"/>
      <c r="B82" s="25">
        <v>348.21</v>
      </c>
      <c r="C82" s="20" t="s">
        <v>262</v>
      </c>
      <c r="D82" s="47">
        <v>30705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30705</v>
      </c>
      <c r="O82" s="48">
        <f t="shared" si="11"/>
        <v>0.20223942038531204</v>
      </c>
      <c r="P82" s="9"/>
    </row>
    <row r="83" spans="1:16">
      <c r="A83" s="12"/>
      <c r="B83" s="25">
        <v>348.22</v>
      </c>
      <c r="C83" s="20" t="s">
        <v>198</v>
      </c>
      <c r="D83" s="47">
        <v>1459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1459</v>
      </c>
      <c r="O83" s="48">
        <f t="shared" si="11"/>
        <v>9.6097480652066521E-3</v>
      </c>
      <c r="P83" s="9"/>
    </row>
    <row r="84" spans="1:16">
      <c r="A84" s="12"/>
      <c r="B84" s="25">
        <v>348.23</v>
      </c>
      <c r="C84" s="20" t="s">
        <v>199</v>
      </c>
      <c r="D84" s="47">
        <v>76832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76832</v>
      </c>
      <c r="O84" s="48">
        <f t="shared" si="11"/>
        <v>0.50605631483616009</v>
      </c>
      <c r="P84" s="9"/>
    </row>
    <row r="85" spans="1:16">
      <c r="A85" s="12"/>
      <c r="B85" s="25">
        <v>348.31</v>
      </c>
      <c r="C85" s="20" t="s">
        <v>201</v>
      </c>
      <c r="D85" s="47">
        <v>537730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537730</v>
      </c>
      <c r="O85" s="48">
        <f t="shared" si="11"/>
        <v>3.5417750699818868</v>
      </c>
      <c r="P85" s="9"/>
    </row>
    <row r="86" spans="1:16">
      <c r="A86" s="12"/>
      <c r="B86" s="25">
        <v>348.32</v>
      </c>
      <c r="C86" s="20" t="s">
        <v>202</v>
      </c>
      <c r="D86" s="47">
        <v>6987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6987</v>
      </c>
      <c r="O86" s="48">
        <f t="shared" si="11"/>
        <v>4.6020088918162359E-2</v>
      </c>
      <c r="P86" s="9"/>
    </row>
    <row r="87" spans="1:16">
      <c r="A87" s="12"/>
      <c r="B87" s="25">
        <v>348.41</v>
      </c>
      <c r="C87" s="20" t="s">
        <v>203</v>
      </c>
      <c r="D87" s="47">
        <v>357051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357051</v>
      </c>
      <c r="O87" s="48">
        <f t="shared" si="11"/>
        <v>2.3517273176354356</v>
      </c>
      <c r="P87" s="9"/>
    </row>
    <row r="88" spans="1:16">
      <c r="A88" s="12"/>
      <c r="B88" s="25">
        <v>348.42</v>
      </c>
      <c r="C88" s="20" t="s">
        <v>204</v>
      </c>
      <c r="D88" s="47">
        <v>150591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150591</v>
      </c>
      <c r="O88" s="48">
        <f t="shared" si="11"/>
        <v>0.99187222130742636</v>
      </c>
      <c r="P88" s="9"/>
    </row>
    <row r="89" spans="1:16">
      <c r="A89" s="12"/>
      <c r="B89" s="25">
        <v>348.52</v>
      </c>
      <c r="C89" s="20" t="s">
        <v>205</v>
      </c>
      <c r="D89" s="47">
        <v>122417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122417</v>
      </c>
      <c r="O89" s="48">
        <f t="shared" si="11"/>
        <v>0.80630330973159892</v>
      </c>
      <c r="P89" s="9"/>
    </row>
    <row r="90" spans="1:16">
      <c r="A90" s="12"/>
      <c r="B90" s="25">
        <v>348.53</v>
      </c>
      <c r="C90" s="20" t="s">
        <v>206</v>
      </c>
      <c r="D90" s="47">
        <v>377094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377094</v>
      </c>
      <c r="O90" s="48">
        <f t="shared" si="11"/>
        <v>2.48374114934958</v>
      </c>
      <c r="P90" s="9"/>
    </row>
    <row r="91" spans="1:16">
      <c r="A91" s="12"/>
      <c r="B91" s="25">
        <v>348.61</v>
      </c>
      <c r="C91" s="20" t="s">
        <v>228</v>
      </c>
      <c r="D91" s="47">
        <v>315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315</v>
      </c>
      <c r="O91" s="48">
        <f t="shared" si="11"/>
        <v>2.074757121686152E-3</v>
      </c>
      <c r="P91" s="9"/>
    </row>
    <row r="92" spans="1:16">
      <c r="A92" s="12"/>
      <c r="B92" s="25">
        <v>348.62</v>
      </c>
      <c r="C92" s="20" t="s">
        <v>208</v>
      </c>
      <c r="D92" s="47">
        <v>4584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4584</v>
      </c>
      <c r="O92" s="48">
        <f t="shared" si="11"/>
        <v>3.0192656018442284E-2</v>
      </c>
      <c r="P92" s="9"/>
    </row>
    <row r="93" spans="1:16">
      <c r="A93" s="12"/>
      <c r="B93" s="25">
        <v>348.63</v>
      </c>
      <c r="C93" s="20" t="s">
        <v>233</v>
      </c>
      <c r="D93" s="47">
        <v>18734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18734</v>
      </c>
      <c r="O93" s="48">
        <f t="shared" si="11"/>
        <v>0.12339206323069324</v>
      </c>
      <c r="P93" s="9"/>
    </row>
    <row r="94" spans="1:16">
      <c r="A94" s="12"/>
      <c r="B94" s="25">
        <v>348.71</v>
      </c>
      <c r="C94" s="20" t="s">
        <v>210</v>
      </c>
      <c r="D94" s="47">
        <v>189228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189228</v>
      </c>
      <c r="O94" s="48">
        <f t="shared" si="11"/>
        <v>1.2463560019759592</v>
      </c>
      <c r="P94" s="9"/>
    </row>
    <row r="95" spans="1:16">
      <c r="A95" s="12"/>
      <c r="B95" s="25">
        <v>348.72</v>
      </c>
      <c r="C95" s="20" t="s">
        <v>211</v>
      </c>
      <c r="D95" s="47">
        <v>11117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11117</v>
      </c>
      <c r="O95" s="48">
        <f t="shared" si="11"/>
        <v>7.3222460069158571E-2</v>
      </c>
      <c r="P95" s="9"/>
    </row>
    <row r="96" spans="1:16">
      <c r="A96" s="12"/>
      <c r="B96" s="25">
        <v>348.92099999999999</v>
      </c>
      <c r="C96" s="20" t="s">
        <v>212</v>
      </c>
      <c r="D96" s="47">
        <v>0</v>
      </c>
      <c r="E96" s="47">
        <v>90196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90196</v>
      </c>
      <c r="O96" s="48">
        <f t="shared" si="11"/>
        <v>0.59407870904001314</v>
      </c>
      <c r="P96" s="9"/>
    </row>
    <row r="97" spans="1:16">
      <c r="A97" s="12"/>
      <c r="B97" s="25">
        <v>348.923</v>
      </c>
      <c r="C97" s="20" t="s">
        <v>214</v>
      </c>
      <c r="D97" s="47">
        <v>30065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30065</v>
      </c>
      <c r="O97" s="48">
        <f t="shared" si="11"/>
        <v>0.19802404083648939</v>
      </c>
      <c r="P97" s="9"/>
    </row>
    <row r="98" spans="1:16">
      <c r="A98" s="12"/>
      <c r="B98" s="25">
        <v>348.93</v>
      </c>
      <c r="C98" s="20" t="s">
        <v>216</v>
      </c>
      <c r="D98" s="47">
        <v>46825</v>
      </c>
      <c r="E98" s="47">
        <v>140475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187300</v>
      </c>
      <c r="O98" s="48">
        <f t="shared" si="11"/>
        <v>1.233657171085131</v>
      </c>
      <c r="P98" s="9"/>
    </row>
    <row r="99" spans="1:16">
      <c r="A99" s="12"/>
      <c r="B99" s="25">
        <v>348.93099999999998</v>
      </c>
      <c r="C99" s="20" t="s">
        <v>217</v>
      </c>
      <c r="D99" s="47">
        <v>0</v>
      </c>
      <c r="E99" s="47">
        <v>49865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49865</v>
      </c>
      <c r="O99" s="48">
        <f t="shared" si="11"/>
        <v>0.32843734562819032</v>
      </c>
      <c r="P99" s="9"/>
    </row>
    <row r="100" spans="1:16">
      <c r="A100" s="12"/>
      <c r="B100" s="25">
        <v>348.99</v>
      </c>
      <c r="C100" s="20" t="s">
        <v>218</v>
      </c>
      <c r="D100" s="47">
        <v>0</v>
      </c>
      <c r="E100" s="47">
        <v>91682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91682</v>
      </c>
      <c r="O100" s="48">
        <f t="shared" si="11"/>
        <v>0.60386629342993581</v>
      </c>
      <c r="P100" s="9"/>
    </row>
    <row r="101" spans="1:16">
      <c r="A101" s="12"/>
      <c r="B101" s="25">
        <v>349</v>
      </c>
      <c r="C101" s="20" t="s">
        <v>1</v>
      </c>
      <c r="D101" s="47">
        <v>20847</v>
      </c>
      <c r="E101" s="47">
        <v>128468</v>
      </c>
      <c r="F101" s="47">
        <v>0</v>
      </c>
      <c r="G101" s="47">
        <v>0</v>
      </c>
      <c r="H101" s="47">
        <v>0</v>
      </c>
      <c r="I101" s="47">
        <v>16105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165420</v>
      </c>
      <c r="O101" s="48">
        <f t="shared" ref="O101:O123" si="13">(N101/O$125)</f>
        <v>1.0895438827597563</v>
      </c>
      <c r="P101" s="9"/>
    </row>
    <row r="102" spans="1:16" ht="15.75">
      <c r="A102" s="29" t="s">
        <v>70</v>
      </c>
      <c r="B102" s="30"/>
      <c r="C102" s="31"/>
      <c r="D102" s="32">
        <f t="shared" ref="D102:M102" si="14">SUM(D103:D110)</f>
        <v>1235819</v>
      </c>
      <c r="E102" s="32">
        <f t="shared" si="14"/>
        <v>461266</v>
      </c>
      <c r="F102" s="32">
        <f t="shared" si="14"/>
        <v>0</v>
      </c>
      <c r="G102" s="32">
        <f t="shared" si="14"/>
        <v>0</v>
      </c>
      <c r="H102" s="32">
        <f t="shared" si="14"/>
        <v>0</v>
      </c>
      <c r="I102" s="32">
        <f t="shared" si="14"/>
        <v>42500</v>
      </c>
      <c r="J102" s="32">
        <f t="shared" si="14"/>
        <v>0</v>
      </c>
      <c r="K102" s="32">
        <f t="shared" si="14"/>
        <v>0</v>
      </c>
      <c r="L102" s="32">
        <f t="shared" si="14"/>
        <v>0</v>
      </c>
      <c r="M102" s="32">
        <f t="shared" si="14"/>
        <v>0</v>
      </c>
      <c r="N102" s="32">
        <f>SUM(D102:M102)</f>
        <v>1739585</v>
      </c>
      <c r="O102" s="46">
        <f t="shared" si="13"/>
        <v>11.45782973818541</v>
      </c>
      <c r="P102" s="10"/>
    </row>
    <row r="103" spans="1:16">
      <c r="A103" s="13"/>
      <c r="B103" s="40">
        <v>351.1</v>
      </c>
      <c r="C103" s="21" t="s">
        <v>107</v>
      </c>
      <c r="D103" s="47">
        <v>365464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365464</v>
      </c>
      <c r="O103" s="48">
        <f t="shared" si="13"/>
        <v>2.4071397991108183</v>
      </c>
      <c r="P103" s="9"/>
    </row>
    <row r="104" spans="1:16">
      <c r="A104" s="13"/>
      <c r="B104" s="40">
        <v>351.2</v>
      </c>
      <c r="C104" s="21" t="s">
        <v>110</v>
      </c>
      <c r="D104" s="47">
        <v>51938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ref="N104:N110" si="15">SUM(D104:M104)</f>
        <v>51938</v>
      </c>
      <c r="O104" s="48">
        <f t="shared" si="13"/>
        <v>0.34209122344804876</v>
      </c>
      <c r="P104" s="9"/>
    </row>
    <row r="105" spans="1:16">
      <c r="A105" s="13"/>
      <c r="B105" s="40">
        <v>351.5</v>
      </c>
      <c r="C105" s="21" t="s">
        <v>111</v>
      </c>
      <c r="D105" s="47">
        <v>377134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377134</v>
      </c>
      <c r="O105" s="48">
        <f t="shared" si="13"/>
        <v>2.4840046105713816</v>
      </c>
      <c r="P105" s="9"/>
    </row>
    <row r="106" spans="1:16">
      <c r="A106" s="13"/>
      <c r="B106" s="40">
        <v>351.7</v>
      </c>
      <c r="C106" s="21" t="s">
        <v>219</v>
      </c>
      <c r="D106" s="47">
        <v>99997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99997</v>
      </c>
      <c r="O106" s="48">
        <f t="shared" si="13"/>
        <v>0.65863329491190514</v>
      </c>
      <c r="P106" s="9"/>
    </row>
    <row r="107" spans="1:16">
      <c r="A107" s="13"/>
      <c r="B107" s="40">
        <v>351.8</v>
      </c>
      <c r="C107" s="21" t="s">
        <v>220</v>
      </c>
      <c r="D107" s="47">
        <v>135874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135874</v>
      </c>
      <c r="O107" s="48">
        <f t="shared" si="13"/>
        <v>0.89493825127614024</v>
      </c>
      <c r="P107" s="9"/>
    </row>
    <row r="108" spans="1:16">
      <c r="A108" s="13"/>
      <c r="B108" s="40">
        <v>352</v>
      </c>
      <c r="C108" s="21" t="s">
        <v>112</v>
      </c>
      <c r="D108" s="47">
        <v>31665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31665</v>
      </c>
      <c r="O108" s="48">
        <f t="shared" si="13"/>
        <v>0.20856248970854602</v>
      </c>
      <c r="P108" s="9"/>
    </row>
    <row r="109" spans="1:16">
      <c r="A109" s="13"/>
      <c r="B109" s="40">
        <v>354</v>
      </c>
      <c r="C109" s="21" t="s">
        <v>114</v>
      </c>
      <c r="D109" s="47">
        <v>173747</v>
      </c>
      <c r="E109" s="47">
        <v>339536</v>
      </c>
      <c r="F109" s="47">
        <v>0</v>
      </c>
      <c r="G109" s="47">
        <v>0</v>
      </c>
      <c r="H109" s="47">
        <v>0</v>
      </c>
      <c r="I109" s="47">
        <v>42500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555783</v>
      </c>
      <c r="O109" s="48">
        <f t="shared" si="13"/>
        <v>3.660681705911411</v>
      </c>
      <c r="P109" s="9"/>
    </row>
    <row r="110" spans="1:16">
      <c r="A110" s="13"/>
      <c r="B110" s="40">
        <v>358.2</v>
      </c>
      <c r="C110" s="21" t="s">
        <v>221</v>
      </c>
      <c r="D110" s="47">
        <v>0</v>
      </c>
      <c r="E110" s="47">
        <v>121730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121730</v>
      </c>
      <c r="O110" s="48">
        <f t="shared" si="13"/>
        <v>0.80177836324715956</v>
      </c>
      <c r="P110" s="9"/>
    </row>
    <row r="111" spans="1:16" ht="15.75">
      <c r="A111" s="29" t="s">
        <v>5</v>
      </c>
      <c r="B111" s="30"/>
      <c r="C111" s="31"/>
      <c r="D111" s="32">
        <f t="shared" ref="D111:M111" si="16">SUM(D112:D119)</f>
        <v>5315561</v>
      </c>
      <c r="E111" s="32">
        <f t="shared" si="16"/>
        <v>8832392</v>
      </c>
      <c r="F111" s="32">
        <f t="shared" si="16"/>
        <v>54205</v>
      </c>
      <c r="G111" s="32">
        <f t="shared" si="16"/>
        <v>832015</v>
      </c>
      <c r="H111" s="32">
        <f t="shared" si="16"/>
        <v>0</v>
      </c>
      <c r="I111" s="32">
        <f t="shared" si="16"/>
        <v>2378951</v>
      </c>
      <c r="J111" s="32">
        <f t="shared" si="16"/>
        <v>3319099</v>
      </c>
      <c r="K111" s="32">
        <f t="shared" si="16"/>
        <v>3887487</v>
      </c>
      <c r="L111" s="32">
        <f t="shared" si="16"/>
        <v>0</v>
      </c>
      <c r="M111" s="32">
        <f t="shared" si="16"/>
        <v>0</v>
      </c>
      <c r="N111" s="32">
        <f>SUM(D111:M111)</f>
        <v>24619710</v>
      </c>
      <c r="O111" s="46">
        <f t="shared" si="13"/>
        <v>162.15847192491356</v>
      </c>
      <c r="P111" s="10"/>
    </row>
    <row r="112" spans="1:16">
      <c r="A112" s="12"/>
      <c r="B112" s="25">
        <v>361.1</v>
      </c>
      <c r="C112" s="20" t="s">
        <v>116</v>
      </c>
      <c r="D112" s="47">
        <v>710088</v>
      </c>
      <c r="E112" s="47">
        <v>774498</v>
      </c>
      <c r="F112" s="47">
        <v>54205</v>
      </c>
      <c r="G112" s="47">
        <v>734584</v>
      </c>
      <c r="H112" s="47">
        <v>0</v>
      </c>
      <c r="I112" s="47">
        <v>1302025</v>
      </c>
      <c r="J112" s="47">
        <v>327510</v>
      </c>
      <c r="K112" s="47">
        <v>1425540</v>
      </c>
      <c r="L112" s="47">
        <v>0</v>
      </c>
      <c r="M112" s="47">
        <v>0</v>
      </c>
      <c r="N112" s="47">
        <f>SUM(D112:M112)</f>
        <v>5328450</v>
      </c>
      <c r="O112" s="48">
        <f t="shared" si="13"/>
        <v>35.095998682693889</v>
      </c>
      <c r="P112" s="9"/>
    </row>
    <row r="113" spans="1:119">
      <c r="A113" s="12"/>
      <c r="B113" s="25">
        <v>362</v>
      </c>
      <c r="C113" s="20" t="s">
        <v>118</v>
      </c>
      <c r="D113" s="47">
        <v>416523</v>
      </c>
      <c r="E113" s="47">
        <v>1950</v>
      </c>
      <c r="F113" s="47">
        <v>0</v>
      </c>
      <c r="G113" s="47">
        <v>0</v>
      </c>
      <c r="H113" s="47">
        <v>0</v>
      </c>
      <c r="I113" s="47">
        <v>344804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ref="N113:N119" si="17">SUM(D113:M113)</f>
        <v>763277</v>
      </c>
      <c r="O113" s="48">
        <f t="shared" si="13"/>
        <v>5.0273472748229873</v>
      </c>
      <c r="P113" s="9"/>
    </row>
    <row r="114" spans="1:119">
      <c r="A114" s="12"/>
      <c r="B114" s="25">
        <v>364</v>
      </c>
      <c r="C114" s="20" t="s">
        <v>222</v>
      </c>
      <c r="D114" s="47">
        <v>78156</v>
      </c>
      <c r="E114" s="47">
        <v>53980</v>
      </c>
      <c r="F114" s="47">
        <v>0</v>
      </c>
      <c r="G114" s="47">
        <v>0</v>
      </c>
      <c r="H114" s="47">
        <v>0</v>
      </c>
      <c r="I114" s="47">
        <v>29650</v>
      </c>
      <c r="J114" s="47">
        <v>780</v>
      </c>
      <c r="K114" s="47">
        <v>0</v>
      </c>
      <c r="L114" s="47">
        <v>0</v>
      </c>
      <c r="M114" s="47">
        <v>0</v>
      </c>
      <c r="N114" s="47">
        <f t="shared" si="17"/>
        <v>162566</v>
      </c>
      <c r="O114" s="48">
        <f t="shared" si="13"/>
        <v>1.0707459245842252</v>
      </c>
      <c r="P114" s="9"/>
    </row>
    <row r="115" spans="1:119">
      <c r="A115" s="12"/>
      <c r="B115" s="25">
        <v>365</v>
      </c>
      <c r="C115" s="20" t="s">
        <v>223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893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893</v>
      </c>
      <c r="O115" s="48">
        <f t="shared" si="13"/>
        <v>5.8817717767166147E-3</v>
      </c>
      <c r="P115" s="9"/>
    </row>
    <row r="116" spans="1:119">
      <c r="A116" s="12"/>
      <c r="B116" s="25">
        <v>366</v>
      </c>
      <c r="C116" s="20" t="s">
        <v>121</v>
      </c>
      <c r="D116" s="47">
        <v>124277</v>
      </c>
      <c r="E116" s="47">
        <v>423953</v>
      </c>
      <c r="F116" s="47">
        <v>0</v>
      </c>
      <c r="G116" s="47">
        <v>0</v>
      </c>
      <c r="H116" s="47">
        <v>0</v>
      </c>
      <c r="I116" s="47">
        <v>5000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553230</v>
      </c>
      <c r="O116" s="48">
        <f t="shared" si="13"/>
        <v>3.643866293429936</v>
      </c>
      <c r="P116" s="9"/>
    </row>
    <row r="117" spans="1:119">
      <c r="A117" s="12"/>
      <c r="B117" s="25">
        <v>368</v>
      </c>
      <c r="C117" s="20" t="s">
        <v>229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2461947</v>
      </c>
      <c r="L117" s="47">
        <v>0</v>
      </c>
      <c r="M117" s="47">
        <v>0</v>
      </c>
      <c r="N117" s="47">
        <f t="shared" si="17"/>
        <v>2461947</v>
      </c>
      <c r="O117" s="48">
        <f t="shared" si="13"/>
        <v>16.215689115758273</v>
      </c>
      <c r="P117" s="9"/>
    </row>
    <row r="118" spans="1:119">
      <c r="A118" s="12"/>
      <c r="B118" s="25">
        <v>369.3</v>
      </c>
      <c r="C118" s="20" t="s">
        <v>169</v>
      </c>
      <c r="D118" s="47">
        <v>48801</v>
      </c>
      <c r="E118" s="47">
        <v>6965286</v>
      </c>
      <c r="F118" s="47">
        <v>0</v>
      </c>
      <c r="G118" s="47">
        <v>0</v>
      </c>
      <c r="H118" s="47">
        <v>0</v>
      </c>
      <c r="I118" s="47">
        <v>687773</v>
      </c>
      <c r="J118" s="47">
        <v>698679</v>
      </c>
      <c r="K118" s="47">
        <v>0</v>
      </c>
      <c r="L118" s="47">
        <v>0</v>
      </c>
      <c r="M118" s="47">
        <v>0</v>
      </c>
      <c r="N118" s="47">
        <f t="shared" si="17"/>
        <v>8400539</v>
      </c>
      <c r="O118" s="48">
        <f t="shared" si="13"/>
        <v>55.330406718261159</v>
      </c>
      <c r="P118" s="9"/>
    </row>
    <row r="119" spans="1:119">
      <c r="A119" s="12"/>
      <c r="B119" s="25">
        <v>369.9</v>
      </c>
      <c r="C119" s="20" t="s">
        <v>122</v>
      </c>
      <c r="D119" s="47">
        <v>3937716</v>
      </c>
      <c r="E119" s="47">
        <v>612725</v>
      </c>
      <c r="F119" s="47">
        <v>0</v>
      </c>
      <c r="G119" s="47">
        <v>97431</v>
      </c>
      <c r="H119" s="47">
        <v>0</v>
      </c>
      <c r="I119" s="47">
        <v>8806</v>
      </c>
      <c r="J119" s="47">
        <v>2292130</v>
      </c>
      <c r="K119" s="47">
        <v>0</v>
      </c>
      <c r="L119" s="47">
        <v>0</v>
      </c>
      <c r="M119" s="47">
        <v>0</v>
      </c>
      <c r="N119" s="47">
        <f t="shared" si="17"/>
        <v>6948808</v>
      </c>
      <c r="O119" s="48">
        <f t="shared" si="13"/>
        <v>45.768536143586367</v>
      </c>
      <c r="P119" s="9"/>
    </row>
    <row r="120" spans="1:119" ht="15.75">
      <c r="A120" s="29" t="s">
        <v>71</v>
      </c>
      <c r="B120" s="30"/>
      <c r="C120" s="31"/>
      <c r="D120" s="32">
        <f t="shared" ref="D120:M120" si="18">SUM(D121:D122)</f>
        <v>2313435</v>
      </c>
      <c r="E120" s="32">
        <f t="shared" si="18"/>
        <v>10834320</v>
      </c>
      <c r="F120" s="32">
        <f t="shared" si="18"/>
        <v>0</v>
      </c>
      <c r="G120" s="32">
        <f t="shared" si="18"/>
        <v>0</v>
      </c>
      <c r="H120" s="32">
        <f t="shared" si="18"/>
        <v>0</v>
      </c>
      <c r="I120" s="32">
        <f t="shared" si="18"/>
        <v>6823608</v>
      </c>
      <c r="J120" s="32">
        <f t="shared" si="18"/>
        <v>41367</v>
      </c>
      <c r="K120" s="32">
        <f t="shared" si="18"/>
        <v>0</v>
      </c>
      <c r="L120" s="32">
        <f t="shared" si="18"/>
        <v>0</v>
      </c>
      <c r="M120" s="32">
        <f t="shared" si="18"/>
        <v>0</v>
      </c>
      <c r="N120" s="32">
        <f>SUM(D120:M120)</f>
        <v>20012730</v>
      </c>
      <c r="O120" s="46">
        <f t="shared" si="13"/>
        <v>131.81445743454634</v>
      </c>
      <c r="P120" s="9"/>
    </row>
    <row r="121" spans="1:119">
      <c r="A121" s="12"/>
      <c r="B121" s="25">
        <v>381</v>
      </c>
      <c r="C121" s="20" t="s">
        <v>123</v>
      </c>
      <c r="D121" s="47">
        <v>2313435</v>
      </c>
      <c r="E121" s="47">
        <v>10834320</v>
      </c>
      <c r="F121" s="47">
        <v>0</v>
      </c>
      <c r="G121" s="47">
        <v>0</v>
      </c>
      <c r="H121" s="47">
        <v>0</v>
      </c>
      <c r="I121" s="47">
        <v>85616</v>
      </c>
      <c r="J121" s="47">
        <v>41367</v>
      </c>
      <c r="K121" s="47">
        <v>0</v>
      </c>
      <c r="L121" s="47">
        <v>0</v>
      </c>
      <c r="M121" s="47">
        <v>0</v>
      </c>
      <c r="N121" s="47">
        <f>SUM(D121:M121)</f>
        <v>13274738</v>
      </c>
      <c r="O121" s="48">
        <f t="shared" si="13"/>
        <v>87.434467314342172</v>
      </c>
      <c r="P121" s="9"/>
    </row>
    <row r="122" spans="1:119" ht="15.75" thickBot="1">
      <c r="A122" s="12"/>
      <c r="B122" s="25">
        <v>389.8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6737992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6737992</v>
      </c>
      <c r="O122" s="48">
        <f t="shared" si="13"/>
        <v>44.379990120204184</v>
      </c>
      <c r="P122" s="9"/>
    </row>
    <row r="123" spans="1:119" ht="16.5" thickBot="1">
      <c r="A123" s="14" t="s">
        <v>88</v>
      </c>
      <c r="B123" s="23"/>
      <c r="C123" s="22"/>
      <c r="D123" s="15">
        <f t="shared" ref="D123:M123" si="19">SUM(D5,D13,D30,D60,D102,D111,D120)</f>
        <v>112820865</v>
      </c>
      <c r="E123" s="15">
        <f t="shared" si="19"/>
        <v>86284739</v>
      </c>
      <c r="F123" s="15">
        <f t="shared" si="19"/>
        <v>5946615</v>
      </c>
      <c r="G123" s="15">
        <f t="shared" si="19"/>
        <v>22188050</v>
      </c>
      <c r="H123" s="15">
        <f t="shared" si="19"/>
        <v>0</v>
      </c>
      <c r="I123" s="15">
        <f t="shared" si="19"/>
        <v>65114942</v>
      </c>
      <c r="J123" s="15">
        <f t="shared" si="19"/>
        <v>29599903</v>
      </c>
      <c r="K123" s="15">
        <f t="shared" si="19"/>
        <v>3887487</v>
      </c>
      <c r="L123" s="15">
        <f t="shared" si="19"/>
        <v>0</v>
      </c>
      <c r="M123" s="15">
        <f t="shared" si="19"/>
        <v>0</v>
      </c>
      <c r="N123" s="15">
        <f>SUM(D123:M123)</f>
        <v>325842601</v>
      </c>
      <c r="O123" s="38">
        <f t="shared" si="13"/>
        <v>2146.172244360283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49" t="s">
        <v>263</v>
      </c>
      <c r="M125" s="49"/>
      <c r="N125" s="49"/>
      <c r="O125" s="44">
        <v>151825</v>
      </c>
    </row>
    <row r="126" spans="1:119">
      <c r="A126" s="50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</row>
    <row r="127" spans="1:119" ht="15.75" customHeight="1" thickBot="1">
      <c r="A127" s="53" t="s">
        <v>160</v>
      </c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59268103</v>
      </c>
      <c r="E5" s="27">
        <f t="shared" si="0"/>
        <v>33541311</v>
      </c>
      <c r="F5" s="27">
        <f t="shared" si="0"/>
        <v>5324245</v>
      </c>
      <c r="G5" s="27">
        <f t="shared" si="0"/>
        <v>17623741</v>
      </c>
      <c r="H5" s="27">
        <f t="shared" si="0"/>
        <v>0</v>
      </c>
      <c r="I5" s="27">
        <f t="shared" si="0"/>
        <v>17019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115774419</v>
      </c>
      <c r="O5" s="33">
        <f t="shared" ref="O5:O36" si="1">(N5/O$121)</f>
        <v>777.20773754380309</v>
      </c>
      <c r="P5" s="6"/>
    </row>
    <row r="6" spans="1:133">
      <c r="A6" s="12"/>
      <c r="B6" s="25">
        <v>311</v>
      </c>
      <c r="C6" s="20" t="s">
        <v>3</v>
      </c>
      <c r="D6" s="47">
        <v>57965801</v>
      </c>
      <c r="E6" s="47">
        <v>27606892</v>
      </c>
      <c r="F6" s="47">
        <v>4619803</v>
      </c>
      <c r="G6" s="47">
        <v>0</v>
      </c>
      <c r="H6" s="47">
        <v>0</v>
      </c>
      <c r="I6" s="47">
        <v>17019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90209515</v>
      </c>
      <c r="O6" s="48">
        <f t="shared" si="1"/>
        <v>605.58743169398906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2113324</v>
      </c>
      <c r="F7" s="47">
        <v>704442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2817766</v>
      </c>
      <c r="O7" s="48">
        <f t="shared" si="1"/>
        <v>18.916005424202144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170497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170497</v>
      </c>
      <c r="O8" s="48">
        <f t="shared" si="1"/>
        <v>1.1445670707965789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3650598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3650598</v>
      </c>
      <c r="O9" s="48">
        <f t="shared" si="1"/>
        <v>24.506907801989769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17623741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17623741</v>
      </c>
      <c r="O10" s="48">
        <f t="shared" si="1"/>
        <v>118.31031403982223</v>
      </c>
      <c r="P10" s="9"/>
    </row>
    <row r="11" spans="1:133">
      <c r="A11" s="12"/>
      <c r="B11" s="25">
        <v>315</v>
      </c>
      <c r="C11" s="20" t="s">
        <v>176</v>
      </c>
      <c r="D11" s="47">
        <v>1132675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1132675</v>
      </c>
      <c r="O11" s="48">
        <f t="shared" si="1"/>
        <v>7.6037848578832188</v>
      </c>
      <c r="P11" s="9"/>
    </row>
    <row r="12" spans="1:133">
      <c r="A12" s="12"/>
      <c r="B12" s="25">
        <v>316</v>
      </c>
      <c r="C12" s="20" t="s">
        <v>177</v>
      </c>
      <c r="D12" s="47">
        <v>169627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169627</v>
      </c>
      <c r="O12" s="48">
        <f t="shared" si="1"/>
        <v>1.1387266551200979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SUM(D14:D29)</f>
        <v>9532568</v>
      </c>
      <c r="E13" s="32">
        <f t="shared" si="3"/>
        <v>6493509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14965007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30991084</v>
      </c>
      <c r="O13" s="46">
        <f t="shared" si="1"/>
        <v>208.04691129281292</v>
      </c>
      <c r="P13" s="10"/>
    </row>
    <row r="14" spans="1:133">
      <c r="A14" s="12"/>
      <c r="B14" s="25">
        <v>322</v>
      </c>
      <c r="C14" s="20" t="s">
        <v>0</v>
      </c>
      <c r="D14" s="47">
        <v>243923</v>
      </c>
      <c r="E14" s="47">
        <v>0</v>
      </c>
      <c r="F14" s="47">
        <v>0</v>
      </c>
      <c r="G14" s="47">
        <v>0</v>
      </c>
      <c r="H14" s="47">
        <v>0</v>
      </c>
      <c r="I14" s="47">
        <v>3616242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3860165</v>
      </c>
      <c r="O14" s="48">
        <f t="shared" si="1"/>
        <v>25.913756528510628</v>
      </c>
      <c r="P14" s="9"/>
    </row>
    <row r="15" spans="1:133">
      <c r="A15" s="12"/>
      <c r="B15" s="25">
        <v>323.10000000000002</v>
      </c>
      <c r="C15" s="20" t="s">
        <v>19</v>
      </c>
      <c r="D15" s="47">
        <v>6874263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7" si="4">SUM(D15:M15)</f>
        <v>6874263</v>
      </c>
      <c r="O15" s="48">
        <f t="shared" si="1"/>
        <v>46.147762516614975</v>
      </c>
      <c r="P15" s="9"/>
    </row>
    <row r="16" spans="1:133">
      <c r="A16" s="12"/>
      <c r="B16" s="25">
        <v>323.3</v>
      </c>
      <c r="C16" s="20" t="s">
        <v>20</v>
      </c>
      <c r="D16" s="47">
        <v>1690956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1690956</v>
      </c>
      <c r="O16" s="48">
        <f t="shared" si="1"/>
        <v>11.35159302372417</v>
      </c>
      <c r="P16" s="9"/>
    </row>
    <row r="17" spans="1:16">
      <c r="A17" s="12"/>
      <c r="B17" s="25">
        <v>323.39999999999998</v>
      </c>
      <c r="C17" s="20" t="s">
        <v>178</v>
      </c>
      <c r="D17" s="47">
        <v>62038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62038</v>
      </c>
      <c r="O17" s="48">
        <f t="shared" si="1"/>
        <v>0.41646862958338371</v>
      </c>
      <c r="P17" s="9"/>
    </row>
    <row r="18" spans="1:16">
      <c r="A18" s="12"/>
      <c r="B18" s="25">
        <v>323.7</v>
      </c>
      <c r="C18" s="20" t="s">
        <v>21</v>
      </c>
      <c r="D18" s="47">
        <v>502876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502876</v>
      </c>
      <c r="O18" s="48">
        <f t="shared" si="1"/>
        <v>3.375867670949638</v>
      </c>
      <c r="P18" s="9"/>
    </row>
    <row r="19" spans="1:16">
      <c r="A19" s="12"/>
      <c r="B19" s="25">
        <v>324.11</v>
      </c>
      <c r="C19" s="20" t="s">
        <v>22</v>
      </c>
      <c r="D19" s="47">
        <v>0</v>
      </c>
      <c r="E19" s="47">
        <v>548190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548190</v>
      </c>
      <c r="O19" s="48">
        <f t="shared" si="1"/>
        <v>3.6800660571152375</v>
      </c>
      <c r="P19" s="9"/>
    </row>
    <row r="20" spans="1:16">
      <c r="A20" s="12"/>
      <c r="B20" s="25">
        <v>324.12</v>
      </c>
      <c r="C20" s="20" t="s">
        <v>23</v>
      </c>
      <c r="D20" s="47">
        <v>0</v>
      </c>
      <c r="E20" s="47">
        <v>124389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124389</v>
      </c>
      <c r="O20" s="48">
        <f t="shared" si="1"/>
        <v>0.83503846618600719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2924368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2924368</v>
      </c>
      <c r="O21" s="48">
        <f t="shared" si="1"/>
        <v>19.631637598850713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481993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481993</v>
      </c>
      <c r="O22" s="48">
        <f t="shared" si="1"/>
        <v>3.2356775553496866</v>
      </c>
      <c r="P22" s="9"/>
    </row>
    <row r="23" spans="1:16">
      <c r="A23" s="12"/>
      <c r="B23" s="25">
        <v>324.61</v>
      </c>
      <c r="C23" s="20" t="s">
        <v>28</v>
      </c>
      <c r="D23" s="47">
        <v>0</v>
      </c>
      <c r="E23" s="47">
        <v>1097547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1097547</v>
      </c>
      <c r="O23" s="48">
        <f t="shared" si="1"/>
        <v>7.36796632698272</v>
      </c>
      <c r="P23" s="9"/>
    </row>
    <row r="24" spans="1:16">
      <c r="A24" s="12"/>
      <c r="B24" s="25">
        <v>324.70999999999998</v>
      </c>
      <c r="C24" s="20" t="s">
        <v>29</v>
      </c>
      <c r="D24" s="47">
        <v>0</v>
      </c>
      <c r="E24" s="47">
        <v>462421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462421</v>
      </c>
      <c r="O24" s="48">
        <f t="shared" si="1"/>
        <v>3.1042883419932599</v>
      </c>
      <c r="P24" s="9"/>
    </row>
    <row r="25" spans="1:16">
      <c r="A25" s="12"/>
      <c r="B25" s="25">
        <v>324.72000000000003</v>
      </c>
      <c r="C25" s="20" t="s">
        <v>134</v>
      </c>
      <c r="D25" s="47">
        <v>0</v>
      </c>
      <c r="E25" s="47">
        <v>65001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65001</v>
      </c>
      <c r="O25" s="48">
        <f t="shared" si="1"/>
        <v>0.43635960849075606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276601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276601</v>
      </c>
      <c r="O26" s="48">
        <f t="shared" si="1"/>
        <v>1.8568561109544717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284979</v>
      </c>
      <c r="F27" s="47">
        <v>0</v>
      </c>
      <c r="G27" s="47">
        <v>0</v>
      </c>
      <c r="H27" s="47">
        <v>0</v>
      </c>
      <c r="I27" s="47">
        <v>11307730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11592709</v>
      </c>
      <c r="O27" s="48">
        <f t="shared" si="1"/>
        <v>77.823263651132507</v>
      </c>
      <c r="P27" s="9"/>
    </row>
    <row r="28" spans="1:16">
      <c r="A28" s="12"/>
      <c r="B28" s="25">
        <v>329</v>
      </c>
      <c r="C28" s="20" t="s">
        <v>32</v>
      </c>
      <c r="D28" s="47">
        <v>33210</v>
      </c>
      <c r="E28" s="47">
        <v>228020</v>
      </c>
      <c r="F28" s="47">
        <v>0</v>
      </c>
      <c r="G28" s="47">
        <v>0</v>
      </c>
      <c r="H28" s="47">
        <v>0</v>
      </c>
      <c r="I28" s="47">
        <v>41035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302265</v>
      </c>
      <c r="O28" s="48">
        <f t="shared" si="1"/>
        <v>2.0291416602892012</v>
      </c>
      <c r="P28" s="9"/>
    </row>
    <row r="29" spans="1:16">
      <c r="A29" s="12"/>
      <c r="B29" s="25">
        <v>367</v>
      </c>
      <c r="C29" s="20" t="s">
        <v>135</v>
      </c>
      <c r="D29" s="47">
        <v>125302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125302</v>
      </c>
      <c r="O29" s="48">
        <f t="shared" si="1"/>
        <v>0.84116754608557887</v>
      </c>
      <c r="P29" s="9"/>
    </row>
    <row r="30" spans="1:16" ht="15.75">
      <c r="A30" s="29" t="s">
        <v>35</v>
      </c>
      <c r="B30" s="30"/>
      <c r="C30" s="31"/>
      <c r="D30" s="32">
        <f t="shared" ref="D30:M30" si="5">SUM(D31:D58)</f>
        <v>16054567</v>
      </c>
      <c r="E30" s="32">
        <f t="shared" si="5"/>
        <v>12565438</v>
      </c>
      <c r="F30" s="32">
        <f t="shared" si="5"/>
        <v>500004</v>
      </c>
      <c r="G30" s="32">
        <f t="shared" si="5"/>
        <v>911341</v>
      </c>
      <c r="H30" s="32">
        <f t="shared" si="5"/>
        <v>0</v>
      </c>
      <c r="I30" s="32">
        <f t="shared" si="5"/>
        <v>1556081</v>
      </c>
      <c r="J30" s="32">
        <f t="shared" si="5"/>
        <v>18717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31606148</v>
      </c>
      <c r="O30" s="46">
        <f t="shared" si="1"/>
        <v>212.17591063492702</v>
      </c>
      <c r="P30" s="10"/>
    </row>
    <row r="31" spans="1:16">
      <c r="A31" s="12"/>
      <c r="B31" s="25">
        <v>331.2</v>
      </c>
      <c r="C31" s="20" t="s">
        <v>34</v>
      </c>
      <c r="D31" s="47">
        <v>125115</v>
      </c>
      <c r="E31" s="47">
        <v>985060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1110175</v>
      </c>
      <c r="O31" s="48">
        <f t="shared" si="1"/>
        <v>7.4527396248707722</v>
      </c>
      <c r="P31" s="9"/>
    </row>
    <row r="32" spans="1:16">
      <c r="A32" s="12"/>
      <c r="B32" s="25">
        <v>331.42</v>
      </c>
      <c r="C32" s="20" t="s">
        <v>41</v>
      </c>
      <c r="D32" s="47">
        <v>383249</v>
      </c>
      <c r="E32" s="47">
        <v>1411189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0" si="6">SUM(D32:M32)</f>
        <v>1794438</v>
      </c>
      <c r="O32" s="48">
        <f t="shared" si="1"/>
        <v>12.046280259395013</v>
      </c>
      <c r="P32" s="9"/>
    </row>
    <row r="33" spans="1:16">
      <c r="A33" s="12"/>
      <c r="B33" s="25">
        <v>331.49</v>
      </c>
      <c r="C33" s="20" t="s">
        <v>42</v>
      </c>
      <c r="D33" s="47">
        <v>0</v>
      </c>
      <c r="E33" s="47">
        <v>457642</v>
      </c>
      <c r="F33" s="47">
        <v>0</v>
      </c>
      <c r="G33" s="47">
        <v>767341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1224983</v>
      </c>
      <c r="O33" s="48">
        <f t="shared" si="1"/>
        <v>8.2234596742793471</v>
      </c>
      <c r="P33" s="9"/>
    </row>
    <row r="34" spans="1:16">
      <c r="A34" s="12"/>
      <c r="B34" s="25">
        <v>331.5</v>
      </c>
      <c r="C34" s="20" t="s">
        <v>36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1521131</v>
      </c>
      <c r="J34" s="47">
        <v>18717</v>
      </c>
      <c r="K34" s="47">
        <v>0</v>
      </c>
      <c r="L34" s="47">
        <v>0</v>
      </c>
      <c r="M34" s="47">
        <v>0</v>
      </c>
      <c r="N34" s="47">
        <f t="shared" si="6"/>
        <v>1539848</v>
      </c>
      <c r="O34" s="48">
        <f t="shared" si="1"/>
        <v>10.337186665055517</v>
      </c>
      <c r="P34" s="9"/>
    </row>
    <row r="35" spans="1:16">
      <c r="A35" s="12"/>
      <c r="B35" s="25">
        <v>331.62</v>
      </c>
      <c r="C35" s="20" t="s">
        <v>43</v>
      </c>
      <c r="D35" s="47">
        <v>0</v>
      </c>
      <c r="E35" s="47">
        <v>894744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894744</v>
      </c>
      <c r="O35" s="48">
        <f t="shared" si="1"/>
        <v>6.0065251540661375</v>
      </c>
      <c r="P35" s="9"/>
    </row>
    <row r="36" spans="1:16">
      <c r="A36" s="12"/>
      <c r="B36" s="25">
        <v>331.69</v>
      </c>
      <c r="C36" s="20" t="s">
        <v>44</v>
      </c>
      <c r="D36" s="47">
        <v>0</v>
      </c>
      <c r="E36" s="47">
        <v>2220689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2220689</v>
      </c>
      <c r="O36" s="48">
        <f t="shared" si="1"/>
        <v>14.907754997918932</v>
      </c>
      <c r="P36" s="9"/>
    </row>
    <row r="37" spans="1:16">
      <c r="A37" s="12"/>
      <c r="B37" s="25">
        <v>331.7</v>
      </c>
      <c r="C37" s="20" t="s">
        <v>164</v>
      </c>
      <c r="D37" s="47">
        <v>0</v>
      </c>
      <c r="E37" s="47">
        <v>0</v>
      </c>
      <c r="F37" s="47">
        <v>0</v>
      </c>
      <c r="G37" s="47">
        <v>144000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144000</v>
      </c>
      <c r="O37" s="48">
        <f t="shared" ref="O37:O68" si="7">(N37/O$121)</f>
        <v>0.9666894912796552</v>
      </c>
      <c r="P37" s="9"/>
    </row>
    <row r="38" spans="1:16">
      <c r="A38" s="12"/>
      <c r="B38" s="25">
        <v>333</v>
      </c>
      <c r="C38" s="20" t="s">
        <v>4</v>
      </c>
      <c r="D38" s="47">
        <v>44578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44578</v>
      </c>
      <c r="O38" s="48">
        <f t="shared" si="7"/>
        <v>0.29925752876572548</v>
      </c>
      <c r="P38" s="9"/>
    </row>
    <row r="39" spans="1:16">
      <c r="A39" s="12"/>
      <c r="B39" s="25">
        <v>334.1</v>
      </c>
      <c r="C39" s="20" t="s">
        <v>165</v>
      </c>
      <c r="D39" s="47">
        <v>192331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192331</v>
      </c>
      <c r="O39" s="48">
        <f t="shared" si="7"/>
        <v>1.2911413649118568</v>
      </c>
      <c r="P39" s="9"/>
    </row>
    <row r="40" spans="1:16">
      <c r="A40" s="12"/>
      <c r="B40" s="25">
        <v>334.2</v>
      </c>
      <c r="C40" s="20" t="s">
        <v>37</v>
      </c>
      <c r="D40" s="47">
        <v>119194</v>
      </c>
      <c r="E40" s="47">
        <v>1552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120746</v>
      </c>
      <c r="O40" s="48">
        <f t="shared" si="7"/>
        <v>0.81058256468092538</v>
      </c>
      <c r="P40" s="9"/>
    </row>
    <row r="41" spans="1:16">
      <c r="A41" s="12"/>
      <c r="B41" s="25">
        <v>334.35</v>
      </c>
      <c r="C41" s="20" t="s">
        <v>258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34950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34950</v>
      </c>
      <c r="O41" s="48">
        <f t="shared" si="7"/>
        <v>0.23462359527933299</v>
      </c>
      <c r="P41" s="9"/>
    </row>
    <row r="42" spans="1:16">
      <c r="A42" s="12"/>
      <c r="B42" s="25">
        <v>334.39</v>
      </c>
      <c r="C42" s="20" t="s">
        <v>137</v>
      </c>
      <c r="D42" s="47">
        <v>0</v>
      </c>
      <c r="E42" s="47">
        <v>231922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8">SUM(D42:M42)</f>
        <v>231922</v>
      </c>
      <c r="O42" s="48">
        <f t="shared" si="7"/>
        <v>1.5569205569205569</v>
      </c>
      <c r="P42" s="9"/>
    </row>
    <row r="43" spans="1:16">
      <c r="A43" s="12"/>
      <c r="B43" s="25">
        <v>334.42</v>
      </c>
      <c r="C43" s="20" t="s">
        <v>46</v>
      </c>
      <c r="D43" s="47">
        <v>1535843</v>
      </c>
      <c r="E43" s="47">
        <v>496975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2032818</v>
      </c>
      <c r="O43" s="48">
        <f t="shared" si="7"/>
        <v>13.646554154750875</v>
      </c>
      <c r="P43" s="9"/>
    </row>
    <row r="44" spans="1:16">
      <c r="A44" s="12"/>
      <c r="B44" s="25">
        <v>334.49</v>
      </c>
      <c r="C44" s="20" t="s">
        <v>47</v>
      </c>
      <c r="D44" s="47">
        <v>0</v>
      </c>
      <c r="E44" s="47">
        <v>1198409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1198409</v>
      </c>
      <c r="O44" s="48">
        <f t="shared" si="7"/>
        <v>8.045065184409447</v>
      </c>
      <c r="P44" s="9"/>
    </row>
    <row r="45" spans="1:16">
      <c r="A45" s="12"/>
      <c r="B45" s="25">
        <v>334.69</v>
      </c>
      <c r="C45" s="20" t="s">
        <v>49</v>
      </c>
      <c r="D45" s="47">
        <v>0</v>
      </c>
      <c r="E45" s="47">
        <v>929891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929891</v>
      </c>
      <c r="O45" s="48">
        <f t="shared" si="7"/>
        <v>6.2424712342745128</v>
      </c>
      <c r="P45" s="9"/>
    </row>
    <row r="46" spans="1:16">
      <c r="A46" s="12"/>
      <c r="B46" s="25">
        <v>334.7</v>
      </c>
      <c r="C46" s="20" t="s">
        <v>50</v>
      </c>
      <c r="D46" s="47">
        <v>97005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97005</v>
      </c>
      <c r="O46" s="48">
        <f t="shared" si="7"/>
        <v>0.65120634792765941</v>
      </c>
      <c r="P46" s="9"/>
    </row>
    <row r="47" spans="1:16">
      <c r="A47" s="12"/>
      <c r="B47" s="25">
        <v>335.12</v>
      </c>
      <c r="C47" s="20" t="s">
        <v>179</v>
      </c>
      <c r="D47" s="47">
        <v>3601261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3601261</v>
      </c>
      <c r="O47" s="48">
        <f t="shared" si="7"/>
        <v>24.175702528161544</v>
      </c>
      <c r="P47" s="9"/>
    </row>
    <row r="48" spans="1:16">
      <c r="A48" s="12"/>
      <c r="B48" s="25">
        <v>335.13</v>
      </c>
      <c r="C48" s="20" t="s">
        <v>180</v>
      </c>
      <c r="D48" s="47">
        <v>32907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32907</v>
      </c>
      <c r="O48" s="48">
        <f t="shared" si="7"/>
        <v>0.22090868812180287</v>
      </c>
      <c r="P48" s="9"/>
    </row>
    <row r="49" spans="1:16">
      <c r="A49" s="12"/>
      <c r="B49" s="25">
        <v>335.14</v>
      </c>
      <c r="C49" s="20" t="s">
        <v>181</v>
      </c>
      <c r="D49" s="47">
        <v>102963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102963</v>
      </c>
      <c r="O49" s="48">
        <f t="shared" si="7"/>
        <v>0.69120312562935515</v>
      </c>
      <c r="P49" s="9"/>
    </row>
    <row r="50" spans="1:16">
      <c r="A50" s="12"/>
      <c r="B50" s="25">
        <v>335.15</v>
      </c>
      <c r="C50" s="20" t="s">
        <v>182</v>
      </c>
      <c r="D50" s="47">
        <v>66113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66113</v>
      </c>
      <c r="O50" s="48">
        <f t="shared" si="7"/>
        <v>0.44382459956230447</v>
      </c>
      <c r="P50" s="9"/>
    </row>
    <row r="51" spans="1:16">
      <c r="A51" s="12"/>
      <c r="B51" s="25">
        <v>335.16</v>
      </c>
      <c r="C51" s="20" t="s">
        <v>183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2.9974087351136531</v>
      </c>
      <c r="P51" s="9"/>
    </row>
    <row r="52" spans="1:16">
      <c r="A52" s="12"/>
      <c r="B52" s="25">
        <v>335.18</v>
      </c>
      <c r="C52" s="20" t="s">
        <v>184</v>
      </c>
      <c r="D52" s="47">
        <v>9306933</v>
      </c>
      <c r="E52" s="47">
        <v>125000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9431933</v>
      </c>
      <c r="O52" s="48">
        <f t="shared" si="7"/>
        <v>63.317711899679111</v>
      </c>
      <c r="P52" s="9"/>
    </row>
    <row r="53" spans="1:16">
      <c r="A53" s="12"/>
      <c r="B53" s="25">
        <v>335.19</v>
      </c>
      <c r="C53" s="20" t="s">
        <v>185</v>
      </c>
      <c r="D53" s="47">
        <v>0</v>
      </c>
      <c r="E53" s="47">
        <v>0</v>
      </c>
      <c r="F53" s="47">
        <v>500004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500004</v>
      </c>
      <c r="O53" s="48">
        <f t="shared" si="7"/>
        <v>3.3565875860957828</v>
      </c>
      <c r="P53" s="9"/>
    </row>
    <row r="54" spans="1:16">
      <c r="A54" s="12"/>
      <c r="B54" s="25">
        <v>335.21</v>
      </c>
      <c r="C54" s="20" t="s">
        <v>138</v>
      </c>
      <c r="D54" s="47">
        <v>0</v>
      </c>
      <c r="E54" s="47">
        <v>54276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54276</v>
      </c>
      <c r="O54" s="48">
        <f t="shared" si="7"/>
        <v>0.36436138075482338</v>
      </c>
      <c r="P54" s="9"/>
    </row>
    <row r="55" spans="1:16">
      <c r="A55" s="12"/>
      <c r="B55" s="25">
        <v>335.22</v>
      </c>
      <c r="C55" s="20" t="s">
        <v>139</v>
      </c>
      <c r="D55" s="47">
        <v>0</v>
      </c>
      <c r="E55" s="47">
        <v>757552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757552</v>
      </c>
      <c r="O55" s="48">
        <f t="shared" si="7"/>
        <v>5.0855385937353148</v>
      </c>
      <c r="P55" s="9"/>
    </row>
    <row r="56" spans="1:16">
      <c r="A56" s="12"/>
      <c r="B56" s="25">
        <v>335.49</v>
      </c>
      <c r="C56" s="20" t="s">
        <v>59</v>
      </c>
      <c r="D56" s="47">
        <v>0</v>
      </c>
      <c r="E56" s="47">
        <v>2725382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2725382</v>
      </c>
      <c r="O56" s="48">
        <f t="shared" si="7"/>
        <v>18.29582041057451</v>
      </c>
      <c r="P56" s="9"/>
    </row>
    <row r="57" spans="1:16">
      <c r="A57" s="12"/>
      <c r="B57" s="25">
        <v>335.61</v>
      </c>
      <c r="C57" s="20" t="s">
        <v>60</v>
      </c>
      <c r="D57" s="47">
        <v>575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575</v>
      </c>
      <c r="O57" s="48">
        <f t="shared" si="7"/>
        <v>3.8600448436514009E-3</v>
      </c>
      <c r="P57" s="9"/>
    </row>
    <row r="58" spans="1:16">
      <c r="A58" s="12"/>
      <c r="B58" s="25">
        <v>335.7</v>
      </c>
      <c r="C58" s="20" t="s">
        <v>62</v>
      </c>
      <c r="D58" s="47">
        <v>0</v>
      </c>
      <c r="E58" s="47">
        <v>75155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75155</v>
      </c>
      <c r="O58" s="48">
        <f t="shared" si="7"/>
        <v>0.50452464386890616</v>
      </c>
      <c r="P58" s="9"/>
    </row>
    <row r="59" spans="1:16" ht="15.75">
      <c r="A59" s="29" t="s">
        <v>69</v>
      </c>
      <c r="B59" s="30"/>
      <c r="C59" s="31"/>
      <c r="D59" s="32">
        <f t="shared" ref="D59:M59" si="9">SUM(D60:D98)</f>
        <v>8080904</v>
      </c>
      <c r="E59" s="32">
        <f t="shared" si="9"/>
        <v>7926025</v>
      </c>
      <c r="F59" s="32">
        <f t="shared" si="9"/>
        <v>0</v>
      </c>
      <c r="G59" s="32">
        <f t="shared" si="9"/>
        <v>0</v>
      </c>
      <c r="H59" s="32">
        <f t="shared" si="9"/>
        <v>0</v>
      </c>
      <c r="I59" s="32">
        <f t="shared" si="9"/>
        <v>37370653</v>
      </c>
      <c r="J59" s="32">
        <f t="shared" si="9"/>
        <v>25173047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>SUM(D59:M59)</f>
        <v>78550629</v>
      </c>
      <c r="O59" s="46">
        <f t="shared" si="7"/>
        <v>527.31991380352031</v>
      </c>
      <c r="P59" s="10"/>
    </row>
    <row r="60" spans="1:16">
      <c r="A60" s="12"/>
      <c r="B60" s="25">
        <v>341.1</v>
      </c>
      <c r="C60" s="20" t="s">
        <v>186</v>
      </c>
      <c r="D60" s="47">
        <v>830991</v>
      </c>
      <c r="E60" s="47">
        <v>725280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1556271</v>
      </c>
      <c r="O60" s="48">
        <f t="shared" si="7"/>
        <v>10.447436258911669</v>
      </c>
      <c r="P60" s="9"/>
    </row>
    <row r="61" spans="1:16">
      <c r="A61" s="12"/>
      <c r="B61" s="25">
        <v>341.2</v>
      </c>
      <c r="C61" s="20" t="s">
        <v>187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25173047</v>
      </c>
      <c r="K61" s="47">
        <v>0</v>
      </c>
      <c r="L61" s="47">
        <v>0</v>
      </c>
      <c r="M61" s="47">
        <v>0</v>
      </c>
      <c r="N61" s="47">
        <f t="shared" ref="N61:N98" si="10">SUM(D61:M61)</f>
        <v>25173047</v>
      </c>
      <c r="O61" s="48">
        <f t="shared" si="7"/>
        <v>168.98972221103369</v>
      </c>
      <c r="P61" s="9"/>
    </row>
    <row r="62" spans="1:16">
      <c r="A62" s="12"/>
      <c r="B62" s="25">
        <v>341.3</v>
      </c>
      <c r="C62" s="20" t="s">
        <v>188</v>
      </c>
      <c r="D62" s="47">
        <v>0</v>
      </c>
      <c r="E62" s="47">
        <v>976</v>
      </c>
      <c r="F62" s="47">
        <v>0</v>
      </c>
      <c r="G62" s="47">
        <v>0</v>
      </c>
      <c r="H62" s="47">
        <v>0</v>
      </c>
      <c r="I62" s="47">
        <v>20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996</v>
      </c>
      <c r="O62" s="48">
        <f t="shared" si="7"/>
        <v>6.6862689813509488E-3</v>
      </c>
      <c r="P62" s="9"/>
    </row>
    <row r="63" spans="1:16">
      <c r="A63" s="12"/>
      <c r="B63" s="25">
        <v>341.52</v>
      </c>
      <c r="C63" s="20" t="s">
        <v>189</v>
      </c>
      <c r="D63" s="47">
        <v>611185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611185</v>
      </c>
      <c r="O63" s="48">
        <f t="shared" si="7"/>
        <v>4.1029591439427504</v>
      </c>
      <c r="P63" s="9"/>
    </row>
    <row r="64" spans="1:16">
      <c r="A64" s="12"/>
      <c r="B64" s="25">
        <v>341.55</v>
      </c>
      <c r="C64" s="20" t="s">
        <v>190</v>
      </c>
      <c r="D64" s="47">
        <v>534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534</v>
      </c>
      <c r="O64" s="48">
        <f t="shared" si="7"/>
        <v>3.5848068634953879E-3</v>
      </c>
      <c r="P64" s="9"/>
    </row>
    <row r="65" spans="1:16">
      <c r="A65" s="12"/>
      <c r="B65" s="25">
        <v>341.9</v>
      </c>
      <c r="C65" s="20" t="s">
        <v>193</v>
      </c>
      <c r="D65" s="47">
        <v>3040943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3040943</v>
      </c>
      <c r="O65" s="48">
        <f t="shared" si="7"/>
        <v>20.414219733891866</v>
      </c>
      <c r="P65" s="9"/>
    </row>
    <row r="66" spans="1:16">
      <c r="A66" s="12"/>
      <c r="B66" s="25">
        <v>342.1</v>
      </c>
      <c r="C66" s="20" t="s">
        <v>79</v>
      </c>
      <c r="D66" s="47">
        <v>0</v>
      </c>
      <c r="E66" s="47">
        <v>7140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7140</v>
      </c>
      <c r="O66" s="48">
        <f t="shared" si="7"/>
        <v>4.7931687275949569E-2</v>
      </c>
      <c r="P66" s="9"/>
    </row>
    <row r="67" spans="1:16">
      <c r="A67" s="12"/>
      <c r="B67" s="25">
        <v>342.2</v>
      </c>
      <c r="C67" s="20" t="s">
        <v>80</v>
      </c>
      <c r="D67" s="47">
        <v>0</v>
      </c>
      <c r="E67" s="47">
        <v>397709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397709</v>
      </c>
      <c r="O67" s="48">
        <f t="shared" si="7"/>
        <v>2.6698688256065304</v>
      </c>
      <c r="P67" s="9"/>
    </row>
    <row r="68" spans="1:16">
      <c r="A68" s="12"/>
      <c r="B68" s="25">
        <v>342.3</v>
      </c>
      <c r="C68" s="20" t="s">
        <v>144</v>
      </c>
      <c r="D68" s="47">
        <v>124462</v>
      </c>
      <c r="E68" s="47">
        <v>132271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256733</v>
      </c>
      <c r="O68" s="48">
        <f t="shared" si="7"/>
        <v>1.7234798136437481</v>
      </c>
      <c r="P68" s="9"/>
    </row>
    <row r="69" spans="1:16">
      <c r="A69" s="12"/>
      <c r="B69" s="25">
        <v>342.5</v>
      </c>
      <c r="C69" s="20" t="s">
        <v>81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10990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10990</v>
      </c>
      <c r="O69" s="48">
        <f t="shared" ref="O69:O100" si="11">(N69/O$121)</f>
        <v>7.3777204924745904E-2</v>
      </c>
      <c r="P69" s="9"/>
    </row>
    <row r="70" spans="1:16">
      <c r="A70" s="12"/>
      <c r="B70" s="25">
        <v>342.6</v>
      </c>
      <c r="C70" s="20" t="s">
        <v>82</v>
      </c>
      <c r="D70" s="47">
        <v>0</v>
      </c>
      <c r="E70" s="47">
        <v>5956308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5956308</v>
      </c>
      <c r="O70" s="48">
        <f t="shared" si="11"/>
        <v>39.985419100173196</v>
      </c>
      <c r="P70" s="9"/>
    </row>
    <row r="71" spans="1:16">
      <c r="A71" s="12"/>
      <c r="B71" s="25">
        <v>343.4</v>
      </c>
      <c r="C71" s="20" t="s">
        <v>84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2378273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2378273</v>
      </c>
      <c r="O71" s="48">
        <f t="shared" si="11"/>
        <v>15.965635531209301</v>
      </c>
      <c r="P71" s="9"/>
    </row>
    <row r="72" spans="1:16">
      <c r="A72" s="12"/>
      <c r="B72" s="25">
        <v>343.6</v>
      </c>
      <c r="C72" s="20" t="s">
        <v>85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31669773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31669773</v>
      </c>
      <c r="O72" s="48">
        <f t="shared" si="11"/>
        <v>212.6030329882789</v>
      </c>
      <c r="P72" s="9"/>
    </row>
    <row r="73" spans="1:16">
      <c r="A73" s="12"/>
      <c r="B73" s="25">
        <v>344.9</v>
      </c>
      <c r="C73" s="20" t="s">
        <v>194</v>
      </c>
      <c r="D73" s="47">
        <v>0</v>
      </c>
      <c r="E73" s="47">
        <v>30434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30434</v>
      </c>
      <c r="O73" s="48">
        <f t="shared" si="11"/>
        <v>0.20430713873336825</v>
      </c>
      <c r="P73" s="9"/>
    </row>
    <row r="74" spans="1:16">
      <c r="A74" s="12"/>
      <c r="B74" s="25">
        <v>346.9</v>
      </c>
      <c r="C74" s="20" t="s">
        <v>145</v>
      </c>
      <c r="D74" s="47">
        <v>0</v>
      </c>
      <c r="E74" s="47">
        <v>179363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179363</v>
      </c>
      <c r="O74" s="48">
        <f t="shared" si="11"/>
        <v>1.20408560572495</v>
      </c>
      <c r="P74" s="9"/>
    </row>
    <row r="75" spans="1:16">
      <c r="A75" s="12"/>
      <c r="B75" s="25">
        <v>347.2</v>
      </c>
      <c r="C75" s="20" t="s">
        <v>87</v>
      </c>
      <c r="D75" s="47">
        <v>1058688</v>
      </c>
      <c r="E75" s="47">
        <v>0</v>
      </c>
      <c r="F75" s="47">
        <v>0</v>
      </c>
      <c r="G75" s="47">
        <v>0</v>
      </c>
      <c r="H75" s="47">
        <v>0</v>
      </c>
      <c r="I75" s="47">
        <v>3298977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4357665</v>
      </c>
      <c r="O75" s="48">
        <f t="shared" si="11"/>
        <v>29.253534458452492</v>
      </c>
      <c r="P75" s="9"/>
    </row>
    <row r="76" spans="1:16">
      <c r="A76" s="12"/>
      <c r="B76" s="25">
        <v>347.5</v>
      </c>
      <c r="C76" s="20" t="s">
        <v>147</v>
      </c>
      <c r="D76" s="47">
        <v>359104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359104</v>
      </c>
      <c r="O76" s="48">
        <f t="shared" si="11"/>
        <v>2.4107087713645092</v>
      </c>
      <c r="P76" s="9"/>
    </row>
    <row r="77" spans="1:16">
      <c r="A77" s="12"/>
      <c r="B77" s="25">
        <v>348.12</v>
      </c>
      <c r="C77" s="20" t="s">
        <v>195</v>
      </c>
      <c r="D77" s="47">
        <v>12392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92" si="12">SUM(D77:M77)</f>
        <v>12392</v>
      </c>
      <c r="O77" s="48">
        <f t="shared" si="11"/>
        <v>8.31890012217881E-2</v>
      </c>
      <c r="P77" s="9"/>
    </row>
    <row r="78" spans="1:16">
      <c r="A78" s="12"/>
      <c r="B78" s="25">
        <v>348.13</v>
      </c>
      <c r="C78" s="20" t="s">
        <v>196</v>
      </c>
      <c r="D78" s="47">
        <v>86372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86372</v>
      </c>
      <c r="O78" s="48">
        <f t="shared" si="11"/>
        <v>0.57982572736671101</v>
      </c>
      <c r="P78" s="9"/>
    </row>
    <row r="79" spans="1:16">
      <c r="A79" s="12"/>
      <c r="B79" s="25">
        <v>348.14</v>
      </c>
      <c r="C79" s="20" t="s">
        <v>197</v>
      </c>
      <c r="D79" s="47">
        <v>19739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19739</v>
      </c>
      <c r="O79" s="48">
        <f t="shared" si="11"/>
        <v>0.13251030464145219</v>
      </c>
      <c r="P79" s="9"/>
    </row>
    <row r="80" spans="1:16">
      <c r="A80" s="12"/>
      <c r="B80" s="25">
        <v>348.22</v>
      </c>
      <c r="C80" s="20" t="s">
        <v>198</v>
      </c>
      <c r="D80" s="47">
        <v>2817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2817</v>
      </c>
      <c r="O80" s="48">
        <f t="shared" si="11"/>
        <v>1.8910863173158255E-2</v>
      </c>
      <c r="P80" s="9"/>
    </row>
    <row r="81" spans="1:16">
      <c r="A81" s="12"/>
      <c r="B81" s="25">
        <v>348.23</v>
      </c>
      <c r="C81" s="20" t="s">
        <v>199</v>
      </c>
      <c r="D81" s="47">
        <v>69171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69171</v>
      </c>
      <c r="O81" s="48">
        <f t="shared" si="11"/>
        <v>0.46435332500906273</v>
      </c>
      <c r="P81" s="9"/>
    </row>
    <row r="82" spans="1:16">
      <c r="A82" s="12"/>
      <c r="B82" s="25">
        <v>348.31</v>
      </c>
      <c r="C82" s="20" t="s">
        <v>201</v>
      </c>
      <c r="D82" s="47">
        <v>482639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482639</v>
      </c>
      <c r="O82" s="48">
        <f t="shared" si="11"/>
        <v>3.2400142318175105</v>
      </c>
      <c r="P82" s="9"/>
    </row>
    <row r="83" spans="1:16">
      <c r="A83" s="12"/>
      <c r="B83" s="25">
        <v>348.32</v>
      </c>
      <c r="C83" s="20" t="s">
        <v>202</v>
      </c>
      <c r="D83" s="47">
        <v>6396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6396</v>
      </c>
      <c r="O83" s="48">
        <f t="shared" si="11"/>
        <v>4.2937124904338021E-2</v>
      </c>
      <c r="P83" s="9"/>
    </row>
    <row r="84" spans="1:16">
      <c r="A84" s="12"/>
      <c r="B84" s="25">
        <v>348.41</v>
      </c>
      <c r="C84" s="20" t="s">
        <v>203</v>
      </c>
      <c r="D84" s="47">
        <v>356154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356154</v>
      </c>
      <c r="O84" s="48">
        <f t="shared" si="11"/>
        <v>2.3909050630362105</v>
      </c>
      <c r="P84" s="9"/>
    </row>
    <row r="85" spans="1:16">
      <c r="A85" s="12"/>
      <c r="B85" s="25">
        <v>348.42</v>
      </c>
      <c r="C85" s="20" t="s">
        <v>204</v>
      </c>
      <c r="D85" s="47">
        <v>172213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172213</v>
      </c>
      <c r="O85" s="48">
        <f t="shared" si="11"/>
        <v>1.1560867872343281</v>
      </c>
      <c r="P85" s="9"/>
    </row>
    <row r="86" spans="1:16">
      <c r="A86" s="12"/>
      <c r="B86" s="25">
        <v>348.52</v>
      </c>
      <c r="C86" s="20" t="s">
        <v>205</v>
      </c>
      <c r="D86" s="47">
        <v>126376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126376</v>
      </c>
      <c r="O86" s="48">
        <f t="shared" si="11"/>
        <v>0.84837743854137293</v>
      </c>
      <c r="P86" s="9"/>
    </row>
    <row r="87" spans="1:16">
      <c r="A87" s="12"/>
      <c r="B87" s="25">
        <v>348.53</v>
      </c>
      <c r="C87" s="20" t="s">
        <v>206</v>
      </c>
      <c r="D87" s="47">
        <v>406223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406223</v>
      </c>
      <c r="O87" s="48">
        <f t="shared" si="11"/>
        <v>2.7270243417784403</v>
      </c>
      <c r="P87" s="9"/>
    </row>
    <row r="88" spans="1:16">
      <c r="A88" s="12"/>
      <c r="B88" s="25">
        <v>348.61</v>
      </c>
      <c r="C88" s="20" t="s">
        <v>228</v>
      </c>
      <c r="D88" s="47">
        <v>390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390</v>
      </c>
      <c r="O88" s="48">
        <f t="shared" si="11"/>
        <v>2.6181173722157327E-3</v>
      </c>
      <c r="P88" s="9"/>
    </row>
    <row r="89" spans="1:16">
      <c r="A89" s="12"/>
      <c r="B89" s="25">
        <v>348.62</v>
      </c>
      <c r="C89" s="20" t="s">
        <v>208</v>
      </c>
      <c r="D89" s="47">
        <v>3837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3837</v>
      </c>
      <c r="O89" s="48">
        <f t="shared" si="11"/>
        <v>2.5758247069722479E-2</v>
      </c>
      <c r="P89" s="9"/>
    </row>
    <row r="90" spans="1:16">
      <c r="A90" s="12"/>
      <c r="B90" s="25">
        <v>348.63</v>
      </c>
      <c r="C90" s="20" t="s">
        <v>233</v>
      </c>
      <c r="D90" s="47">
        <v>11352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11352</v>
      </c>
      <c r="O90" s="48">
        <f t="shared" si="11"/>
        <v>7.6207354895879487E-2</v>
      </c>
      <c r="P90" s="9"/>
    </row>
    <row r="91" spans="1:16">
      <c r="A91" s="12"/>
      <c r="B91" s="25">
        <v>348.71</v>
      </c>
      <c r="C91" s="20" t="s">
        <v>210</v>
      </c>
      <c r="D91" s="47">
        <v>185890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185890</v>
      </c>
      <c r="O91" s="48">
        <f t="shared" si="11"/>
        <v>1.2479021495414937</v>
      </c>
      <c r="P91" s="9"/>
    </row>
    <row r="92" spans="1:16">
      <c r="A92" s="12"/>
      <c r="B92" s="25">
        <v>348.72</v>
      </c>
      <c r="C92" s="20" t="s">
        <v>211</v>
      </c>
      <c r="D92" s="47">
        <v>12037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12037</v>
      </c>
      <c r="O92" s="48">
        <f t="shared" si="11"/>
        <v>8.0805843100925062E-2</v>
      </c>
      <c r="P92" s="9"/>
    </row>
    <row r="93" spans="1:16">
      <c r="A93" s="12"/>
      <c r="B93" s="25">
        <v>348.92099999999999</v>
      </c>
      <c r="C93" s="20" t="s">
        <v>212</v>
      </c>
      <c r="D93" s="47">
        <v>0</v>
      </c>
      <c r="E93" s="47">
        <v>82248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82248</v>
      </c>
      <c r="O93" s="48">
        <f t="shared" si="11"/>
        <v>0.55214081443589635</v>
      </c>
      <c r="P93" s="9"/>
    </row>
    <row r="94" spans="1:16">
      <c r="A94" s="12"/>
      <c r="B94" s="25">
        <v>348.923</v>
      </c>
      <c r="C94" s="20" t="s">
        <v>214</v>
      </c>
      <c r="D94" s="47">
        <v>27416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27416</v>
      </c>
      <c r="O94" s="48">
        <f t="shared" si="11"/>
        <v>0.18404693814529879</v>
      </c>
      <c r="P94" s="9"/>
    </row>
    <row r="95" spans="1:16">
      <c r="A95" s="12"/>
      <c r="B95" s="25">
        <v>348.93</v>
      </c>
      <c r="C95" s="20" t="s">
        <v>216</v>
      </c>
      <c r="D95" s="47">
        <v>51594</v>
      </c>
      <c r="E95" s="47">
        <v>154783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206377</v>
      </c>
      <c r="O95" s="48">
        <f t="shared" si="11"/>
        <v>1.3854338690404264</v>
      </c>
      <c r="P95" s="9"/>
    </row>
    <row r="96" spans="1:16">
      <c r="A96" s="12"/>
      <c r="B96" s="25">
        <v>348.93099999999998</v>
      </c>
      <c r="C96" s="20" t="s">
        <v>217</v>
      </c>
      <c r="D96" s="47">
        <v>0</v>
      </c>
      <c r="E96" s="47">
        <v>44543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44543</v>
      </c>
      <c r="O96" s="48">
        <f t="shared" si="11"/>
        <v>0.29902256951437278</v>
      </c>
      <c r="P96" s="9"/>
    </row>
    <row r="97" spans="1:16">
      <c r="A97" s="12"/>
      <c r="B97" s="25">
        <v>348.99</v>
      </c>
      <c r="C97" s="20" t="s">
        <v>218</v>
      </c>
      <c r="D97" s="47">
        <v>0</v>
      </c>
      <c r="E97" s="47">
        <v>89255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89255</v>
      </c>
      <c r="O97" s="48">
        <f t="shared" si="11"/>
        <v>0.59917965655670569</v>
      </c>
      <c r="P97" s="9"/>
    </row>
    <row r="98" spans="1:16">
      <c r="A98" s="12"/>
      <c r="B98" s="25">
        <v>349</v>
      </c>
      <c r="C98" s="20" t="s">
        <v>1</v>
      </c>
      <c r="D98" s="47">
        <v>21989</v>
      </c>
      <c r="E98" s="47">
        <v>125715</v>
      </c>
      <c r="F98" s="47">
        <v>0</v>
      </c>
      <c r="G98" s="47">
        <v>0</v>
      </c>
      <c r="H98" s="47">
        <v>0</v>
      </c>
      <c r="I98" s="47">
        <v>12620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160324</v>
      </c>
      <c r="O98" s="48">
        <f t="shared" si="11"/>
        <v>1.0762744861105518</v>
      </c>
      <c r="P98" s="9"/>
    </row>
    <row r="99" spans="1:16" ht="15.75">
      <c r="A99" s="29" t="s">
        <v>70</v>
      </c>
      <c r="B99" s="30"/>
      <c r="C99" s="31"/>
      <c r="D99" s="32">
        <f t="shared" ref="D99:M99" si="13">SUM(D100:D107)</f>
        <v>1182194</v>
      </c>
      <c r="E99" s="32">
        <f t="shared" si="13"/>
        <v>438770</v>
      </c>
      <c r="F99" s="32">
        <f t="shared" si="13"/>
        <v>0</v>
      </c>
      <c r="G99" s="32">
        <f t="shared" si="13"/>
        <v>0</v>
      </c>
      <c r="H99" s="32">
        <f t="shared" si="13"/>
        <v>0</v>
      </c>
      <c r="I99" s="32">
        <f t="shared" si="13"/>
        <v>59500</v>
      </c>
      <c r="J99" s="32">
        <f t="shared" si="13"/>
        <v>0</v>
      </c>
      <c r="K99" s="32">
        <f t="shared" si="13"/>
        <v>0</v>
      </c>
      <c r="L99" s="32">
        <f t="shared" si="13"/>
        <v>0</v>
      </c>
      <c r="M99" s="32">
        <f t="shared" si="13"/>
        <v>0</v>
      </c>
      <c r="N99" s="32">
        <f>SUM(D99:M99)</f>
        <v>1680464</v>
      </c>
      <c r="O99" s="46">
        <f t="shared" si="11"/>
        <v>11.281158953290101</v>
      </c>
      <c r="P99" s="10"/>
    </row>
    <row r="100" spans="1:16">
      <c r="A100" s="13"/>
      <c r="B100" s="40">
        <v>351.1</v>
      </c>
      <c r="C100" s="21" t="s">
        <v>107</v>
      </c>
      <c r="D100" s="47">
        <v>354400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354400</v>
      </c>
      <c r="O100" s="48">
        <f t="shared" si="11"/>
        <v>2.3791302479827068</v>
      </c>
      <c r="P100" s="9"/>
    </row>
    <row r="101" spans="1:16">
      <c r="A101" s="13"/>
      <c r="B101" s="40">
        <v>351.2</v>
      </c>
      <c r="C101" s="21" t="s">
        <v>110</v>
      </c>
      <c r="D101" s="47">
        <v>54028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7" si="14">SUM(D101:M101)</f>
        <v>54028</v>
      </c>
      <c r="O101" s="48">
        <f t="shared" ref="O101:O119" si="15">(N101/O$121)</f>
        <v>0.36269652663095286</v>
      </c>
      <c r="P101" s="9"/>
    </row>
    <row r="102" spans="1:16">
      <c r="A102" s="13"/>
      <c r="B102" s="40">
        <v>351.5</v>
      </c>
      <c r="C102" s="21" t="s">
        <v>111</v>
      </c>
      <c r="D102" s="47">
        <v>412575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412575</v>
      </c>
      <c r="O102" s="48">
        <f t="shared" si="15"/>
        <v>2.7696660893382203</v>
      </c>
      <c r="P102" s="9"/>
    </row>
    <row r="103" spans="1:16">
      <c r="A103" s="13"/>
      <c r="B103" s="40">
        <v>351.7</v>
      </c>
      <c r="C103" s="21" t="s">
        <v>219</v>
      </c>
      <c r="D103" s="47">
        <v>107425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107425</v>
      </c>
      <c r="O103" s="48">
        <f t="shared" si="15"/>
        <v>0.72115707361609005</v>
      </c>
      <c r="P103" s="9"/>
    </row>
    <row r="104" spans="1:16">
      <c r="A104" s="13"/>
      <c r="B104" s="40">
        <v>351.8</v>
      </c>
      <c r="C104" s="21" t="s">
        <v>220</v>
      </c>
      <c r="D104" s="47">
        <v>39896</v>
      </c>
      <c r="E104" s="47">
        <v>105548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145444</v>
      </c>
      <c r="O104" s="48">
        <f t="shared" si="15"/>
        <v>0.97638323867832066</v>
      </c>
      <c r="P104" s="9"/>
    </row>
    <row r="105" spans="1:16">
      <c r="A105" s="13"/>
      <c r="B105" s="40">
        <v>352</v>
      </c>
      <c r="C105" s="21" t="s">
        <v>112</v>
      </c>
      <c r="D105" s="47">
        <v>42959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42959</v>
      </c>
      <c r="O105" s="48">
        <f t="shared" si="15"/>
        <v>0.28838898511029659</v>
      </c>
      <c r="P105" s="9"/>
    </row>
    <row r="106" spans="1:16">
      <c r="A106" s="13"/>
      <c r="B106" s="40">
        <v>354</v>
      </c>
      <c r="C106" s="21" t="s">
        <v>114</v>
      </c>
      <c r="D106" s="47">
        <v>170911</v>
      </c>
      <c r="E106" s="47">
        <v>298255</v>
      </c>
      <c r="F106" s="47">
        <v>0</v>
      </c>
      <c r="G106" s="47">
        <v>0</v>
      </c>
      <c r="H106" s="47">
        <v>0</v>
      </c>
      <c r="I106" s="47">
        <v>59500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528666</v>
      </c>
      <c r="O106" s="48">
        <f t="shared" si="15"/>
        <v>3.5489990735892376</v>
      </c>
      <c r="P106" s="9"/>
    </row>
    <row r="107" spans="1:16">
      <c r="A107" s="13"/>
      <c r="B107" s="40">
        <v>358.2</v>
      </c>
      <c r="C107" s="21" t="s">
        <v>221</v>
      </c>
      <c r="D107" s="47">
        <v>0</v>
      </c>
      <c r="E107" s="47">
        <v>34967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34967</v>
      </c>
      <c r="O107" s="48">
        <f t="shared" si="15"/>
        <v>0.23473771834427573</v>
      </c>
      <c r="P107" s="9"/>
    </row>
    <row r="108" spans="1:16" ht="15.75">
      <c r="A108" s="29" t="s">
        <v>5</v>
      </c>
      <c r="B108" s="30"/>
      <c r="C108" s="31"/>
      <c r="D108" s="32">
        <f t="shared" ref="D108:M108" si="16">SUM(D109:D115)</f>
        <v>5279414</v>
      </c>
      <c r="E108" s="32">
        <f t="shared" si="16"/>
        <v>1794122</v>
      </c>
      <c r="F108" s="32">
        <f t="shared" si="16"/>
        <v>33903</v>
      </c>
      <c r="G108" s="32">
        <f t="shared" si="16"/>
        <v>447601</v>
      </c>
      <c r="H108" s="32">
        <f t="shared" si="16"/>
        <v>0</v>
      </c>
      <c r="I108" s="32">
        <f t="shared" si="16"/>
        <v>1212675</v>
      </c>
      <c r="J108" s="32">
        <f t="shared" si="16"/>
        <v>1634586</v>
      </c>
      <c r="K108" s="32">
        <f t="shared" si="16"/>
        <v>4661824</v>
      </c>
      <c r="L108" s="32">
        <f t="shared" si="16"/>
        <v>0</v>
      </c>
      <c r="M108" s="32">
        <f t="shared" si="16"/>
        <v>0</v>
      </c>
      <c r="N108" s="32">
        <f>SUM(D108:M108)</f>
        <v>15064125</v>
      </c>
      <c r="O108" s="46">
        <f t="shared" si="15"/>
        <v>101.12730092238289</v>
      </c>
      <c r="P108" s="10"/>
    </row>
    <row r="109" spans="1:16">
      <c r="A109" s="12"/>
      <c r="B109" s="25">
        <v>361.1</v>
      </c>
      <c r="C109" s="20" t="s">
        <v>116</v>
      </c>
      <c r="D109" s="47">
        <v>389073</v>
      </c>
      <c r="E109" s="47">
        <v>416838</v>
      </c>
      <c r="F109" s="47">
        <v>33903</v>
      </c>
      <c r="G109" s="47">
        <v>447601</v>
      </c>
      <c r="H109" s="47">
        <v>0</v>
      </c>
      <c r="I109" s="47">
        <v>818490</v>
      </c>
      <c r="J109" s="47">
        <v>165076</v>
      </c>
      <c r="K109" s="47">
        <v>2387483</v>
      </c>
      <c r="L109" s="47">
        <v>0</v>
      </c>
      <c r="M109" s="47">
        <v>0</v>
      </c>
      <c r="N109" s="47">
        <f>SUM(D109:M109)</f>
        <v>4658464</v>
      </c>
      <c r="O109" s="48">
        <f t="shared" si="15"/>
        <v>31.272834682670748</v>
      </c>
      <c r="P109" s="9"/>
    </row>
    <row r="110" spans="1:16">
      <c r="A110" s="12"/>
      <c r="B110" s="25">
        <v>362</v>
      </c>
      <c r="C110" s="20" t="s">
        <v>118</v>
      </c>
      <c r="D110" s="47">
        <v>240186</v>
      </c>
      <c r="E110" s="47">
        <v>23841</v>
      </c>
      <c r="F110" s="47">
        <v>0</v>
      </c>
      <c r="G110" s="47">
        <v>0</v>
      </c>
      <c r="H110" s="47">
        <v>0</v>
      </c>
      <c r="I110" s="47">
        <v>345944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5" si="17">SUM(D110:M110)</f>
        <v>609971</v>
      </c>
      <c r="O110" s="48">
        <f t="shared" si="15"/>
        <v>4.0948094144815457</v>
      </c>
      <c r="P110" s="9"/>
    </row>
    <row r="111" spans="1:16">
      <c r="A111" s="12"/>
      <c r="B111" s="25">
        <v>364</v>
      </c>
      <c r="C111" s="20" t="s">
        <v>222</v>
      </c>
      <c r="D111" s="47">
        <v>743394</v>
      </c>
      <c r="E111" s="47">
        <v>266986</v>
      </c>
      <c r="F111" s="47">
        <v>0</v>
      </c>
      <c r="G111" s="47">
        <v>0</v>
      </c>
      <c r="H111" s="47">
        <v>0</v>
      </c>
      <c r="I111" s="47">
        <v>37285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1047665</v>
      </c>
      <c r="O111" s="48">
        <f t="shared" si="15"/>
        <v>7.0331024019548609</v>
      </c>
      <c r="P111" s="9"/>
    </row>
    <row r="112" spans="1:16">
      <c r="A112" s="12"/>
      <c r="B112" s="25">
        <v>365</v>
      </c>
      <c r="C112" s="20" t="s">
        <v>223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3348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3348</v>
      </c>
      <c r="O112" s="48">
        <f t="shared" si="15"/>
        <v>2.2475530672251984E-2</v>
      </c>
      <c r="P112" s="9"/>
    </row>
    <row r="113" spans="1:119">
      <c r="A113" s="12"/>
      <c r="B113" s="25">
        <v>366</v>
      </c>
      <c r="C113" s="20" t="s">
        <v>121</v>
      </c>
      <c r="D113" s="47">
        <v>91987</v>
      </c>
      <c r="E113" s="47">
        <v>464945</v>
      </c>
      <c r="F113" s="47">
        <v>0</v>
      </c>
      <c r="G113" s="47">
        <v>0</v>
      </c>
      <c r="H113" s="47">
        <v>0</v>
      </c>
      <c r="I113" s="47">
        <v>2500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559432</v>
      </c>
      <c r="O113" s="48">
        <f t="shared" si="15"/>
        <v>3.7555349686497226</v>
      </c>
      <c r="P113" s="9"/>
    </row>
    <row r="114" spans="1:119">
      <c r="A114" s="12"/>
      <c r="B114" s="25">
        <v>368</v>
      </c>
      <c r="C114" s="20" t="s">
        <v>229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2274341</v>
      </c>
      <c r="L114" s="47">
        <v>0</v>
      </c>
      <c r="M114" s="47">
        <v>0</v>
      </c>
      <c r="N114" s="47">
        <f t="shared" si="17"/>
        <v>2274341</v>
      </c>
      <c r="O114" s="48">
        <f t="shared" si="15"/>
        <v>15.26792739087821</v>
      </c>
      <c r="P114" s="9"/>
    </row>
    <row r="115" spans="1:119">
      <c r="A115" s="12"/>
      <c r="B115" s="25">
        <v>369.9</v>
      </c>
      <c r="C115" s="20" t="s">
        <v>122</v>
      </c>
      <c r="D115" s="47">
        <v>3814774</v>
      </c>
      <c r="E115" s="47">
        <v>621512</v>
      </c>
      <c r="F115" s="47">
        <v>0</v>
      </c>
      <c r="G115" s="47">
        <v>0</v>
      </c>
      <c r="H115" s="47">
        <v>0</v>
      </c>
      <c r="I115" s="47">
        <v>5108</v>
      </c>
      <c r="J115" s="47">
        <v>1469510</v>
      </c>
      <c r="K115" s="47">
        <v>0</v>
      </c>
      <c r="L115" s="47">
        <v>0</v>
      </c>
      <c r="M115" s="47">
        <v>0</v>
      </c>
      <c r="N115" s="47">
        <f t="shared" si="17"/>
        <v>5910904</v>
      </c>
      <c r="O115" s="48">
        <f t="shared" si="15"/>
        <v>39.68061653307555</v>
      </c>
      <c r="P115" s="9"/>
    </row>
    <row r="116" spans="1:119" ht="15.75">
      <c r="A116" s="29" t="s">
        <v>71</v>
      </c>
      <c r="B116" s="30"/>
      <c r="C116" s="31"/>
      <c r="D116" s="32">
        <f t="shared" ref="D116:M116" si="18">SUM(D117:D118)</f>
        <v>1562993</v>
      </c>
      <c r="E116" s="32">
        <f t="shared" si="18"/>
        <v>12768746</v>
      </c>
      <c r="F116" s="32">
        <f t="shared" si="18"/>
        <v>0</v>
      </c>
      <c r="G116" s="32">
        <f t="shared" si="18"/>
        <v>0</v>
      </c>
      <c r="H116" s="32">
        <f t="shared" si="18"/>
        <v>0</v>
      </c>
      <c r="I116" s="32">
        <f t="shared" si="18"/>
        <v>6155834</v>
      </c>
      <c r="J116" s="32">
        <f t="shared" si="18"/>
        <v>39496</v>
      </c>
      <c r="K116" s="32">
        <f t="shared" si="18"/>
        <v>0</v>
      </c>
      <c r="L116" s="32">
        <f t="shared" si="18"/>
        <v>0</v>
      </c>
      <c r="M116" s="32">
        <f t="shared" si="18"/>
        <v>0</v>
      </c>
      <c r="N116" s="32">
        <f>SUM(D116:M116)</f>
        <v>20527069</v>
      </c>
      <c r="O116" s="46">
        <f t="shared" si="15"/>
        <v>137.80070756300265</v>
      </c>
      <c r="P116" s="9"/>
    </row>
    <row r="117" spans="1:119">
      <c r="A117" s="12"/>
      <c r="B117" s="25">
        <v>381</v>
      </c>
      <c r="C117" s="20" t="s">
        <v>123</v>
      </c>
      <c r="D117" s="47">
        <v>1562993</v>
      </c>
      <c r="E117" s="47">
        <v>12768746</v>
      </c>
      <c r="F117" s="47">
        <v>0</v>
      </c>
      <c r="G117" s="47">
        <v>0</v>
      </c>
      <c r="H117" s="47">
        <v>0</v>
      </c>
      <c r="I117" s="47">
        <v>82667</v>
      </c>
      <c r="J117" s="47">
        <v>39496</v>
      </c>
      <c r="K117" s="47">
        <v>0</v>
      </c>
      <c r="L117" s="47">
        <v>0</v>
      </c>
      <c r="M117" s="47">
        <v>0</v>
      </c>
      <c r="N117" s="47">
        <f>SUM(D117:M117)</f>
        <v>14453902</v>
      </c>
      <c r="O117" s="48">
        <f t="shared" si="15"/>
        <v>97.030799801291607</v>
      </c>
      <c r="P117" s="9"/>
    </row>
    <row r="118" spans="1:119" ht="15.75" thickBot="1">
      <c r="A118" s="12"/>
      <c r="B118" s="25">
        <v>389.8</v>
      </c>
      <c r="C118" s="20" t="s">
        <v>224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6073167</v>
      </c>
      <c r="J118" s="47">
        <v>0</v>
      </c>
      <c r="K118" s="47">
        <v>0</v>
      </c>
      <c r="L118" s="47">
        <v>0</v>
      </c>
      <c r="M118" s="47">
        <v>0</v>
      </c>
      <c r="N118" s="47">
        <f>SUM(D118:M118)</f>
        <v>6073167</v>
      </c>
      <c r="O118" s="48">
        <f t="shared" si="15"/>
        <v>40.769907761711039</v>
      </c>
      <c r="P118" s="9"/>
    </row>
    <row r="119" spans="1:119" ht="16.5" thickBot="1">
      <c r="A119" s="14" t="s">
        <v>88</v>
      </c>
      <c r="B119" s="23"/>
      <c r="C119" s="22"/>
      <c r="D119" s="15">
        <f t="shared" ref="D119:M119" si="19">SUM(D5,D13,D30,D59,D99,D108,D116)</f>
        <v>100960743</v>
      </c>
      <c r="E119" s="15">
        <f t="shared" si="19"/>
        <v>75527921</v>
      </c>
      <c r="F119" s="15">
        <f t="shared" si="19"/>
        <v>5858152</v>
      </c>
      <c r="G119" s="15">
        <f t="shared" si="19"/>
        <v>18982683</v>
      </c>
      <c r="H119" s="15">
        <f t="shared" si="19"/>
        <v>0</v>
      </c>
      <c r="I119" s="15">
        <f t="shared" si="19"/>
        <v>61336769</v>
      </c>
      <c r="J119" s="15">
        <f t="shared" si="19"/>
        <v>26865846</v>
      </c>
      <c r="K119" s="15">
        <f t="shared" si="19"/>
        <v>4661824</v>
      </c>
      <c r="L119" s="15">
        <f t="shared" si="19"/>
        <v>0</v>
      </c>
      <c r="M119" s="15">
        <f t="shared" si="19"/>
        <v>0</v>
      </c>
      <c r="N119" s="15">
        <f>SUM(D119:M119)</f>
        <v>294193938</v>
      </c>
      <c r="O119" s="38">
        <f t="shared" si="15"/>
        <v>1974.959640713739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9" t="s">
        <v>259</v>
      </c>
      <c r="M121" s="49"/>
      <c r="N121" s="49"/>
      <c r="O121" s="44">
        <v>148962</v>
      </c>
    </row>
    <row r="122" spans="1:119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2"/>
    </row>
    <row r="123" spans="1:119" ht="15.75" customHeight="1" thickBot="1">
      <c r="A123" s="53" t="s">
        <v>160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55947406</v>
      </c>
      <c r="E5" s="27">
        <f t="shared" si="0"/>
        <v>31073477</v>
      </c>
      <c r="F5" s="27">
        <f t="shared" si="0"/>
        <v>5202754</v>
      </c>
      <c r="G5" s="27">
        <f t="shared" si="0"/>
        <v>16858894</v>
      </c>
      <c r="H5" s="27">
        <f t="shared" si="0"/>
        <v>0</v>
      </c>
      <c r="I5" s="27">
        <f t="shared" si="0"/>
        <v>19071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109101602</v>
      </c>
      <c r="O5" s="33">
        <f t="shared" ref="O5:O36" si="1">(N5/O$124)</f>
        <v>745.17862167884709</v>
      </c>
      <c r="P5" s="6"/>
    </row>
    <row r="6" spans="1:133">
      <c r="A6" s="12"/>
      <c r="B6" s="25">
        <v>311</v>
      </c>
      <c r="C6" s="20" t="s">
        <v>3</v>
      </c>
      <c r="D6" s="47">
        <v>54594386</v>
      </c>
      <c r="E6" s="47">
        <v>25506424</v>
      </c>
      <c r="F6" s="47">
        <v>4594381</v>
      </c>
      <c r="G6" s="47">
        <v>0</v>
      </c>
      <c r="H6" s="47">
        <v>0</v>
      </c>
      <c r="I6" s="47">
        <v>19071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84714262</v>
      </c>
      <c r="O6" s="48">
        <f t="shared" si="1"/>
        <v>578.60980807321903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1825118</v>
      </c>
      <c r="F7" s="47">
        <v>608373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2433491</v>
      </c>
      <c r="O7" s="48">
        <f t="shared" si="1"/>
        <v>16.621070965098014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167814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167814</v>
      </c>
      <c r="O8" s="48">
        <f t="shared" si="1"/>
        <v>1.1461921999863398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3574121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3574121</v>
      </c>
      <c r="O9" s="48">
        <f t="shared" si="1"/>
        <v>24.41172734102862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16858894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16858894</v>
      </c>
      <c r="O10" s="48">
        <f t="shared" si="1"/>
        <v>115.14851444573458</v>
      </c>
      <c r="P10" s="9"/>
    </row>
    <row r="11" spans="1:133">
      <c r="A11" s="12"/>
      <c r="B11" s="25">
        <v>315</v>
      </c>
      <c r="C11" s="20" t="s">
        <v>176</v>
      </c>
      <c r="D11" s="47">
        <v>1177455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1177455</v>
      </c>
      <c r="O11" s="48">
        <f t="shared" si="1"/>
        <v>8.0421760808687939</v>
      </c>
      <c r="P11" s="9"/>
    </row>
    <row r="12" spans="1:133">
      <c r="A12" s="12"/>
      <c r="B12" s="25">
        <v>316</v>
      </c>
      <c r="C12" s="20" t="s">
        <v>177</v>
      </c>
      <c r="D12" s="47">
        <v>175565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175565</v>
      </c>
      <c r="O12" s="48">
        <f t="shared" si="1"/>
        <v>1.1991325729116864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SUM(D14:D29)</f>
        <v>9658603</v>
      </c>
      <c r="E13" s="32">
        <f t="shared" si="3"/>
        <v>6996611</v>
      </c>
      <c r="F13" s="32">
        <f t="shared" si="3"/>
        <v>0</v>
      </c>
      <c r="G13" s="32">
        <f t="shared" si="3"/>
        <v>45</v>
      </c>
      <c r="H13" s="32">
        <f t="shared" si="3"/>
        <v>0</v>
      </c>
      <c r="I13" s="32">
        <f t="shared" si="3"/>
        <v>14615868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31271127</v>
      </c>
      <c r="O13" s="46">
        <f t="shared" si="1"/>
        <v>213.58600505429956</v>
      </c>
      <c r="P13" s="10"/>
    </row>
    <row r="14" spans="1:133">
      <c r="A14" s="12"/>
      <c r="B14" s="25">
        <v>322</v>
      </c>
      <c r="C14" s="20" t="s">
        <v>0</v>
      </c>
      <c r="D14" s="47">
        <v>227151</v>
      </c>
      <c r="E14" s="47">
        <v>0</v>
      </c>
      <c r="F14" s="47">
        <v>0</v>
      </c>
      <c r="G14" s="47">
        <v>0</v>
      </c>
      <c r="H14" s="47">
        <v>0</v>
      </c>
      <c r="I14" s="47">
        <v>3298250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3525401</v>
      </c>
      <c r="O14" s="48">
        <f t="shared" si="1"/>
        <v>24.078963185574757</v>
      </c>
      <c r="P14" s="9"/>
    </row>
    <row r="15" spans="1:133">
      <c r="A15" s="12"/>
      <c r="B15" s="25">
        <v>323.10000000000002</v>
      </c>
      <c r="C15" s="20" t="s">
        <v>19</v>
      </c>
      <c r="D15" s="47">
        <v>7070693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7" si="4">SUM(D15:M15)</f>
        <v>7070693</v>
      </c>
      <c r="O15" s="48">
        <f t="shared" si="1"/>
        <v>48.293784577556181</v>
      </c>
      <c r="P15" s="9"/>
    </row>
    <row r="16" spans="1:133">
      <c r="A16" s="12"/>
      <c r="B16" s="25">
        <v>323.3</v>
      </c>
      <c r="C16" s="20" t="s">
        <v>20</v>
      </c>
      <c r="D16" s="47">
        <v>1656613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1656613</v>
      </c>
      <c r="O16" s="48">
        <f t="shared" si="1"/>
        <v>11.314889693326959</v>
      </c>
      <c r="P16" s="9"/>
    </row>
    <row r="17" spans="1:16">
      <c r="A17" s="12"/>
      <c r="B17" s="25">
        <v>323.39999999999998</v>
      </c>
      <c r="C17" s="20" t="s">
        <v>178</v>
      </c>
      <c r="D17" s="47">
        <v>83665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83665</v>
      </c>
      <c r="O17" s="48">
        <f t="shared" si="1"/>
        <v>0.57144320743118637</v>
      </c>
      <c r="P17" s="9"/>
    </row>
    <row r="18" spans="1:16">
      <c r="A18" s="12"/>
      <c r="B18" s="25">
        <v>323.7</v>
      </c>
      <c r="C18" s="20" t="s">
        <v>21</v>
      </c>
      <c r="D18" s="47">
        <v>462596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462596</v>
      </c>
      <c r="O18" s="48">
        <f t="shared" si="1"/>
        <v>3.1595929239806022</v>
      </c>
      <c r="P18" s="9"/>
    </row>
    <row r="19" spans="1:16">
      <c r="A19" s="12"/>
      <c r="B19" s="25">
        <v>324.11</v>
      </c>
      <c r="C19" s="20" t="s">
        <v>22</v>
      </c>
      <c r="D19" s="47">
        <v>0</v>
      </c>
      <c r="E19" s="47">
        <v>634036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634036</v>
      </c>
      <c r="O19" s="48">
        <f t="shared" si="1"/>
        <v>4.33055119185848</v>
      </c>
      <c r="P19" s="9"/>
    </row>
    <row r="20" spans="1:16">
      <c r="A20" s="12"/>
      <c r="B20" s="25">
        <v>324.12</v>
      </c>
      <c r="C20" s="20" t="s">
        <v>23</v>
      </c>
      <c r="D20" s="47">
        <v>0</v>
      </c>
      <c r="E20" s="47">
        <v>87034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87034</v>
      </c>
      <c r="O20" s="48">
        <f t="shared" si="1"/>
        <v>0.59445393074243558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3492114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3492114</v>
      </c>
      <c r="O21" s="48">
        <f t="shared" si="1"/>
        <v>23.851608496687383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335377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335377</v>
      </c>
      <c r="O22" s="48">
        <f t="shared" si="1"/>
        <v>2.290670036199713</v>
      </c>
      <c r="P22" s="9"/>
    </row>
    <row r="23" spans="1:16">
      <c r="A23" s="12"/>
      <c r="B23" s="25">
        <v>324.61</v>
      </c>
      <c r="C23" s="20" t="s">
        <v>28</v>
      </c>
      <c r="D23" s="47">
        <v>0</v>
      </c>
      <c r="E23" s="47">
        <v>1127537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1127537</v>
      </c>
      <c r="O23" s="48">
        <f t="shared" si="1"/>
        <v>7.7012294242196573</v>
      </c>
      <c r="P23" s="9"/>
    </row>
    <row r="24" spans="1:16">
      <c r="A24" s="12"/>
      <c r="B24" s="25">
        <v>324.70999999999998</v>
      </c>
      <c r="C24" s="20" t="s">
        <v>29</v>
      </c>
      <c r="D24" s="47">
        <v>0</v>
      </c>
      <c r="E24" s="47">
        <v>548834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548834</v>
      </c>
      <c r="O24" s="48">
        <f t="shared" si="1"/>
        <v>3.748610067618332</v>
      </c>
      <c r="P24" s="9"/>
    </row>
    <row r="25" spans="1:16">
      <c r="A25" s="12"/>
      <c r="B25" s="25">
        <v>324.72000000000003</v>
      </c>
      <c r="C25" s="20" t="s">
        <v>134</v>
      </c>
      <c r="D25" s="47">
        <v>0</v>
      </c>
      <c r="E25" s="47">
        <v>36731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36731</v>
      </c>
      <c r="O25" s="48">
        <f t="shared" si="1"/>
        <v>0.25087767229014413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266598</v>
      </c>
      <c r="F26" s="47">
        <v>0</v>
      </c>
      <c r="G26" s="47">
        <v>45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266643</v>
      </c>
      <c r="O26" s="48">
        <f t="shared" si="1"/>
        <v>1.8212075677890855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269579</v>
      </c>
      <c r="F27" s="47">
        <v>0</v>
      </c>
      <c r="G27" s="47">
        <v>0</v>
      </c>
      <c r="H27" s="47">
        <v>0</v>
      </c>
      <c r="I27" s="47">
        <v>11274003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11543582</v>
      </c>
      <c r="O27" s="48">
        <f t="shared" si="1"/>
        <v>78.844218291100333</v>
      </c>
      <c r="P27" s="9"/>
    </row>
    <row r="28" spans="1:16">
      <c r="A28" s="12"/>
      <c r="B28" s="25">
        <v>329</v>
      </c>
      <c r="C28" s="20" t="s">
        <v>32</v>
      </c>
      <c r="D28" s="47">
        <v>32805</v>
      </c>
      <c r="E28" s="47">
        <v>198771</v>
      </c>
      <c r="F28" s="47">
        <v>0</v>
      </c>
      <c r="G28" s="47">
        <v>0</v>
      </c>
      <c r="H28" s="47">
        <v>0</v>
      </c>
      <c r="I28" s="47">
        <v>43615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275191</v>
      </c>
      <c r="O28" s="48">
        <f t="shared" si="1"/>
        <v>1.8795915579536917</v>
      </c>
      <c r="P28" s="9"/>
    </row>
    <row r="29" spans="1:16">
      <c r="A29" s="12"/>
      <c r="B29" s="25">
        <v>367</v>
      </c>
      <c r="C29" s="20" t="s">
        <v>135</v>
      </c>
      <c r="D29" s="47">
        <v>125080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125080</v>
      </c>
      <c r="O29" s="48">
        <f t="shared" si="1"/>
        <v>0.85431322997063042</v>
      </c>
      <c r="P29" s="9"/>
    </row>
    <row r="30" spans="1:16" ht="15.75">
      <c r="A30" s="29" t="s">
        <v>35</v>
      </c>
      <c r="B30" s="30"/>
      <c r="C30" s="31"/>
      <c r="D30" s="32">
        <f t="shared" ref="D30:M30" si="5">SUM(D31:D60)</f>
        <v>18359411</v>
      </c>
      <c r="E30" s="32">
        <f t="shared" si="5"/>
        <v>12759633</v>
      </c>
      <c r="F30" s="32">
        <f t="shared" si="5"/>
        <v>500004</v>
      </c>
      <c r="G30" s="32">
        <f t="shared" si="5"/>
        <v>1915979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33535027</v>
      </c>
      <c r="O30" s="46">
        <f t="shared" si="1"/>
        <v>229.04874667030941</v>
      </c>
      <c r="P30" s="10"/>
    </row>
    <row r="31" spans="1:16">
      <c r="A31" s="12"/>
      <c r="B31" s="25">
        <v>331.1</v>
      </c>
      <c r="C31" s="20" t="s">
        <v>33</v>
      </c>
      <c r="D31" s="47">
        <v>0</v>
      </c>
      <c r="E31" s="47">
        <v>4026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4026</v>
      </c>
      <c r="O31" s="48">
        <f t="shared" si="1"/>
        <v>2.7498121712997745E-2</v>
      </c>
      <c r="P31" s="9"/>
    </row>
    <row r="32" spans="1:16">
      <c r="A32" s="12"/>
      <c r="B32" s="25">
        <v>331.2</v>
      </c>
      <c r="C32" s="20" t="s">
        <v>34</v>
      </c>
      <c r="D32" s="47">
        <v>142458</v>
      </c>
      <c r="E32" s="47">
        <v>218823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361281</v>
      </c>
      <c r="O32" s="48">
        <f t="shared" si="1"/>
        <v>2.4675978416774811</v>
      </c>
      <c r="P32" s="9"/>
    </row>
    <row r="33" spans="1:16">
      <c r="A33" s="12"/>
      <c r="B33" s="25">
        <v>331.39</v>
      </c>
      <c r="C33" s="20" t="s">
        <v>39</v>
      </c>
      <c r="D33" s="47">
        <v>0</v>
      </c>
      <c r="E33" s="47">
        <v>0</v>
      </c>
      <c r="F33" s="47">
        <v>0</v>
      </c>
      <c r="G33" s="47">
        <v>668070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1" si="6">SUM(D33:M33)</f>
        <v>668070</v>
      </c>
      <c r="O33" s="48">
        <f t="shared" si="1"/>
        <v>4.563007991257428</v>
      </c>
      <c r="P33" s="9"/>
    </row>
    <row r="34" spans="1:16">
      <c r="A34" s="12"/>
      <c r="B34" s="25">
        <v>331.42</v>
      </c>
      <c r="C34" s="20" t="s">
        <v>41</v>
      </c>
      <c r="D34" s="47">
        <v>4413330</v>
      </c>
      <c r="E34" s="47">
        <v>841323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5254653</v>
      </c>
      <c r="O34" s="48">
        <f t="shared" si="1"/>
        <v>35.88998702274435</v>
      </c>
      <c r="P34" s="9"/>
    </row>
    <row r="35" spans="1:16">
      <c r="A35" s="12"/>
      <c r="B35" s="25">
        <v>331.49</v>
      </c>
      <c r="C35" s="20" t="s">
        <v>42</v>
      </c>
      <c r="D35" s="47">
        <v>0</v>
      </c>
      <c r="E35" s="47">
        <v>42281</v>
      </c>
      <c r="F35" s="47">
        <v>0</v>
      </c>
      <c r="G35" s="47">
        <v>1019263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1061544</v>
      </c>
      <c r="O35" s="48">
        <f t="shared" si="1"/>
        <v>7.2504883546205861</v>
      </c>
      <c r="P35" s="9"/>
    </row>
    <row r="36" spans="1:16">
      <c r="A36" s="12"/>
      <c r="B36" s="25">
        <v>331.62</v>
      </c>
      <c r="C36" s="20" t="s">
        <v>43</v>
      </c>
      <c r="D36" s="47">
        <v>0</v>
      </c>
      <c r="E36" s="47">
        <v>795558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795558</v>
      </c>
      <c r="O36" s="48">
        <f t="shared" si="1"/>
        <v>5.4337681852332489</v>
      </c>
      <c r="P36" s="9"/>
    </row>
    <row r="37" spans="1:16">
      <c r="A37" s="12"/>
      <c r="B37" s="25">
        <v>331.69</v>
      </c>
      <c r="C37" s="20" t="s">
        <v>44</v>
      </c>
      <c r="D37" s="47">
        <v>0</v>
      </c>
      <c r="E37" s="47">
        <v>2384081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2384081</v>
      </c>
      <c r="O37" s="48">
        <f t="shared" ref="O37:O68" si="7">(N37/O$124)</f>
        <v>16.28359401680213</v>
      </c>
      <c r="P37" s="9"/>
    </row>
    <row r="38" spans="1:16">
      <c r="A38" s="12"/>
      <c r="B38" s="25">
        <v>331.7</v>
      </c>
      <c r="C38" s="20" t="s">
        <v>164</v>
      </c>
      <c r="D38" s="47">
        <v>0</v>
      </c>
      <c r="E38" s="47">
        <v>150000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150000</v>
      </c>
      <c r="O38" s="48">
        <f t="shared" si="7"/>
        <v>1.0245201830476061</v>
      </c>
      <c r="P38" s="9"/>
    </row>
    <row r="39" spans="1:16">
      <c r="A39" s="12"/>
      <c r="B39" s="25">
        <v>333</v>
      </c>
      <c r="C39" s="20" t="s">
        <v>4</v>
      </c>
      <c r="D39" s="47">
        <v>39326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39326</v>
      </c>
      <c r="O39" s="48">
        <f t="shared" si="7"/>
        <v>0.2686018714568677</v>
      </c>
      <c r="P39" s="9"/>
    </row>
    <row r="40" spans="1:16">
      <c r="A40" s="12"/>
      <c r="B40" s="25">
        <v>334.1</v>
      </c>
      <c r="C40" s="20" t="s">
        <v>165</v>
      </c>
      <c r="D40" s="47">
        <v>197049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197049</v>
      </c>
      <c r="O40" s="48">
        <f t="shared" si="7"/>
        <v>1.3458711836623181</v>
      </c>
      <c r="P40" s="9"/>
    </row>
    <row r="41" spans="1:16">
      <c r="A41" s="12"/>
      <c r="B41" s="25">
        <v>334.2</v>
      </c>
      <c r="C41" s="20" t="s">
        <v>37</v>
      </c>
      <c r="D41" s="47">
        <v>119750</v>
      </c>
      <c r="E41" s="47">
        <v>41823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161573</v>
      </c>
      <c r="O41" s="48">
        <f t="shared" si="7"/>
        <v>1.1035653302370056</v>
      </c>
      <c r="P41" s="9"/>
    </row>
    <row r="42" spans="1:16">
      <c r="A42" s="12"/>
      <c r="B42" s="25">
        <v>334.39</v>
      </c>
      <c r="C42" s="20" t="s">
        <v>137</v>
      </c>
      <c r="D42" s="47">
        <v>0</v>
      </c>
      <c r="E42" s="47">
        <v>1843587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8">SUM(D42:M42)</f>
        <v>1843587</v>
      </c>
      <c r="O42" s="48">
        <f t="shared" si="7"/>
        <v>12.591947271361246</v>
      </c>
      <c r="P42" s="9"/>
    </row>
    <row r="43" spans="1:16">
      <c r="A43" s="12"/>
      <c r="B43" s="25">
        <v>334.42</v>
      </c>
      <c r="C43" s="20" t="s">
        <v>46</v>
      </c>
      <c r="D43" s="47">
        <v>338296</v>
      </c>
      <c r="E43" s="47">
        <v>523542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861838</v>
      </c>
      <c r="O43" s="48">
        <f t="shared" si="7"/>
        <v>5.8864695034492183</v>
      </c>
      <c r="P43" s="9"/>
    </row>
    <row r="44" spans="1:16">
      <c r="A44" s="12"/>
      <c r="B44" s="25">
        <v>334.49</v>
      </c>
      <c r="C44" s="20" t="s">
        <v>47</v>
      </c>
      <c r="D44" s="47">
        <v>0</v>
      </c>
      <c r="E44" s="47">
        <v>1511347</v>
      </c>
      <c r="F44" s="47">
        <v>0</v>
      </c>
      <c r="G44" s="47">
        <v>228646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1739993</v>
      </c>
      <c r="O44" s="48">
        <f t="shared" si="7"/>
        <v>11.884386312410355</v>
      </c>
      <c r="P44" s="9"/>
    </row>
    <row r="45" spans="1:16">
      <c r="A45" s="12"/>
      <c r="B45" s="25">
        <v>334.69</v>
      </c>
      <c r="C45" s="20" t="s">
        <v>49</v>
      </c>
      <c r="D45" s="47">
        <v>0</v>
      </c>
      <c r="E45" s="47">
        <v>706401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706401</v>
      </c>
      <c r="O45" s="48">
        <f t="shared" si="7"/>
        <v>4.824813878833413</v>
      </c>
      <c r="P45" s="9"/>
    </row>
    <row r="46" spans="1:16">
      <c r="A46" s="12"/>
      <c r="B46" s="25">
        <v>334.7</v>
      </c>
      <c r="C46" s="20" t="s">
        <v>50</v>
      </c>
      <c r="D46" s="47">
        <v>98318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98318</v>
      </c>
      <c r="O46" s="48">
        <f t="shared" si="7"/>
        <v>0.67152516904583015</v>
      </c>
      <c r="P46" s="9"/>
    </row>
    <row r="47" spans="1:16">
      <c r="A47" s="12"/>
      <c r="B47" s="25">
        <v>335.12</v>
      </c>
      <c r="C47" s="20" t="s">
        <v>179</v>
      </c>
      <c r="D47" s="47">
        <v>3431119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3431119</v>
      </c>
      <c r="O47" s="48">
        <f t="shared" si="7"/>
        <v>23.435004439587459</v>
      </c>
      <c r="P47" s="9"/>
    </row>
    <row r="48" spans="1:16">
      <c r="A48" s="12"/>
      <c r="B48" s="25">
        <v>335.13</v>
      </c>
      <c r="C48" s="20" t="s">
        <v>180</v>
      </c>
      <c r="D48" s="47">
        <v>44262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44262</v>
      </c>
      <c r="O48" s="48">
        <f t="shared" si="7"/>
        <v>0.30231541561368758</v>
      </c>
      <c r="P48" s="9"/>
    </row>
    <row r="49" spans="1:16">
      <c r="A49" s="12"/>
      <c r="B49" s="25">
        <v>335.14</v>
      </c>
      <c r="C49" s="20" t="s">
        <v>181</v>
      </c>
      <c r="D49" s="47">
        <v>110343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110343</v>
      </c>
      <c r="O49" s="48">
        <f t="shared" si="7"/>
        <v>0.75365753705347993</v>
      </c>
      <c r="P49" s="9"/>
    </row>
    <row r="50" spans="1:16">
      <c r="A50" s="12"/>
      <c r="B50" s="25">
        <v>335.15</v>
      </c>
      <c r="C50" s="20" t="s">
        <v>182</v>
      </c>
      <c r="D50" s="47">
        <v>58925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58925</v>
      </c>
      <c r="O50" s="48">
        <f t="shared" si="7"/>
        <v>0.40246567857386789</v>
      </c>
      <c r="P50" s="9"/>
    </row>
    <row r="51" spans="1:16">
      <c r="A51" s="12"/>
      <c r="B51" s="25">
        <v>335.16</v>
      </c>
      <c r="C51" s="20" t="s">
        <v>183</v>
      </c>
      <c r="D51" s="47">
        <v>446500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446500</v>
      </c>
      <c r="O51" s="48">
        <f t="shared" si="7"/>
        <v>3.0496550782050407</v>
      </c>
      <c r="P51" s="9"/>
    </row>
    <row r="52" spans="1:16">
      <c r="A52" s="12"/>
      <c r="B52" s="25">
        <v>335.18</v>
      </c>
      <c r="C52" s="20" t="s">
        <v>184</v>
      </c>
      <c r="D52" s="47">
        <v>8918910</v>
      </c>
      <c r="E52" s="47">
        <v>125000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9043910</v>
      </c>
      <c r="O52" s="48">
        <f t="shared" si="7"/>
        <v>61.771122191107168</v>
      </c>
      <c r="P52" s="9"/>
    </row>
    <row r="53" spans="1:16">
      <c r="A53" s="12"/>
      <c r="B53" s="25">
        <v>335.19</v>
      </c>
      <c r="C53" s="20" t="s">
        <v>185</v>
      </c>
      <c r="D53" s="47">
        <v>0</v>
      </c>
      <c r="E53" s="47">
        <v>0</v>
      </c>
      <c r="F53" s="47">
        <v>500004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500004</v>
      </c>
      <c r="O53" s="48">
        <f t="shared" si="7"/>
        <v>3.4150945973635682</v>
      </c>
      <c r="P53" s="9"/>
    </row>
    <row r="54" spans="1:16">
      <c r="A54" s="12"/>
      <c r="B54" s="25">
        <v>335.21</v>
      </c>
      <c r="C54" s="20" t="s">
        <v>138</v>
      </c>
      <c r="D54" s="47">
        <v>0</v>
      </c>
      <c r="E54" s="47">
        <v>61950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61950</v>
      </c>
      <c r="O54" s="48">
        <f t="shared" si="7"/>
        <v>0.42312683559866127</v>
      </c>
      <c r="P54" s="9"/>
    </row>
    <row r="55" spans="1:16">
      <c r="A55" s="12"/>
      <c r="B55" s="25">
        <v>335.22</v>
      </c>
      <c r="C55" s="20" t="s">
        <v>139</v>
      </c>
      <c r="D55" s="47">
        <v>0</v>
      </c>
      <c r="E55" s="47">
        <v>698823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698823</v>
      </c>
      <c r="O55" s="48">
        <f t="shared" si="7"/>
        <v>4.7730551191858481</v>
      </c>
      <c r="P55" s="9"/>
    </row>
    <row r="56" spans="1:16">
      <c r="A56" s="12"/>
      <c r="B56" s="25">
        <v>335.49</v>
      </c>
      <c r="C56" s="20" t="s">
        <v>59</v>
      </c>
      <c r="D56" s="47">
        <v>0</v>
      </c>
      <c r="E56" s="47">
        <v>2669303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2669303</v>
      </c>
      <c r="O56" s="48">
        <f t="shared" si="7"/>
        <v>18.231698654463493</v>
      </c>
      <c r="P56" s="9"/>
    </row>
    <row r="57" spans="1:16">
      <c r="A57" s="12"/>
      <c r="B57" s="25">
        <v>335.61</v>
      </c>
      <c r="C57" s="20" t="s">
        <v>60</v>
      </c>
      <c r="D57" s="47">
        <v>825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825</v>
      </c>
      <c r="O57" s="48">
        <f t="shared" si="7"/>
        <v>5.634861006761833E-3</v>
      </c>
      <c r="P57" s="9"/>
    </row>
    <row r="58" spans="1:16">
      <c r="A58" s="12"/>
      <c r="B58" s="25">
        <v>335.7</v>
      </c>
      <c r="C58" s="20" t="s">
        <v>62</v>
      </c>
      <c r="D58" s="47">
        <v>0</v>
      </c>
      <c r="E58" s="47">
        <v>74965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74965</v>
      </c>
      <c r="O58" s="48">
        <f t="shared" si="7"/>
        <v>0.51202103681442523</v>
      </c>
      <c r="P58" s="9"/>
    </row>
    <row r="59" spans="1:16">
      <c r="A59" s="12"/>
      <c r="B59" s="25">
        <v>337.3</v>
      </c>
      <c r="C59" s="20" t="s">
        <v>157</v>
      </c>
      <c r="D59" s="47">
        <v>0</v>
      </c>
      <c r="E59" s="47">
        <v>15000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15000</v>
      </c>
      <c r="O59" s="48">
        <f t="shared" si="7"/>
        <v>0.1024520183047606</v>
      </c>
      <c r="P59" s="9"/>
    </row>
    <row r="60" spans="1:16">
      <c r="A60" s="12"/>
      <c r="B60" s="25">
        <v>337.7</v>
      </c>
      <c r="C60" s="20" t="s">
        <v>141</v>
      </c>
      <c r="D60" s="47">
        <v>0</v>
      </c>
      <c r="E60" s="47">
        <v>51800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51800</v>
      </c>
      <c r="O60" s="48">
        <f t="shared" si="7"/>
        <v>0.35380096987910664</v>
      </c>
      <c r="P60" s="9"/>
    </row>
    <row r="61" spans="1:16" ht="15.75">
      <c r="A61" s="29" t="s">
        <v>69</v>
      </c>
      <c r="B61" s="30"/>
      <c r="C61" s="31"/>
      <c r="D61" s="32">
        <f t="shared" ref="D61:M61" si="9">SUM(D62:D102)</f>
        <v>7653391</v>
      </c>
      <c r="E61" s="32">
        <f t="shared" si="9"/>
        <v>7879537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36061924</v>
      </c>
      <c r="J61" s="32">
        <f t="shared" si="9"/>
        <v>22176846</v>
      </c>
      <c r="K61" s="32">
        <f t="shared" si="9"/>
        <v>0</v>
      </c>
      <c r="L61" s="32">
        <f t="shared" si="9"/>
        <v>0</v>
      </c>
      <c r="M61" s="32">
        <f t="shared" si="9"/>
        <v>0</v>
      </c>
      <c r="N61" s="32">
        <f>SUM(D61:M61)</f>
        <v>73771698</v>
      </c>
      <c r="O61" s="46">
        <f t="shared" si="7"/>
        <v>503.87062359128475</v>
      </c>
      <c r="P61" s="10"/>
    </row>
    <row r="62" spans="1:16">
      <c r="A62" s="12"/>
      <c r="B62" s="25">
        <v>341.1</v>
      </c>
      <c r="C62" s="20" t="s">
        <v>186</v>
      </c>
      <c r="D62" s="47">
        <v>691808</v>
      </c>
      <c r="E62" s="47">
        <v>677705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1369513</v>
      </c>
      <c r="O62" s="48">
        <f t="shared" si="7"/>
        <v>9.3539580629738399</v>
      </c>
      <c r="P62" s="9"/>
    </row>
    <row r="63" spans="1:16">
      <c r="A63" s="12"/>
      <c r="B63" s="25">
        <v>341.2</v>
      </c>
      <c r="C63" s="20" t="s">
        <v>187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22176846</v>
      </c>
      <c r="K63" s="47">
        <v>0</v>
      </c>
      <c r="L63" s="47">
        <v>0</v>
      </c>
      <c r="M63" s="47">
        <v>0</v>
      </c>
      <c r="N63" s="47">
        <f t="shared" ref="N63:N102" si="10">SUM(D63:M63)</f>
        <v>22176846</v>
      </c>
      <c r="O63" s="48">
        <f t="shared" si="7"/>
        <v>151.47084215559047</v>
      </c>
      <c r="P63" s="9"/>
    </row>
    <row r="64" spans="1:16">
      <c r="A64" s="12"/>
      <c r="B64" s="25">
        <v>341.3</v>
      </c>
      <c r="C64" s="20" t="s">
        <v>188</v>
      </c>
      <c r="D64" s="47">
        <v>0</v>
      </c>
      <c r="E64" s="47">
        <v>1315</v>
      </c>
      <c r="F64" s="47">
        <v>0</v>
      </c>
      <c r="G64" s="47">
        <v>0</v>
      </c>
      <c r="H64" s="47">
        <v>0</v>
      </c>
      <c r="I64" s="47">
        <v>20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1335</v>
      </c>
      <c r="O64" s="48">
        <f t="shared" si="7"/>
        <v>9.1182296291236944E-3</v>
      </c>
      <c r="P64" s="9"/>
    </row>
    <row r="65" spans="1:16">
      <c r="A65" s="12"/>
      <c r="B65" s="25">
        <v>341.52</v>
      </c>
      <c r="C65" s="20" t="s">
        <v>189</v>
      </c>
      <c r="D65" s="47">
        <v>567109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567109</v>
      </c>
      <c r="O65" s="48">
        <f t="shared" si="7"/>
        <v>3.8734307765862988</v>
      </c>
      <c r="P65" s="9"/>
    </row>
    <row r="66" spans="1:16">
      <c r="A66" s="12"/>
      <c r="B66" s="25">
        <v>341.55</v>
      </c>
      <c r="C66" s="20" t="s">
        <v>190</v>
      </c>
      <c r="D66" s="47">
        <v>6215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6215</v>
      </c>
      <c r="O66" s="48">
        <f t="shared" si="7"/>
        <v>4.244928625093914E-2</v>
      </c>
      <c r="P66" s="9"/>
    </row>
    <row r="67" spans="1:16">
      <c r="A67" s="12"/>
      <c r="B67" s="25">
        <v>341.8</v>
      </c>
      <c r="C67" s="20" t="s">
        <v>192</v>
      </c>
      <c r="D67" s="47">
        <v>2433244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2433244</v>
      </c>
      <c r="O67" s="48">
        <f t="shared" si="7"/>
        <v>16.61938392186326</v>
      </c>
      <c r="P67" s="9"/>
    </row>
    <row r="68" spans="1:16">
      <c r="A68" s="12"/>
      <c r="B68" s="25">
        <v>341.9</v>
      </c>
      <c r="C68" s="20" t="s">
        <v>193</v>
      </c>
      <c r="D68" s="47">
        <v>663523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663523</v>
      </c>
      <c r="O68" s="48">
        <f t="shared" si="7"/>
        <v>4.5319513694419777</v>
      </c>
      <c r="P68" s="9"/>
    </row>
    <row r="69" spans="1:16">
      <c r="A69" s="12"/>
      <c r="B69" s="25">
        <v>342.1</v>
      </c>
      <c r="C69" s="20" t="s">
        <v>79</v>
      </c>
      <c r="D69" s="47">
        <v>0</v>
      </c>
      <c r="E69" s="47">
        <v>8220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8220</v>
      </c>
      <c r="O69" s="48">
        <f t="shared" ref="O69:O100" si="11">(N69/O$124)</f>
        <v>5.6143706031008808E-2</v>
      </c>
      <c r="P69" s="9"/>
    </row>
    <row r="70" spans="1:16">
      <c r="A70" s="12"/>
      <c r="B70" s="25">
        <v>342.2</v>
      </c>
      <c r="C70" s="20" t="s">
        <v>80</v>
      </c>
      <c r="D70" s="47">
        <v>0</v>
      </c>
      <c r="E70" s="47">
        <v>437066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437066</v>
      </c>
      <c r="O70" s="48">
        <f t="shared" si="11"/>
        <v>2.9852195888258999</v>
      </c>
      <c r="P70" s="9"/>
    </row>
    <row r="71" spans="1:16">
      <c r="A71" s="12"/>
      <c r="B71" s="25">
        <v>342.3</v>
      </c>
      <c r="C71" s="20" t="s">
        <v>144</v>
      </c>
      <c r="D71" s="47">
        <v>84791</v>
      </c>
      <c r="E71" s="47">
        <v>126098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210889</v>
      </c>
      <c r="O71" s="48">
        <f t="shared" si="11"/>
        <v>1.4404002458848439</v>
      </c>
      <c r="P71" s="9"/>
    </row>
    <row r="72" spans="1:16">
      <c r="A72" s="12"/>
      <c r="B72" s="25">
        <v>342.5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10400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10400</v>
      </c>
      <c r="O72" s="48">
        <f t="shared" si="11"/>
        <v>7.1033399357967347E-2</v>
      </c>
      <c r="P72" s="9"/>
    </row>
    <row r="73" spans="1:16">
      <c r="A73" s="12"/>
      <c r="B73" s="25">
        <v>342.6</v>
      </c>
      <c r="C73" s="20" t="s">
        <v>82</v>
      </c>
      <c r="D73" s="47">
        <v>0</v>
      </c>
      <c r="E73" s="47">
        <v>5972031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5972031</v>
      </c>
      <c r="O73" s="48">
        <f t="shared" si="11"/>
        <v>40.789775288573182</v>
      </c>
      <c r="P73" s="9"/>
    </row>
    <row r="74" spans="1:16">
      <c r="A74" s="12"/>
      <c r="B74" s="25">
        <v>343.4</v>
      </c>
      <c r="C74" s="20" t="s">
        <v>84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1973235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1973235</v>
      </c>
      <c r="O74" s="48">
        <f t="shared" si="11"/>
        <v>13.477460555972952</v>
      </c>
      <c r="P74" s="9"/>
    </row>
    <row r="75" spans="1:16">
      <c r="A75" s="12"/>
      <c r="B75" s="25">
        <v>343.6</v>
      </c>
      <c r="C75" s="20" t="s">
        <v>85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30777759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30777759</v>
      </c>
      <c r="O75" s="48">
        <f t="shared" si="11"/>
        <v>210.21623522983404</v>
      </c>
      <c r="P75" s="9"/>
    </row>
    <row r="76" spans="1:16">
      <c r="A76" s="12"/>
      <c r="B76" s="25">
        <v>344.9</v>
      </c>
      <c r="C76" s="20" t="s">
        <v>194</v>
      </c>
      <c r="D76" s="47">
        <v>0</v>
      </c>
      <c r="E76" s="47">
        <v>27461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27461</v>
      </c>
      <c r="O76" s="48">
        <f t="shared" si="11"/>
        <v>0.18756232497780206</v>
      </c>
      <c r="P76" s="9"/>
    </row>
    <row r="77" spans="1:16">
      <c r="A77" s="12"/>
      <c r="B77" s="25">
        <v>346.9</v>
      </c>
      <c r="C77" s="20" t="s">
        <v>145</v>
      </c>
      <c r="D77" s="47">
        <v>0</v>
      </c>
      <c r="E77" s="47">
        <v>137702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137702</v>
      </c>
      <c r="O77" s="48">
        <f t="shared" si="11"/>
        <v>0.9405231883068097</v>
      </c>
      <c r="P77" s="9"/>
    </row>
    <row r="78" spans="1:16">
      <c r="A78" s="12"/>
      <c r="B78" s="25">
        <v>347.2</v>
      </c>
      <c r="C78" s="20" t="s">
        <v>87</v>
      </c>
      <c r="D78" s="47">
        <v>869677</v>
      </c>
      <c r="E78" s="47">
        <v>0</v>
      </c>
      <c r="F78" s="47">
        <v>0</v>
      </c>
      <c r="G78" s="47">
        <v>0</v>
      </c>
      <c r="H78" s="47">
        <v>0</v>
      </c>
      <c r="I78" s="47">
        <v>3285568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4155245</v>
      </c>
      <c r="O78" s="48">
        <f t="shared" si="11"/>
        <v>28.380882453384331</v>
      </c>
      <c r="P78" s="9"/>
    </row>
    <row r="79" spans="1:16">
      <c r="A79" s="12"/>
      <c r="B79" s="25">
        <v>347.5</v>
      </c>
      <c r="C79" s="20" t="s">
        <v>147</v>
      </c>
      <c r="D79" s="47">
        <v>300607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300607</v>
      </c>
      <c r="O79" s="48">
        <f t="shared" si="11"/>
        <v>2.0531862577692781</v>
      </c>
      <c r="P79" s="9"/>
    </row>
    <row r="80" spans="1:16">
      <c r="A80" s="12"/>
      <c r="B80" s="25">
        <v>348.12</v>
      </c>
      <c r="C80" s="20" t="s">
        <v>195</v>
      </c>
      <c r="D80" s="47">
        <v>14095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96" si="12">SUM(D80:M80)</f>
        <v>14095</v>
      </c>
      <c r="O80" s="48">
        <f t="shared" si="11"/>
        <v>9.6270746533706708E-2</v>
      </c>
      <c r="P80" s="9"/>
    </row>
    <row r="81" spans="1:16">
      <c r="A81" s="12"/>
      <c r="B81" s="25">
        <v>348.13</v>
      </c>
      <c r="C81" s="20" t="s">
        <v>196</v>
      </c>
      <c r="D81" s="47">
        <v>71476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71476</v>
      </c>
      <c r="O81" s="48">
        <f t="shared" si="11"/>
        <v>0.48819069735673792</v>
      </c>
      <c r="P81" s="9"/>
    </row>
    <row r="82" spans="1:16">
      <c r="A82" s="12"/>
      <c r="B82" s="25">
        <v>348.14</v>
      </c>
      <c r="C82" s="20" t="s">
        <v>197</v>
      </c>
      <c r="D82" s="47">
        <v>1510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1510</v>
      </c>
      <c r="O82" s="48">
        <f t="shared" si="11"/>
        <v>1.0313503176012567E-2</v>
      </c>
      <c r="P82" s="9"/>
    </row>
    <row r="83" spans="1:16">
      <c r="A83" s="12"/>
      <c r="B83" s="25">
        <v>348.22</v>
      </c>
      <c r="C83" s="20" t="s">
        <v>198</v>
      </c>
      <c r="D83" s="47">
        <v>1187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1187</v>
      </c>
      <c r="O83" s="48">
        <f t="shared" si="11"/>
        <v>8.1073697151833896E-3</v>
      </c>
      <c r="P83" s="9"/>
    </row>
    <row r="84" spans="1:16">
      <c r="A84" s="12"/>
      <c r="B84" s="25">
        <v>348.23</v>
      </c>
      <c r="C84" s="20" t="s">
        <v>199</v>
      </c>
      <c r="D84" s="47">
        <v>53682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53682</v>
      </c>
      <c r="O84" s="48">
        <f t="shared" si="11"/>
        <v>0.36665528310907725</v>
      </c>
      <c r="P84" s="9"/>
    </row>
    <row r="85" spans="1:16">
      <c r="A85" s="12"/>
      <c r="B85" s="25">
        <v>348.31</v>
      </c>
      <c r="C85" s="20" t="s">
        <v>201</v>
      </c>
      <c r="D85" s="47">
        <v>430023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430023</v>
      </c>
      <c r="O85" s="48">
        <f t="shared" si="11"/>
        <v>2.937114951164538</v>
      </c>
      <c r="P85" s="9"/>
    </row>
    <row r="86" spans="1:16">
      <c r="A86" s="12"/>
      <c r="B86" s="25">
        <v>348.32</v>
      </c>
      <c r="C86" s="20" t="s">
        <v>202</v>
      </c>
      <c r="D86" s="47">
        <v>9301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9301</v>
      </c>
      <c r="O86" s="48">
        <f t="shared" si="11"/>
        <v>6.3527081483505221E-2</v>
      </c>
      <c r="P86" s="9"/>
    </row>
    <row r="87" spans="1:16">
      <c r="A87" s="12"/>
      <c r="B87" s="25">
        <v>348.41</v>
      </c>
      <c r="C87" s="20" t="s">
        <v>203</v>
      </c>
      <c r="D87" s="47">
        <v>328908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328908</v>
      </c>
      <c r="O87" s="48">
        <f t="shared" si="11"/>
        <v>2.2464858957721465</v>
      </c>
      <c r="P87" s="9"/>
    </row>
    <row r="88" spans="1:16">
      <c r="A88" s="12"/>
      <c r="B88" s="25">
        <v>348.42</v>
      </c>
      <c r="C88" s="20" t="s">
        <v>204</v>
      </c>
      <c r="D88" s="47">
        <v>221965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221965</v>
      </c>
      <c r="O88" s="48">
        <f t="shared" si="11"/>
        <v>1.5160508162010791</v>
      </c>
      <c r="P88" s="9"/>
    </row>
    <row r="89" spans="1:16">
      <c r="A89" s="12"/>
      <c r="B89" s="25">
        <v>348.52</v>
      </c>
      <c r="C89" s="20" t="s">
        <v>205</v>
      </c>
      <c r="D89" s="47">
        <v>126716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126716</v>
      </c>
      <c r="O89" s="48">
        <f t="shared" si="11"/>
        <v>0.86548733010040302</v>
      </c>
      <c r="P89" s="9"/>
    </row>
    <row r="90" spans="1:16">
      <c r="A90" s="12"/>
      <c r="B90" s="25">
        <v>348.53</v>
      </c>
      <c r="C90" s="20" t="s">
        <v>206</v>
      </c>
      <c r="D90" s="47">
        <v>415312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415312</v>
      </c>
      <c r="O90" s="48">
        <f t="shared" si="11"/>
        <v>2.8366368417457823</v>
      </c>
      <c r="P90" s="9"/>
    </row>
    <row r="91" spans="1:16">
      <c r="A91" s="12"/>
      <c r="B91" s="25">
        <v>348.54</v>
      </c>
      <c r="C91" s="20" t="s">
        <v>207</v>
      </c>
      <c r="D91" s="47">
        <v>49676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49676</v>
      </c>
      <c r="O91" s="48">
        <f t="shared" si="11"/>
        <v>0.33929376408715251</v>
      </c>
      <c r="P91" s="9"/>
    </row>
    <row r="92" spans="1:16">
      <c r="A92" s="12"/>
      <c r="B92" s="25">
        <v>348.61</v>
      </c>
      <c r="C92" s="20" t="s">
        <v>228</v>
      </c>
      <c r="D92" s="47">
        <v>585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585</v>
      </c>
      <c r="O92" s="48">
        <f t="shared" si="11"/>
        <v>3.9956287138856635E-3</v>
      </c>
      <c r="P92" s="9"/>
    </row>
    <row r="93" spans="1:16">
      <c r="A93" s="12"/>
      <c r="B93" s="25">
        <v>348.62</v>
      </c>
      <c r="C93" s="20" t="s">
        <v>208</v>
      </c>
      <c r="D93" s="47">
        <v>4035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4035</v>
      </c>
      <c r="O93" s="48">
        <f t="shared" si="11"/>
        <v>2.7559592923980601E-2</v>
      </c>
      <c r="P93" s="9"/>
    </row>
    <row r="94" spans="1:16">
      <c r="A94" s="12"/>
      <c r="B94" s="25">
        <v>348.63</v>
      </c>
      <c r="C94" s="20" t="s">
        <v>233</v>
      </c>
      <c r="D94" s="47">
        <v>5041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5041</v>
      </c>
      <c r="O94" s="48">
        <f t="shared" si="11"/>
        <v>3.4430708284953211E-2</v>
      </c>
      <c r="P94" s="9"/>
    </row>
    <row r="95" spans="1:16">
      <c r="A95" s="12"/>
      <c r="B95" s="25">
        <v>348.71</v>
      </c>
      <c r="C95" s="20" t="s">
        <v>210</v>
      </c>
      <c r="D95" s="47">
        <v>190455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190455</v>
      </c>
      <c r="O95" s="48">
        <f t="shared" si="11"/>
        <v>1.3008332764155455</v>
      </c>
      <c r="P95" s="9"/>
    </row>
    <row r="96" spans="1:16">
      <c r="A96" s="12"/>
      <c r="B96" s="25">
        <v>348.72</v>
      </c>
      <c r="C96" s="20" t="s">
        <v>211</v>
      </c>
      <c r="D96" s="47">
        <v>12049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12049</v>
      </c>
      <c r="O96" s="48">
        <f t="shared" si="11"/>
        <v>8.2296291236937366E-2</v>
      </c>
      <c r="P96" s="9"/>
    </row>
    <row r="97" spans="1:16">
      <c r="A97" s="12"/>
      <c r="B97" s="25">
        <v>348.92099999999999</v>
      </c>
      <c r="C97" s="20" t="s">
        <v>212</v>
      </c>
      <c r="D97" s="47">
        <v>0</v>
      </c>
      <c r="E97" s="47">
        <v>88411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88411</v>
      </c>
      <c r="O97" s="48">
        <f t="shared" si="11"/>
        <v>0.60385902602281261</v>
      </c>
      <c r="P97" s="9"/>
    </row>
    <row r="98" spans="1:16">
      <c r="A98" s="12"/>
      <c r="B98" s="25">
        <v>348.923</v>
      </c>
      <c r="C98" s="20" t="s">
        <v>214</v>
      </c>
      <c r="D98" s="47">
        <v>29470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29470</v>
      </c>
      <c r="O98" s="48">
        <f t="shared" si="11"/>
        <v>0.20128406529608633</v>
      </c>
      <c r="P98" s="9"/>
    </row>
    <row r="99" spans="1:16">
      <c r="A99" s="12"/>
      <c r="B99" s="25">
        <v>348.93</v>
      </c>
      <c r="C99" s="20" t="s">
        <v>216</v>
      </c>
      <c r="D99" s="47">
        <v>52419</v>
      </c>
      <c r="E99" s="47">
        <v>157256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209675</v>
      </c>
      <c r="O99" s="48">
        <f t="shared" si="11"/>
        <v>1.432108462536712</v>
      </c>
      <c r="P99" s="9"/>
    </row>
    <row r="100" spans="1:16">
      <c r="A100" s="12"/>
      <c r="B100" s="25">
        <v>348.93099999999998</v>
      </c>
      <c r="C100" s="20" t="s">
        <v>217</v>
      </c>
      <c r="D100" s="47">
        <v>0</v>
      </c>
      <c r="E100" s="47">
        <v>41541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41541</v>
      </c>
      <c r="O100" s="48">
        <f t="shared" si="11"/>
        <v>0.28373061949320399</v>
      </c>
      <c r="P100" s="9"/>
    </row>
    <row r="101" spans="1:16">
      <c r="A101" s="12"/>
      <c r="B101" s="25">
        <v>348.99</v>
      </c>
      <c r="C101" s="20" t="s">
        <v>218</v>
      </c>
      <c r="D101" s="47">
        <v>0</v>
      </c>
      <c r="E101" s="47">
        <v>89272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89272</v>
      </c>
      <c r="O101" s="48">
        <f t="shared" ref="O101:O122" si="13">(N101/O$124)</f>
        <v>0.60973977187350592</v>
      </c>
      <c r="P101" s="9"/>
    </row>
    <row r="102" spans="1:16">
      <c r="A102" s="12"/>
      <c r="B102" s="25">
        <v>349</v>
      </c>
      <c r="C102" s="20" t="s">
        <v>1</v>
      </c>
      <c r="D102" s="47">
        <v>18512</v>
      </c>
      <c r="E102" s="47">
        <v>115459</v>
      </c>
      <c r="F102" s="47">
        <v>0</v>
      </c>
      <c r="G102" s="47">
        <v>0</v>
      </c>
      <c r="H102" s="47">
        <v>0</v>
      </c>
      <c r="I102" s="47">
        <v>14942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148913</v>
      </c>
      <c r="O102" s="48">
        <f t="shared" si="13"/>
        <v>1.0170958267877876</v>
      </c>
      <c r="P102" s="9"/>
    </row>
    <row r="103" spans="1:16" ht="15.75">
      <c r="A103" s="29" t="s">
        <v>70</v>
      </c>
      <c r="B103" s="30"/>
      <c r="C103" s="31"/>
      <c r="D103" s="32">
        <f t="shared" ref="D103:M103" si="14">SUM(D104:D109)</f>
        <v>1253925</v>
      </c>
      <c r="E103" s="32">
        <f t="shared" si="14"/>
        <v>418848</v>
      </c>
      <c r="F103" s="32">
        <f t="shared" si="14"/>
        <v>0</v>
      </c>
      <c r="G103" s="32">
        <f t="shared" si="14"/>
        <v>0</v>
      </c>
      <c r="H103" s="32">
        <f t="shared" si="14"/>
        <v>0</v>
      </c>
      <c r="I103" s="32">
        <f t="shared" si="14"/>
        <v>35500</v>
      </c>
      <c r="J103" s="32">
        <f t="shared" si="14"/>
        <v>0</v>
      </c>
      <c r="K103" s="32">
        <f t="shared" si="14"/>
        <v>0</v>
      </c>
      <c r="L103" s="32">
        <f t="shared" si="14"/>
        <v>0</v>
      </c>
      <c r="M103" s="32">
        <f t="shared" si="14"/>
        <v>0</v>
      </c>
      <c r="N103" s="32">
        <f t="shared" ref="N103:N111" si="15">SUM(D103:M103)</f>
        <v>1708273</v>
      </c>
      <c r="O103" s="46">
        <f t="shared" si="13"/>
        <v>11.667734444368554</v>
      </c>
      <c r="P103" s="10"/>
    </row>
    <row r="104" spans="1:16">
      <c r="A104" s="13"/>
      <c r="B104" s="40">
        <v>351.1</v>
      </c>
      <c r="C104" s="21" t="s">
        <v>107</v>
      </c>
      <c r="D104" s="47">
        <v>16289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16289</v>
      </c>
      <c r="O104" s="48">
        <f t="shared" si="13"/>
        <v>0.11125606174441637</v>
      </c>
      <c r="P104" s="9"/>
    </row>
    <row r="105" spans="1:16">
      <c r="A105" s="13"/>
      <c r="B105" s="40">
        <v>351.7</v>
      </c>
      <c r="C105" s="21" t="s">
        <v>219</v>
      </c>
      <c r="D105" s="47">
        <v>109571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109571</v>
      </c>
      <c r="O105" s="48">
        <f t="shared" si="13"/>
        <v>0.74838467317806157</v>
      </c>
      <c r="P105" s="9"/>
    </row>
    <row r="106" spans="1:16">
      <c r="A106" s="13"/>
      <c r="B106" s="40">
        <v>351.8</v>
      </c>
      <c r="C106" s="21" t="s">
        <v>220</v>
      </c>
      <c r="D106" s="47">
        <v>906325</v>
      </c>
      <c r="E106" s="47">
        <v>159500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1065825</v>
      </c>
      <c r="O106" s="48">
        <f t="shared" si="13"/>
        <v>7.2797281606447646</v>
      </c>
      <c r="P106" s="9"/>
    </row>
    <row r="107" spans="1:16">
      <c r="A107" s="13"/>
      <c r="B107" s="40">
        <v>352</v>
      </c>
      <c r="C107" s="21" t="s">
        <v>112</v>
      </c>
      <c r="D107" s="47">
        <v>46102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46102</v>
      </c>
      <c r="O107" s="48">
        <f t="shared" si="13"/>
        <v>0.31488286319240488</v>
      </c>
      <c r="P107" s="9"/>
    </row>
    <row r="108" spans="1:16">
      <c r="A108" s="13"/>
      <c r="B108" s="40">
        <v>354</v>
      </c>
      <c r="C108" s="21" t="s">
        <v>114</v>
      </c>
      <c r="D108" s="47">
        <v>175638</v>
      </c>
      <c r="E108" s="47">
        <v>206248</v>
      </c>
      <c r="F108" s="47">
        <v>0</v>
      </c>
      <c r="G108" s="47">
        <v>0</v>
      </c>
      <c r="H108" s="47">
        <v>0</v>
      </c>
      <c r="I108" s="47">
        <v>35500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417386</v>
      </c>
      <c r="O108" s="48">
        <f t="shared" si="13"/>
        <v>2.8508025408100539</v>
      </c>
      <c r="P108" s="9"/>
    </row>
    <row r="109" spans="1:16">
      <c r="A109" s="13"/>
      <c r="B109" s="40">
        <v>358.2</v>
      </c>
      <c r="C109" s="21" t="s">
        <v>221</v>
      </c>
      <c r="D109" s="47">
        <v>0</v>
      </c>
      <c r="E109" s="47">
        <v>53100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53100</v>
      </c>
      <c r="O109" s="48">
        <f t="shared" si="13"/>
        <v>0.36268014479885252</v>
      </c>
      <c r="P109" s="9"/>
    </row>
    <row r="110" spans="1:16" ht="15.75">
      <c r="A110" s="29" t="s">
        <v>5</v>
      </c>
      <c r="B110" s="30"/>
      <c r="C110" s="31"/>
      <c r="D110" s="32">
        <f t="shared" ref="D110:M110" si="16">SUM(D111:D118)</f>
        <v>4514380</v>
      </c>
      <c r="E110" s="32">
        <f t="shared" si="16"/>
        <v>1789888</v>
      </c>
      <c r="F110" s="32">
        <f t="shared" si="16"/>
        <v>29965</v>
      </c>
      <c r="G110" s="32">
        <f t="shared" si="16"/>
        <v>2832295</v>
      </c>
      <c r="H110" s="32">
        <f t="shared" si="16"/>
        <v>0</v>
      </c>
      <c r="I110" s="32">
        <f t="shared" si="16"/>
        <v>1144081</v>
      </c>
      <c r="J110" s="32">
        <f t="shared" si="16"/>
        <v>1239712</v>
      </c>
      <c r="K110" s="32">
        <f t="shared" si="16"/>
        <v>13147682</v>
      </c>
      <c r="L110" s="32">
        <f t="shared" si="16"/>
        <v>0</v>
      </c>
      <c r="M110" s="32">
        <f t="shared" si="16"/>
        <v>0</v>
      </c>
      <c r="N110" s="32">
        <f t="shared" si="15"/>
        <v>24698003</v>
      </c>
      <c r="O110" s="46">
        <f t="shared" si="13"/>
        <v>168.69068369646882</v>
      </c>
      <c r="P110" s="10"/>
    </row>
    <row r="111" spans="1:16">
      <c r="A111" s="12"/>
      <c r="B111" s="25">
        <v>361.1</v>
      </c>
      <c r="C111" s="20" t="s">
        <v>116</v>
      </c>
      <c r="D111" s="47">
        <v>363004</v>
      </c>
      <c r="E111" s="47">
        <v>384909</v>
      </c>
      <c r="F111" s="47">
        <v>29965</v>
      </c>
      <c r="G111" s="47">
        <v>355337</v>
      </c>
      <c r="H111" s="47">
        <v>0</v>
      </c>
      <c r="I111" s="47">
        <v>791683</v>
      </c>
      <c r="J111" s="47">
        <v>155801</v>
      </c>
      <c r="K111" s="47">
        <v>1051271</v>
      </c>
      <c r="L111" s="47">
        <v>0</v>
      </c>
      <c r="M111" s="47">
        <v>0</v>
      </c>
      <c r="N111" s="47">
        <f t="shared" si="15"/>
        <v>3131970</v>
      </c>
      <c r="O111" s="48">
        <f t="shared" si="13"/>
        <v>21.391776517997403</v>
      </c>
      <c r="P111" s="9"/>
    </row>
    <row r="112" spans="1:16">
      <c r="A112" s="12"/>
      <c r="B112" s="25">
        <v>362</v>
      </c>
      <c r="C112" s="20" t="s">
        <v>118</v>
      </c>
      <c r="D112" s="47">
        <v>276667</v>
      </c>
      <c r="E112" s="47">
        <v>19626</v>
      </c>
      <c r="F112" s="47">
        <v>0</v>
      </c>
      <c r="G112" s="47">
        <v>0</v>
      </c>
      <c r="H112" s="47">
        <v>0</v>
      </c>
      <c r="I112" s="47">
        <v>331779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ref="N112:N118" si="17">SUM(D112:M112)</f>
        <v>628072</v>
      </c>
      <c r="O112" s="48">
        <f t="shared" si="13"/>
        <v>4.2898162693805064</v>
      </c>
      <c r="P112" s="9"/>
    </row>
    <row r="113" spans="1:119">
      <c r="A113" s="12"/>
      <c r="B113" s="25">
        <v>364</v>
      </c>
      <c r="C113" s="20" t="s">
        <v>222</v>
      </c>
      <c r="D113" s="47">
        <v>94941</v>
      </c>
      <c r="E113" s="47">
        <v>367562</v>
      </c>
      <c r="F113" s="47">
        <v>0</v>
      </c>
      <c r="G113" s="47">
        <v>0</v>
      </c>
      <c r="H113" s="47">
        <v>0</v>
      </c>
      <c r="I113" s="47">
        <v>12606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475109</v>
      </c>
      <c r="O113" s="48">
        <f t="shared" si="13"/>
        <v>3.2450583976504337</v>
      </c>
      <c r="P113" s="9"/>
    </row>
    <row r="114" spans="1:119">
      <c r="A114" s="12"/>
      <c r="B114" s="25">
        <v>365</v>
      </c>
      <c r="C114" s="20" t="s">
        <v>223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2400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2400</v>
      </c>
      <c r="O114" s="48">
        <f t="shared" si="13"/>
        <v>1.6392322928761697E-2</v>
      </c>
      <c r="P114" s="9"/>
    </row>
    <row r="115" spans="1:119">
      <c r="A115" s="12"/>
      <c r="B115" s="25">
        <v>366</v>
      </c>
      <c r="C115" s="20" t="s">
        <v>121</v>
      </c>
      <c r="D115" s="47">
        <v>187329</v>
      </c>
      <c r="E115" s="47">
        <v>486685</v>
      </c>
      <c r="F115" s="47">
        <v>0</v>
      </c>
      <c r="G115" s="47">
        <v>36895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710909</v>
      </c>
      <c r="O115" s="48">
        <f t="shared" si="13"/>
        <v>4.8556041254012703</v>
      </c>
      <c r="P115" s="9"/>
    </row>
    <row r="116" spans="1:119">
      <c r="A116" s="12"/>
      <c r="B116" s="25">
        <v>368</v>
      </c>
      <c r="C116" s="20" t="s">
        <v>229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12096411</v>
      </c>
      <c r="L116" s="47">
        <v>0</v>
      </c>
      <c r="M116" s="47">
        <v>0</v>
      </c>
      <c r="N116" s="47">
        <f t="shared" si="17"/>
        <v>12096411</v>
      </c>
      <c r="O116" s="48">
        <f t="shared" si="13"/>
        <v>82.620114746260498</v>
      </c>
      <c r="P116" s="9"/>
    </row>
    <row r="117" spans="1:119">
      <c r="A117" s="12"/>
      <c r="B117" s="25">
        <v>369.3</v>
      </c>
      <c r="C117" s="20" t="s">
        <v>169</v>
      </c>
      <c r="D117" s="47">
        <v>0</v>
      </c>
      <c r="E117" s="47">
        <v>0</v>
      </c>
      <c r="F117" s="47">
        <v>0</v>
      </c>
      <c r="G117" s="47">
        <v>1200000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1200000</v>
      </c>
      <c r="O117" s="48">
        <f t="shared" si="13"/>
        <v>8.1961614643808485</v>
      </c>
      <c r="P117" s="9"/>
    </row>
    <row r="118" spans="1:119">
      <c r="A118" s="12"/>
      <c r="B118" s="25">
        <v>369.9</v>
      </c>
      <c r="C118" s="20" t="s">
        <v>122</v>
      </c>
      <c r="D118" s="47">
        <v>3592439</v>
      </c>
      <c r="E118" s="47">
        <v>531106</v>
      </c>
      <c r="F118" s="47">
        <v>0</v>
      </c>
      <c r="G118" s="47">
        <v>1240063</v>
      </c>
      <c r="H118" s="47">
        <v>0</v>
      </c>
      <c r="I118" s="47">
        <v>5613</v>
      </c>
      <c r="J118" s="47">
        <v>1083911</v>
      </c>
      <c r="K118" s="47">
        <v>0</v>
      </c>
      <c r="L118" s="47">
        <v>0</v>
      </c>
      <c r="M118" s="47">
        <v>0</v>
      </c>
      <c r="N118" s="47">
        <f t="shared" si="17"/>
        <v>6453132</v>
      </c>
      <c r="O118" s="48">
        <f t="shared" si="13"/>
        <v>44.075759852469091</v>
      </c>
      <c r="P118" s="9"/>
    </row>
    <row r="119" spans="1:119" ht="15.75">
      <c r="A119" s="29" t="s">
        <v>71</v>
      </c>
      <c r="B119" s="30"/>
      <c r="C119" s="31"/>
      <c r="D119" s="32">
        <f t="shared" ref="D119:M119" si="18">SUM(D120:D121)</f>
        <v>1342555</v>
      </c>
      <c r="E119" s="32">
        <f t="shared" si="18"/>
        <v>10988618</v>
      </c>
      <c r="F119" s="32">
        <f t="shared" si="18"/>
        <v>0</v>
      </c>
      <c r="G119" s="32">
        <f t="shared" si="18"/>
        <v>0</v>
      </c>
      <c r="H119" s="32">
        <f t="shared" si="18"/>
        <v>0</v>
      </c>
      <c r="I119" s="32">
        <f t="shared" si="18"/>
        <v>5225983</v>
      </c>
      <c r="J119" s="32">
        <f t="shared" si="18"/>
        <v>6057307</v>
      </c>
      <c r="K119" s="32">
        <f t="shared" si="18"/>
        <v>0</v>
      </c>
      <c r="L119" s="32">
        <f t="shared" si="18"/>
        <v>0</v>
      </c>
      <c r="M119" s="32">
        <f t="shared" si="18"/>
        <v>0</v>
      </c>
      <c r="N119" s="32">
        <f>SUM(D119:M119)</f>
        <v>23614463</v>
      </c>
      <c r="O119" s="46">
        <f t="shared" si="13"/>
        <v>161.28995970220615</v>
      </c>
      <c r="P119" s="9"/>
    </row>
    <row r="120" spans="1:119">
      <c r="A120" s="12"/>
      <c r="B120" s="25">
        <v>381</v>
      </c>
      <c r="C120" s="20" t="s">
        <v>123</v>
      </c>
      <c r="D120" s="47">
        <v>1342555</v>
      </c>
      <c r="E120" s="47">
        <v>10988618</v>
      </c>
      <c r="F120" s="47">
        <v>0</v>
      </c>
      <c r="G120" s="47">
        <v>0</v>
      </c>
      <c r="H120" s="47">
        <v>0</v>
      </c>
      <c r="I120" s="47">
        <v>82667</v>
      </c>
      <c r="J120" s="47">
        <v>6057307</v>
      </c>
      <c r="K120" s="47">
        <v>0</v>
      </c>
      <c r="L120" s="47">
        <v>0</v>
      </c>
      <c r="M120" s="47">
        <v>0</v>
      </c>
      <c r="N120" s="47">
        <f>SUM(D120:M120)</f>
        <v>18471147</v>
      </c>
      <c r="O120" s="48">
        <f t="shared" si="13"/>
        <v>126.16041937026159</v>
      </c>
      <c r="P120" s="9"/>
    </row>
    <row r="121" spans="1:119" ht="15.75" thickBot="1">
      <c r="A121" s="12"/>
      <c r="B121" s="25">
        <v>389.8</v>
      </c>
      <c r="C121" s="20" t="s">
        <v>224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5143316</v>
      </c>
      <c r="J121" s="47">
        <v>0</v>
      </c>
      <c r="K121" s="47">
        <v>0</v>
      </c>
      <c r="L121" s="47">
        <v>0</v>
      </c>
      <c r="M121" s="47">
        <v>0</v>
      </c>
      <c r="N121" s="47">
        <f>SUM(D121:M121)</f>
        <v>5143316</v>
      </c>
      <c r="O121" s="48">
        <f t="shared" si="13"/>
        <v>35.12954033194454</v>
      </c>
      <c r="P121" s="9"/>
    </row>
    <row r="122" spans="1:119" ht="16.5" thickBot="1">
      <c r="A122" s="14" t="s">
        <v>88</v>
      </c>
      <c r="B122" s="23"/>
      <c r="C122" s="22"/>
      <c r="D122" s="15">
        <f t="shared" ref="D122:M122" si="19">SUM(D5,D13,D30,D61,D103,D110,D119)</f>
        <v>98729671</v>
      </c>
      <c r="E122" s="15">
        <f t="shared" si="19"/>
        <v>71906612</v>
      </c>
      <c r="F122" s="15">
        <f t="shared" si="19"/>
        <v>5732723</v>
      </c>
      <c r="G122" s="15">
        <f t="shared" si="19"/>
        <v>21607213</v>
      </c>
      <c r="H122" s="15">
        <f t="shared" si="19"/>
        <v>0</v>
      </c>
      <c r="I122" s="15">
        <f t="shared" si="19"/>
        <v>57102427</v>
      </c>
      <c r="J122" s="15">
        <f t="shared" si="19"/>
        <v>29473865</v>
      </c>
      <c r="K122" s="15">
        <f t="shared" si="19"/>
        <v>13147682</v>
      </c>
      <c r="L122" s="15">
        <f t="shared" si="19"/>
        <v>0</v>
      </c>
      <c r="M122" s="15">
        <f t="shared" si="19"/>
        <v>0</v>
      </c>
      <c r="N122" s="15">
        <f>SUM(D122:M122)</f>
        <v>297700193</v>
      </c>
      <c r="O122" s="38">
        <f t="shared" si="13"/>
        <v>2033.3323748377843</v>
      </c>
      <c r="P122" s="6"/>
      <c r="Q122" s="2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</row>
    <row r="123" spans="1:119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9"/>
    </row>
    <row r="124" spans="1:119">
      <c r="A124" s="41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49" t="s">
        <v>256</v>
      </c>
      <c r="M124" s="49"/>
      <c r="N124" s="49"/>
      <c r="O124" s="44">
        <v>146410</v>
      </c>
    </row>
    <row r="125" spans="1:119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2"/>
    </row>
    <row r="126" spans="1:119" ht="15.75" customHeight="1" thickBot="1">
      <c r="A126" s="53" t="s">
        <v>160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</row>
  </sheetData>
  <mergeCells count="10">
    <mergeCell ref="L124:N124"/>
    <mergeCell ref="A125:O125"/>
    <mergeCell ref="A126:O1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125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130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126</v>
      </c>
      <c r="F4" s="34" t="s">
        <v>127</v>
      </c>
      <c r="G4" s="34" t="s">
        <v>128</v>
      </c>
      <c r="H4" s="34" t="s">
        <v>7</v>
      </c>
      <c r="I4" s="34" t="s">
        <v>8</v>
      </c>
      <c r="J4" s="35" t="s">
        <v>129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52293726</v>
      </c>
      <c r="E5" s="27">
        <f t="shared" si="0"/>
        <v>26323298</v>
      </c>
      <c r="F5" s="27">
        <f t="shared" si="0"/>
        <v>5362702</v>
      </c>
      <c r="G5" s="27">
        <f t="shared" si="0"/>
        <v>16190352</v>
      </c>
      <c r="H5" s="27">
        <f t="shared" si="0"/>
        <v>0</v>
      </c>
      <c r="I5" s="27">
        <f t="shared" si="0"/>
        <v>12594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100182672</v>
      </c>
      <c r="O5" s="33">
        <f t="shared" ref="O5:O36" si="1">(N5/O$127)</f>
        <v>698.98463642325885</v>
      </c>
      <c r="P5" s="6"/>
    </row>
    <row r="6" spans="1:133">
      <c r="A6" s="12"/>
      <c r="B6" s="25">
        <v>311</v>
      </c>
      <c r="C6" s="20" t="s">
        <v>3</v>
      </c>
      <c r="D6" s="47">
        <v>50875109</v>
      </c>
      <c r="E6" s="47">
        <v>20950000</v>
      </c>
      <c r="F6" s="47">
        <v>4795927</v>
      </c>
      <c r="G6" s="47">
        <v>0</v>
      </c>
      <c r="H6" s="47">
        <v>0</v>
      </c>
      <c r="I6" s="47">
        <v>12594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76633630</v>
      </c>
      <c r="O6" s="48">
        <f t="shared" si="1"/>
        <v>534.68058830916925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1700326</v>
      </c>
      <c r="F7" s="47">
        <v>566775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2267101</v>
      </c>
      <c r="O7" s="48">
        <f t="shared" si="1"/>
        <v>15.817793003362963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165438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165438</v>
      </c>
      <c r="O8" s="48">
        <f t="shared" si="1"/>
        <v>1.1542776607175251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3507534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3507534</v>
      </c>
      <c r="O9" s="48">
        <f t="shared" si="1"/>
        <v>24.472419519138189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0</v>
      </c>
      <c r="F10" s="47">
        <v>0</v>
      </c>
      <c r="G10" s="47">
        <v>16190352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16190352</v>
      </c>
      <c r="O10" s="48">
        <f t="shared" si="1"/>
        <v>112.96172362306909</v>
      </c>
      <c r="P10" s="9"/>
    </row>
    <row r="11" spans="1:133">
      <c r="A11" s="12"/>
      <c r="B11" s="25">
        <v>315</v>
      </c>
      <c r="C11" s="20" t="s">
        <v>176</v>
      </c>
      <c r="D11" s="47">
        <v>1245865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1245865</v>
      </c>
      <c r="O11" s="48">
        <f t="shared" si="1"/>
        <v>8.6925261292438218</v>
      </c>
      <c r="P11" s="9"/>
    </row>
    <row r="12" spans="1:133">
      <c r="A12" s="12"/>
      <c r="B12" s="25">
        <v>316</v>
      </c>
      <c r="C12" s="20" t="s">
        <v>177</v>
      </c>
      <c r="D12" s="47">
        <v>172752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172752</v>
      </c>
      <c r="O12" s="48">
        <f t="shared" si="1"/>
        <v>1.2053081785579727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SUM(D14:D29)</f>
        <v>9531293</v>
      </c>
      <c r="E13" s="32">
        <f t="shared" si="3"/>
        <v>6085771</v>
      </c>
      <c r="F13" s="32">
        <f t="shared" si="3"/>
        <v>0</v>
      </c>
      <c r="G13" s="32">
        <f t="shared" si="3"/>
        <v>80542</v>
      </c>
      <c r="H13" s="32">
        <f t="shared" si="3"/>
        <v>0</v>
      </c>
      <c r="I13" s="32">
        <f t="shared" si="3"/>
        <v>12203506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27901112</v>
      </c>
      <c r="O13" s="46">
        <f t="shared" si="1"/>
        <v>194.66888073343287</v>
      </c>
      <c r="P13" s="10"/>
    </row>
    <row r="14" spans="1:133">
      <c r="A14" s="12"/>
      <c r="B14" s="25">
        <v>322</v>
      </c>
      <c r="C14" s="20" t="s">
        <v>0</v>
      </c>
      <c r="D14" s="47">
        <v>196355</v>
      </c>
      <c r="E14" s="47">
        <v>0</v>
      </c>
      <c r="F14" s="47">
        <v>0</v>
      </c>
      <c r="G14" s="47">
        <v>0</v>
      </c>
      <c r="H14" s="47">
        <v>0</v>
      </c>
      <c r="I14" s="47">
        <v>2862340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3058695</v>
      </c>
      <c r="O14" s="48">
        <f t="shared" si="1"/>
        <v>21.340824414272358</v>
      </c>
      <c r="P14" s="9"/>
    </row>
    <row r="15" spans="1:133">
      <c r="A15" s="12"/>
      <c r="B15" s="25">
        <v>323.10000000000002</v>
      </c>
      <c r="C15" s="20" t="s">
        <v>19</v>
      </c>
      <c r="D15" s="47">
        <v>7034498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7" si="4">SUM(D15:M15)</f>
        <v>7034498</v>
      </c>
      <c r="O15" s="48">
        <f t="shared" si="1"/>
        <v>49.08040411369884</v>
      </c>
      <c r="P15" s="9"/>
    </row>
    <row r="16" spans="1:133">
      <c r="A16" s="12"/>
      <c r="B16" s="25">
        <v>323.3</v>
      </c>
      <c r="C16" s="20" t="s">
        <v>20</v>
      </c>
      <c r="D16" s="47">
        <v>1600139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1600139</v>
      </c>
      <c r="O16" s="48">
        <f t="shared" si="1"/>
        <v>11.164331663480457</v>
      </c>
      <c r="P16" s="9"/>
    </row>
    <row r="17" spans="1:16">
      <c r="A17" s="12"/>
      <c r="B17" s="25">
        <v>323.39999999999998</v>
      </c>
      <c r="C17" s="20" t="s">
        <v>178</v>
      </c>
      <c r="D17" s="47">
        <v>90940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90940</v>
      </c>
      <c r="O17" s="48">
        <f t="shared" si="1"/>
        <v>0.63449757894589953</v>
      </c>
      <c r="P17" s="9"/>
    </row>
    <row r="18" spans="1:16">
      <c r="A18" s="12"/>
      <c r="B18" s="25">
        <v>323.7</v>
      </c>
      <c r="C18" s="20" t="s">
        <v>21</v>
      </c>
      <c r="D18" s="47">
        <v>455075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455075</v>
      </c>
      <c r="O18" s="48">
        <f t="shared" si="1"/>
        <v>3.1751043076622523</v>
      </c>
      <c r="P18" s="9"/>
    </row>
    <row r="19" spans="1:16">
      <c r="A19" s="12"/>
      <c r="B19" s="25">
        <v>324.11</v>
      </c>
      <c r="C19" s="20" t="s">
        <v>22</v>
      </c>
      <c r="D19" s="47">
        <v>0</v>
      </c>
      <c r="E19" s="47">
        <v>418164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418164</v>
      </c>
      <c r="O19" s="48">
        <f t="shared" si="1"/>
        <v>2.917572526966496</v>
      </c>
      <c r="P19" s="9"/>
    </row>
    <row r="20" spans="1:16">
      <c r="A20" s="12"/>
      <c r="B20" s="25">
        <v>324.12</v>
      </c>
      <c r="C20" s="20" t="s">
        <v>23</v>
      </c>
      <c r="D20" s="47">
        <v>0</v>
      </c>
      <c r="E20" s="47">
        <v>145300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145300</v>
      </c>
      <c r="O20" s="48">
        <f t="shared" si="1"/>
        <v>1.0137727976780206</v>
      </c>
      <c r="P20" s="9"/>
    </row>
    <row r="21" spans="1:16">
      <c r="A21" s="12"/>
      <c r="B21" s="25">
        <v>324.31</v>
      </c>
      <c r="C21" s="20" t="s">
        <v>26</v>
      </c>
      <c r="D21" s="47">
        <v>0</v>
      </c>
      <c r="E21" s="47">
        <v>2714493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2714493</v>
      </c>
      <c r="O21" s="48">
        <f t="shared" si="1"/>
        <v>18.939292242858937</v>
      </c>
      <c r="P21" s="9"/>
    </row>
    <row r="22" spans="1:16">
      <c r="A22" s="12"/>
      <c r="B22" s="25">
        <v>324.32</v>
      </c>
      <c r="C22" s="20" t="s">
        <v>27</v>
      </c>
      <c r="D22" s="47">
        <v>0</v>
      </c>
      <c r="E22" s="47">
        <v>724792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724792</v>
      </c>
      <c r="O22" s="48">
        <f t="shared" si="1"/>
        <v>5.05694709961905</v>
      </c>
      <c r="P22" s="9"/>
    </row>
    <row r="23" spans="1:16">
      <c r="A23" s="12"/>
      <c r="B23" s="25">
        <v>324.61</v>
      </c>
      <c r="C23" s="20" t="s">
        <v>28</v>
      </c>
      <c r="D23" s="47">
        <v>0</v>
      </c>
      <c r="E23" s="47">
        <v>889803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889803</v>
      </c>
      <c r="O23" s="48">
        <f t="shared" si="1"/>
        <v>6.208245538143812</v>
      </c>
      <c r="P23" s="9"/>
    </row>
    <row r="24" spans="1:16">
      <c r="A24" s="12"/>
      <c r="B24" s="25">
        <v>324.70999999999998</v>
      </c>
      <c r="C24" s="20" t="s">
        <v>29</v>
      </c>
      <c r="D24" s="47">
        <v>0</v>
      </c>
      <c r="E24" s="47">
        <v>319591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319591</v>
      </c>
      <c r="O24" s="48">
        <f t="shared" si="1"/>
        <v>2.2298187349120187</v>
      </c>
      <c r="P24" s="9"/>
    </row>
    <row r="25" spans="1:16">
      <c r="A25" s="12"/>
      <c r="B25" s="25">
        <v>324.72000000000003</v>
      </c>
      <c r="C25" s="20" t="s">
        <v>134</v>
      </c>
      <c r="D25" s="47">
        <v>0</v>
      </c>
      <c r="E25" s="47">
        <v>68622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68622</v>
      </c>
      <c r="O25" s="48">
        <f t="shared" si="1"/>
        <v>0.47878263539064791</v>
      </c>
      <c r="P25" s="9"/>
    </row>
    <row r="26" spans="1:16">
      <c r="A26" s="12"/>
      <c r="B26" s="25">
        <v>325.10000000000002</v>
      </c>
      <c r="C26" s="20" t="s">
        <v>30</v>
      </c>
      <c r="D26" s="47">
        <v>0</v>
      </c>
      <c r="E26" s="47">
        <v>435688</v>
      </c>
      <c r="F26" s="47">
        <v>0</v>
      </c>
      <c r="G26" s="47">
        <v>80542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516230</v>
      </c>
      <c r="O26" s="48">
        <f t="shared" si="1"/>
        <v>3.6017889287358886</v>
      </c>
      <c r="P26" s="9"/>
    </row>
    <row r="27" spans="1:16">
      <c r="A27" s="12"/>
      <c r="B27" s="25">
        <v>325.2</v>
      </c>
      <c r="C27" s="20" t="s">
        <v>31</v>
      </c>
      <c r="D27" s="47">
        <v>0</v>
      </c>
      <c r="E27" s="47">
        <v>211829</v>
      </c>
      <c r="F27" s="47">
        <v>0</v>
      </c>
      <c r="G27" s="47">
        <v>0</v>
      </c>
      <c r="H27" s="47">
        <v>0</v>
      </c>
      <c r="I27" s="47">
        <v>9299612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9511441</v>
      </c>
      <c r="O27" s="48">
        <f t="shared" si="1"/>
        <v>66.362285977422104</v>
      </c>
      <c r="P27" s="9"/>
    </row>
    <row r="28" spans="1:16">
      <c r="A28" s="12"/>
      <c r="B28" s="25">
        <v>329</v>
      </c>
      <c r="C28" s="20" t="s">
        <v>32</v>
      </c>
      <c r="D28" s="47">
        <v>24411</v>
      </c>
      <c r="E28" s="47">
        <v>157489</v>
      </c>
      <c r="F28" s="47">
        <v>0</v>
      </c>
      <c r="G28" s="47">
        <v>0</v>
      </c>
      <c r="H28" s="47">
        <v>0</v>
      </c>
      <c r="I28" s="47">
        <v>41554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223454</v>
      </c>
      <c r="O28" s="48">
        <f t="shared" si="1"/>
        <v>1.559061161268716</v>
      </c>
      <c r="P28" s="9"/>
    </row>
    <row r="29" spans="1:16">
      <c r="A29" s="12"/>
      <c r="B29" s="25">
        <v>367</v>
      </c>
      <c r="C29" s="20" t="s">
        <v>135</v>
      </c>
      <c r="D29" s="47">
        <v>129875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129875</v>
      </c>
      <c r="O29" s="48">
        <f t="shared" si="1"/>
        <v>0.9061510123773775</v>
      </c>
      <c r="P29" s="9"/>
    </row>
    <row r="30" spans="1:16" ht="15.75">
      <c r="A30" s="29" t="s">
        <v>35</v>
      </c>
      <c r="B30" s="30"/>
      <c r="C30" s="31"/>
      <c r="D30" s="32">
        <f t="shared" ref="D30:M30" si="5">SUM(D31:D61)</f>
        <v>15112212</v>
      </c>
      <c r="E30" s="32">
        <f t="shared" si="5"/>
        <v>16135864</v>
      </c>
      <c r="F30" s="32">
        <f t="shared" si="5"/>
        <v>500004</v>
      </c>
      <c r="G30" s="32">
        <f t="shared" si="5"/>
        <v>317741</v>
      </c>
      <c r="H30" s="32">
        <f t="shared" si="5"/>
        <v>0</v>
      </c>
      <c r="I30" s="32">
        <f t="shared" si="5"/>
        <v>1558830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5">
        <f>SUM(D30:M30)</f>
        <v>33624651</v>
      </c>
      <c r="O30" s="46">
        <f t="shared" si="1"/>
        <v>234.6025912953686</v>
      </c>
      <c r="P30" s="10"/>
    </row>
    <row r="31" spans="1:16">
      <c r="A31" s="12"/>
      <c r="B31" s="25">
        <v>331.1</v>
      </c>
      <c r="C31" s="20" t="s">
        <v>33</v>
      </c>
      <c r="D31" s="47">
        <v>0</v>
      </c>
      <c r="E31" s="47">
        <v>16158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16158</v>
      </c>
      <c r="O31" s="48">
        <f t="shared" si="1"/>
        <v>0.11273600044653448</v>
      </c>
      <c r="P31" s="9"/>
    </row>
    <row r="32" spans="1:16">
      <c r="A32" s="12"/>
      <c r="B32" s="25">
        <v>331.2</v>
      </c>
      <c r="C32" s="20" t="s">
        <v>34</v>
      </c>
      <c r="D32" s="47">
        <v>139363</v>
      </c>
      <c r="E32" s="47">
        <v>166991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306354</v>
      </c>
      <c r="O32" s="48">
        <f t="shared" si="1"/>
        <v>2.137462846936355</v>
      </c>
      <c r="P32" s="9"/>
    </row>
    <row r="33" spans="1:16">
      <c r="A33" s="12"/>
      <c r="B33" s="25">
        <v>331.31</v>
      </c>
      <c r="C33" s="20" t="s">
        <v>38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1558830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2" si="6">SUM(D33:M33)</f>
        <v>1558830</v>
      </c>
      <c r="O33" s="48">
        <f t="shared" si="1"/>
        <v>10.876114591909353</v>
      </c>
      <c r="P33" s="9"/>
    </row>
    <row r="34" spans="1:16">
      <c r="A34" s="12"/>
      <c r="B34" s="25">
        <v>331.39</v>
      </c>
      <c r="C34" s="20" t="s">
        <v>39</v>
      </c>
      <c r="D34" s="47">
        <v>0</v>
      </c>
      <c r="E34" s="47">
        <v>53018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53018</v>
      </c>
      <c r="O34" s="48">
        <f t="shared" si="1"/>
        <v>0.36991194898343638</v>
      </c>
      <c r="P34" s="9"/>
    </row>
    <row r="35" spans="1:16">
      <c r="A35" s="12"/>
      <c r="B35" s="25">
        <v>331.42</v>
      </c>
      <c r="C35" s="20" t="s">
        <v>41</v>
      </c>
      <c r="D35" s="47">
        <v>655136</v>
      </c>
      <c r="E35" s="47">
        <v>529488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1184624</v>
      </c>
      <c r="O35" s="48">
        <f t="shared" si="1"/>
        <v>8.2652414774709406</v>
      </c>
      <c r="P35" s="9"/>
    </row>
    <row r="36" spans="1:16">
      <c r="A36" s="12"/>
      <c r="B36" s="25">
        <v>331.49</v>
      </c>
      <c r="C36" s="20" t="s">
        <v>42</v>
      </c>
      <c r="D36" s="47">
        <v>0</v>
      </c>
      <c r="E36" s="47">
        <v>92453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92453</v>
      </c>
      <c r="O36" s="48">
        <f t="shared" si="1"/>
        <v>0.64505393299192049</v>
      </c>
      <c r="P36" s="9"/>
    </row>
    <row r="37" spans="1:16">
      <c r="A37" s="12"/>
      <c r="B37" s="25">
        <v>331.62</v>
      </c>
      <c r="C37" s="20" t="s">
        <v>43</v>
      </c>
      <c r="D37" s="47">
        <v>0</v>
      </c>
      <c r="E37" s="47">
        <v>852879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852879</v>
      </c>
      <c r="O37" s="48">
        <f t="shared" ref="O37:O68" si="7">(N37/O$127)</f>
        <v>5.950623055133053</v>
      </c>
      <c r="P37" s="9"/>
    </row>
    <row r="38" spans="1:16">
      <c r="A38" s="12"/>
      <c r="B38" s="25">
        <v>331.69</v>
      </c>
      <c r="C38" s="20" t="s">
        <v>44</v>
      </c>
      <c r="D38" s="47">
        <v>0</v>
      </c>
      <c r="E38" s="47">
        <v>2260504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2260504</v>
      </c>
      <c r="O38" s="48">
        <f t="shared" si="7"/>
        <v>15.771765067049943</v>
      </c>
      <c r="P38" s="9"/>
    </row>
    <row r="39" spans="1:16">
      <c r="A39" s="12"/>
      <c r="B39" s="25">
        <v>331.7</v>
      </c>
      <c r="C39" s="20" t="s">
        <v>164</v>
      </c>
      <c r="D39" s="47">
        <v>0</v>
      </c>
      <c r="E39" s="47">
        <v>109000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109000</v>
      </c>
      <c r="O39" s="48">
        <f t="shared" si="7"/>
        <v>0.76050402578736587</v>
      </c>
      <c r="P39" s="9"/>
    </row>
    <row r="40" spans="1:16">
      <c r="A40" s="12"/>
      <c r="B40" s="25">
        <v>333</v>
      </c>
      <c r="C40" s="20" t="s">
        <v>4</v>
      </c>
      <c r="D40" s="47">
        <v>37408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37408</v>
      </c>
      <c r="O40" s="48">
        <f t="shared" si="7"/>
        <v>0.26099939996930077</v>
      </c>
      <c r="P40" s="9"/>
    </row>
    <row r="41" spans="1:16">
      <c r="A41" s="12"/>
      <c r="B41" s="25">
        <v>334.1</v>
      </c>
      <c r="C41" s="20" t="s">
        <v>165</v>
      </c>
      <c r="D41" s="47">
        <v>667458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667458</v>
      </c>
      <c r="O41" s="48">
        <f t="shared" si="7"/>
        <v>4.6569219820548957</v>
      </c>
      <c r="P41" s="9"/>
    </row>
    <row r="42" spans="1:16">
      <c r="A42" s="12"/>
      <c r="B42" s="25">
        <v>334.2</v>
      </c>
      <c r="C42" s="20" t="s">
        <v>37</v>
      </c>
      <c r="D42" s="47">
        <v>105786</v>
      </c>
      <c r="E42" s="47">
        <v>27167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132953</v>
      </c>
      <c r="O42" s="48">
        <f t="shared" si="7"/>
        <v>0.92762652972942805</v>
      </c>
      <c r="P42" s="9"/>
    </row>
    <row r="43" spans="1:16">
      <c r="A43" s="12"/>
      <c r="B43" s="25">
        <v>334.39</v>
      </c>
      <c r="C43" s="20" t="s">
        <v>137</v>
      </c>
      <c r="D43" s="47">
        <v>0</v>
      </c>
      <c r="E43" s="47">
        <v>5593305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59" si="8">SUM(D43:M43)</f>
        <v>5593305</v>
      </c>
      <c r="O43" s="48">
        <f t="shared" si="7"/>
        <v>39.025054770244061</v>
      </c>
      <c r="P43" s="9"/>
    </row>
    <row r="44" spans="1:16">
      <c r="A44" s="12"/>
      <c r="B44" s="25">
        <v>334.42</v>
      </c>
      <c r="C44" s="20" t="s">
        <v>46</v>
      </c>
      <c r="D44" s="47">
        <v>832326</v>
      </c>
      <c r="E44" s="47">
        <v>184858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1017184</v>
      </c>
      <c r="O44" s="48">
        <f t="shared" si="7"/>
        <v>7.0969956602430821</v>
      </c>
      <c r="P44" s="9"/>
    </row>
    <row r="45" spans="1:16">
      <c r="A45" s="12"/>
      <c r="B45" s="25">
        <v>334.49</v>
      </c>
      <c r="C45" s="20" t="s">
        <v>47</v>
      </c>
      <c r="D45" s="47">
        <v>0</v>
      </c>
      <c r="E45" s="47">
        <v>2323742</v>
      </c>
      <c r="F45" s="47">
        <v>0</v>
      </c>
      <c r="G45" s="47">
        <v>317741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2641483</v>
      </c>
      <c r="O45" s="48">
        <f t="shared" si="7"/>
        <v>18.429894087604481</v>
      </c>
      <c r="P45" s="9"/>
    </row>
    <row r="46" spans="1:16">
      <c r="A46" s="12"/>
      <c r="B46" s="25">
        <v>334.69</v>
      </c>
      <c r="C46" s="20" t="s">
        <v>49</v>
      </c>
      <c r="D46" s="47">
        <v>0</v>
      </c>
      <c r="E46" s="47">
        <v>291743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291743</v>
      </c>
      <c r="O46" s="48">
        <f t="shared" si="7"/>
        <v>2.035520421975078</v>
      </c>
      <c r="P46" s="9"/>
    </row>
    <row r="47" spans="1:16">
      <c r="A47" s="12"/>
      <c r="B47" s="25">
        <v>334.7</v>
      </c>
      <c r="C47" s="20" t="s">
        <v>50</v>
      </c>
      <c r="D47" s="47">
        <v>120235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120235</v>
      </c>
      <c r="O47" s="48">
        <f t="shared" si="7"/>
        <v>0.8388917572526966</v>
      </c>
      <c r="P47" s="9"/>
    </row>
    <row r="48" spans="1:16">
      <c r="A48" s="12"/>
      <c r="B48" s="25">
        <v>335.12</v>
      </c>
      <c r="C48" s="20" t="s">
        <v>179</v>
      </c>
      <c r="D48" s="47">
        <v>3332931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3332931</v>
      </c>
      <c r="O48" s="48">
        <f t="shared" si="7"/>
        <v>23.254196726344137</v>
      </c>
      <c r="P48" s="9"/>
    </row>
    <row r="49" spans="1:16">
      <c r="A49" s="12"/>
      <c r="B49" s="25">
        <v>335.13</v>
      </c>
      <c r="C49" s="20" t="s">
        <v>180</v>
      </c>
      <c r="D49" s="47">
        <v>40776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40776</v>
      </c>
      <c r="O49" s="48">
        <f t="shared" si="7"/>
        <v>0.28449827665601496</v>
      </c>
      <c r="P49" s="9"/>
    </row>
    <row r="50" spans="1:16">
      <c r="A50" s="12"/>
      <c r="B50" s="25">
        <v>335.14</v>
      </c>
      <c r="C50" s="20" t="s">
        <v>181</v>
      </c>
      <c r="D50" s="47">
        <v>113240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113240</v>
      </c>
      <c r="O50" s="48">
        <f t="shared" si="7"/>
        <v>0.79008693468037905</v>
      </c>
      <c r="P50" s="9"/>
    </row>
    <row r="51" spans="1:16">
      <c r="A51" s="12"/>
      <c r="B51" s="25">
        <v>335.15</v>
      </c>
      <c r="C51" s="20" t="s">
        <v>182</v>
      </c>
      <c r="D51" s="47">
        <v>60556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60556</v>
      </c>
      <c r="O51" s="48">
        <f t="shared" si="7"/>
        <v>0.42250533748238284</v>
      </c>
      <c r="P51" s="9"/>
    </row>
    <row r="52" spans="1:16">
      <c r="A52" s="12"/>
      <c r="B52" s="25">
        <v>335.16</v>
      </c>
      <c r="C52" s="20" t="s">
        <v>183</v>
      </c>
      <c r="D52" s="47">
        <v>446500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446500</v>
      </c>
      <c r="O52" s="48">
        <f t="shared" si="7"/>
        <v>3.1152756652665952</v>
      </c>
      <c r="P52" s="9"/>
    </row>
    <row r="53" spans="1:16">
      <c r="A53" s="12"/>
      <c r="B53" s="25">
        <v>335.18</v>
      </c>
      <c r="C53" s="20" t="s">
        <v>184</v>
      </c>
      <c r="D53" s="47">
        <v>8559772</v>
      </c>
      <c r="E53" s="47">
        <v>125000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8684772</v>
      </c>
      <c r="O53" s="48">
        <f t="shared" si="7"/>
        <v>60.594532743535716</v>
      </c>
      <c r="P53" s="9"/>
    </row>
    <row r="54" spans="1:16">
      <c r="A54" s="12"/>
      <c r="B54" s="25">
        <v>335.19</v>
      </c>
      <c r="C54" s="20" t="s">
        <v>185</v>
      </c>
      <c r="D54" s="47">
        <v>0</v>
      </c>
      <c r="E54" s="47">
        <v>0</v>
      </c>
      <c r="F54" s="47">
        <v>500004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500004</v>
      </c>
      <c r="O54" s="48">
        <f t="shared" si="7"/>
        <v>3.4885784854108817</v>
      </c>
      <c r="P54" s="9"/>
    </row>
    <row r="55" spans="1:16">
      <c r="A55" s="12"/>
      <c r="B55" s="25">
        <v>335.21</v>
      </c>
      <c r="C55" s="20" t="s">
        <v>138</v>
      </c>
      <c r="D55" s="47">
        <v>0</v>
      </c>
      <c r="E55" s="47">
        <v>24433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24433</v>
      </c>
      <c r="O55" s="48">
        <f t="shared" si="7"/>
        <v>0.17047151249598816</v>
      </c>
      <c r="P55" s="9"/>
    </row>
    <row r="56" spans="1:16">
      <c r="A56" s="12"/>
      <c r="B56" s="25">
        <v>335.22</v>
      </c>
      <c r="C56" s="20" t="s">
        <v>139</v>
      </c>
      <c r="D56" s="47">
        <v>0</v>
      </c>
      <c r="E56" s="47">
        <v>710278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710278</v>
      </c>
      <c r="O56" s="48">
        <f t="shared" si="7"/>
        <v>4.9556814534697127</v>
      </c>
      <c r="P56" s="9"/>
    </row>
    <row r="57" spans="1:16">
      <c r="A57" s="12"/>
      <c r="B57" s="25">
        <v>335.49</v>
      </c>
      <c r="C57" s="20" t="s">
        <v>59</v>
      </c>
      <c r="D57" s="47">
        <v>0</v>
      </c>
      <c r="E57" s="47">
        <v>2535739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2535739</v>
      </c>
      <c r="O57" s="48">
        <f t="shared" si="7"/>
        <v>17.692107503174579</v>
      </c>
      <c r="P57" s="9"/>
    </row>
    <row r="58" spans="1:16">
      <c r="A58" s="12"/>
      <c r="B58" s="25">
        <v>335.61</v>
      </c>
      <c r="C58" s="20" t="s">
        <v>60</v>
      </c>
      <c r="D58" s="47">
        <v>725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725</v>
      </c>
      <c r="O58" s="48">
        <f t="shared" si="7"/>
        <v>5.0583983366590847E-3</v>
      </c>
      <c r="P58" s="9"/>
    </row>
    <row r="59" spans="1:16">
      <c r="A59" s="12"/>
      <c r="B59" s="25">
        <v>335.7</v>
      </c>
      <c r="C59" s="20" t="s">
        <v>62</v>
      </c>
      <c r="D59" s="47">
        <v>0</v>
      </c>
      <c r="E59" s="47">
        <v>70656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70656</v>
      </c>
      <c r="O59" s="48">
        <f t="shared" si="7"/>
        <v>0.49297405913790937</v>
      </c>
      <c r="P59" s="9"/>
    </row>
    <row r="60" spans="1:16">
      <c r="A60" s="12"/>
      <c r="B60" s="25">
        <v>337.1</v>
      </c>
      <c r="C60" s="20" t="s">
        <v>64</v>
      </c>
      <c r="D60" s="47">
        <v>0</v>
      </c>
      <c r="E60" s="47">
        <v>15000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15000</v>
      </c>
      <c r="O60" s="48">
        <f t="shared" si="7"/>
        <v>0.10465651731018796</v>
      </c>
      <c r="P60" s="9"/>
    </row>
    <row r="61" spans="1:16">
      <c r="A61" s="12"/>
      <c r="B61" s="25">
        <v>337.7</v>
      </c>
      <c r="C61" s="20" t="s">
        <v>141</v>
      </c>
      <c r="D61" s="47">
        <v>0</v>
      </c>
      <c r="E61" s="47">
        <v>153452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153452</v>
      </c>
      <c r="O61" s="48">
        <f t="shared" si="7"/>
        <v>1.0706501262855308</v>
      </c>
      <c r="P61" s="9"/>
    </row>
    <row r="62" spans="1:16" ht="15.75">
      <c r="A62" s="29" t="s">
        <v>69</v>
      </c>
      <c r="B62" s="30"/>
      <c r="C62" s="31"/>
      <c r="D62" s="32">
        <f t="shared" ref="D62:M62" si="9">SUM(D63:D105)</f>
        <v>11800763</v>
      </c>
      <c r="E62" s="32">
        <f t="shared" si="9"/>
        <v>6757419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35130167</v>
      </c>
      <c r="J62" s="32">
        <f t="shared" si="9"/>
        <v>21095262</v>
      </c>
      <c r="K62" s="32">
        <f t="shared" si="9"/>
        <v>0</v>
      </c>
      <c r="L62" s="32">
        <f t="shared" si="9"/>
        <v>0</v>
      </c>
      <c r="M62" s="32">
        <f t="shared" si="9"/>
        <v>0</v>
      </c>
      <c r="N62" s="32">
        <f>SUM(D62:M62)</f>
        <v>74783611</v>
      </c>
      <c r="O62" s="46">
        <f t="shared" si="7"/>
        <v>521.77281860932419</v>
      </c>
      <c r="P62" s="10"/>
    </row>
    <row r="63" spans="1:16">
      <c r="A63" s="12"/>
      <c r="B63" s="25">
        <v>341.1</v>
      </c>
      <c r="C63" s="20" t="s">
        <v>186</v>
      </c>
      <c r="D63" s="47">
        <v>656154</v>
      </c>
      <c r="E63" s="47">
        <v>645198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1301352</v>
      </c>
      <c r="O63" s="48">
        <f t="shared" si="7"/>
        <v>9.0796645409765144</v>
      </c>
      <c r="P63" s="9"/>
    </row>
    <row r="64" spans="1:16">
      <c r="A64" s="12"/>
      <c r="B64" s="25">
        <v>341.2</v>
      </c>
      <c r="C64" s="20" t="s">
        <v>187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21095262</v>
      </c>
      <c r="K64" s="47">
        <v>0</v>
      </c>
      <c r="L64" s="47">
        <v>0</v>
      </c>
      <c r="M64" s="47">
        <v>0</v>
      </c>
      <c r="N64" s="47">
        <f t="shared" ref="N64:N105" si="10">SUM(D64:M64)</f>
        <v>21095262</v>
      </c>
      <c r="O64" s="48">
        <f t="shared" si="7"/>
        <v>147.1837768443967</v>
      </c>
      <c r="P64" s="9"/>
    </row>
    <row r="65" spans="1:16">
      <c r="A65" s="12"/>
      <c r="B65" s="25">
        <v>341.3</v>
      </c>
      <c r="C65" s="20" t="s">
        <v>188</v>
      </c>
      <c r="D65" s="47">
        <v>0</v>
      </c>
      <c r="E65" s="47">
        <v>1864</v>
      </c>
      <c r="F65" s="47">
        <v>0</v>
      </c>
      <c r="G65" s="47">
        <v>0</v>
      </c>
      <c r="H65" s="47">
        <v>0</v>
      </c>
      <c r="I65" s="47">
        <v>3995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5859</v>
      </c>
      <c r="O65" s="48">
        <f t="shared" si="7"/>
        <v>4.0878835661359421E-2</v>
      </c>
      <c r="P65" s="9"/>
    </row>
    <row r="66" spans="1:16">
      <c r="A66" s="12"/>
      <c r="B66" s="25">
        <v>341.52</v>
      </c>
      <c r="C66" s="20" t="s">
        <v>189</v>
      </c>
      <c r="D66" s="47">
        <v>512566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512566</v>
      </c>
      <c r="O66" s="48">
        <f t="shared" si="7"/>
        <v>3.576224830107587</v>
      </c>
      <c r="P66" s="9"/>
    </row>
    <row r="67" spans="1:16">
      <c r="A67" s="12"/>
      <c r="B67" s="25">
        <v>341.55</v>
      </c>
      <c r="C67" s="20" t="s">
        <v>190</v>
      </c>
      <c r="D67" s="47">
        <v>1652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1652</v>
      </c>
      <c r="O67" s="48">
        <f t="shared" si="7"/>
        <v>1.1526171106428701E-2</v>
      </c>
      <c r="P67" s="9"/>
    </row>
    <row r="68" spans="1:16">
      <c r="A68" s="12"/>
      <c r="B68" s="25">
        <v>341.8</v>
      </c>
      <c r="C68" s="20" t="s">
        <v>192</v>
      </c>
      <c r="D68" s="47">
        <v>2227867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2227867</v>
      </c>
      <c r="O68" s="48">
        <f t="shared" si="7"/>
        <v>15.544053416686435</v>
      </c>
      <c r="P68" s="9"/>
    </row>
    <row r="69" spans="1:16">
      <c r="A69" s="12"/>
      <c r="B69" s="25">
        <v>341.9</v>
      </c>
      <c r="C69" s="20" t="s">
        <v>193</v>
      </c>
      <c r="D69" s="47">
        <v>666310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666310</v>
      </c>
      <c r="O69" s="48">
        <f t="shared" ref="O69:O100" si="11">(N69/O$127)</f>
        <v>4.6489122699300891</v>
      </c>
      <c r="P69" s="9"/>
    </row>
    <row r="70" spans="1:16">
      <c r="A70" s="12"/>
      <c r="B70" s="25">
        <v>342.1</v>
      </c>
      <c r="C70" s="20" t="s">
        <v>79</v>
      </c>
      <c r="D70" s="47">
        <v>0</v>
      </c>
      <c r="E70" s="47">
        <v>7920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7920</v>
      </c>
      <c r="O70" s="48">
        <f t="shared" si="11"/>
        <v>5.5258641139779248E-2</v>
      </c>
      <c r="P70" s="9"/>
    </row>
    <row r="71" spans="1:16">
      <c r="A71" s="12"/>
      <c r="B71" s="25">
        <v>342.2</v>
      </c>
      <c r="C71" s="20" t="s">
        <v>80</v>
      </c>
      <c r="D71" s="47">
        <v>0</v>
      </c>
      <c r="E71" s="47">
        <v>432141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432141</v>
      </c>
      <c r="O71" s="48">
        <f t="shared" si="11"/>
        <v>3.0150914697961291</v>
      </c>
      <c r="P71" s="9"/>
    </row>
    <row r="72" spans="1:16">
      <c r="A72" s="12"/>
      <c r="B72" s="25">
        <v>342.3</v>
      </c>
      <c r="C72" s="20" t="s">
        <v>144</v>
      </c>
      <c r="D72" s="47">
        <v>45975</v>
      </c>
      <c r="E72" s="47">
        <v>138556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184531</v>
      </c>
      <c r="O72" s="48">
        <f t="shared" si="11"/>
        <v>1.2874914530510864</v>
      </c>
      <c r="P72" s="9"/>
    </row>
    <row r="73" spans="1:16">
      <c r="A73" s="12"/>
      <c r="B73" s="25">
        <v>342.5</v>
      </c>
      <c r="C73" s="20" t="s">
        <v>81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8208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8208</v>
      </c>
      <c r="O73" s="48">
        <f t="shared" si="11"/>
        <v>5.7268046272134852E-2</v>
      </c>
      <c r="P73" s="9"/>
    </row>
    <row r="74" spans="1:16">
      <c r="A74" s="12"/>
      <c r="B74" s="25">
        <v>342.6</v>
      </c>
      <c r="C74" s="20" t="s">
        <v>82</v>
      </c>
      <c r="D74" s="47">
        <v>0</v>
      </c>
      <c r="E74" s="47">
        <v>4783823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4783823</v>
      </c>
      <c r="O74" s="48">
        <f t="shared" si="11"/>
        <v>33.377216973891684</v>
      </c>
      <c r="P74" s="9"/>
    </row>
    <row r="75" spans="1:16">
      <c r="A75" s="12"/>
      <c r="B75" s="25">
        <v>343.4</v>
      </c>
      <c r="C75" s="20" t="s">
        <v>84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2064940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2064940</v>
      </c>
      <c r="O75" s="48">
        <f t="shared" si="11"/>
        <v>14.407295256966636</v>
      </c>
      <c r="P75" s="9"/>
    </row>
    <row r="76" spans="1:16">
      <c r="A76" s="12"/>
      <c r="B76" s="25">
        <v>343.6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29750264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29750264</v>
      </c>
      <c r="O76" s="48">
        <f t="shared" si="11"/>
        <v>207.57060128657744</v>
      </c>
      <c r="P76" s="9"/>
    </row>
    <row r="77" spans="1:16">
      <c r="A77" s="12"/>
      <c r="B77" s="25">
        <v>344.9</v>
      </c>
      <c r="C77" s="20" t="s">
        <v>194</v>
      </c>
      <c r="D77" s="47">
        <v>0</v>
      </c>
      <c r="E77" s="47">
        <v>37657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37657</v>
      </c>
      <c r="O77" s="48">
        <f t="shared" si="11"/>
        <v>0.26273669815664985</v>
      </c>
      <c r="P77" s="9"/>
    </row>
    <row r="78" spans="1:16">
      <c r="A78" s="12"/>
      <c r="B78" s="25">
        <v>346.9</v>
      </c>
      <c r="C78" s="20" t="s">
        <v>145</v>
      </c>
      <c r="D78" s="47">
        <v>0</v>
      </c>
      <c r="E78" s="47">
        <v>160087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160087</v>
      </c>
      <c r="O78" s="48">
        <f t="shared" si="11"/>
        <v>1.116943192442404</v>
      </c>
      <c r="P78" s="9"/>
    </row>
    <row r="79" spans="1:16">
      <c r="A79" s="12"/>
      <c r="B79" s="25">
        <v>347.1</v>
      </c>
      <c r="C79" s="20" t="s">
        <v>146</v>
      </c>
      <c r="D79" s="47">
        <v>10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10</v>
      </c>
      <c r="O79" s="48">
        <f t="shared" si="11"/>
        <v>6.9771011540125307E-5</v>
      </c>
      <c r="P79" s="9"/>
    </row>
    <row r="80" spans="1:16">
      <c r="A80" s="12"/>
      <c r="B80" s="25">
        <v>347.2</v>
      </c>
      <c r="C80" s="20" t="s">
        <v>87</v>
      </c>
      <c r="D80" s="47">
        <v>642414</v>
      </c>
      <c r="E80" s="47">
        <v>0</v>
      </c>
      <c r="F80" s="47">
        <v>0</v>
      </c>
      <c r="G80" s="47">
        <v>0</v>
      </c>
      <c r="H80" s="47">
        <v>0</v>
      </c>
      <c r="I80" s="47">
        <v>3290611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3933025</v>
      </c>
      <c r="O80" s="48">
        <f t="shared" si="11"/>
        <v>27.441113266260135</v>
      </c>
      <c r="P80" s="9"/>
    </row>
    <row r="81" spans="1:16">
      <c r="A81" s="12"/>
      <c r="B81" s="25">
        <v>347.5</v>
      </c>
      <c r="C81" s="20" t="s">
        <v>147</v>
      </c>
      <c r="D81" s="47">
        <v>318945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318945</v>
      </c>
      <c r="O81" s="48">
        <f t="shared" si="11"/>
        <v>2.2253115275665265</v>
      </c>
      <c r="P81" s="9"/>
    </row>
    <row r="82" spans="1:16">
      <c r="A82" s="12"/>
      <c r="B82" s="25">
        <v>348.12</v>
      </c>
      <c r="C82" s="20" t="s">
        <v>195</v>
      </c>
      <c r="D82" s="47">
        <v>14357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99" si="12">SUM(D82:M82)</f>
        <v>14357</v>
      </c>
      <c r="O82" s="48">
        <f t="shared" si="11"/>
        <v>0.10017024126815791</v>
      </c>
      <c r="P82" s="9"/>
    </row>
    <row r="83" spans="1:16">
      <c r="A83" s="12"/>
      <c r="B83" s="25">
        <v>348.13</v>
      </c>
      <c r="C83" s="20" t="s">
        <v>196</v>
      </c>
      <c r="D83" s="47">
        <v>43418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43418</v>
      </c>
      <c r="O83" s="48">
        <f t="shared" si="11"/>
        <v>0.30293177790491604</v>
      </c>
      <c r="P83" s="9"/>
    </row>
    <row r="84" spans="1:16">
      <c r="A84" s="12"/>
      <c r="B84" s="25">
        <v>348.14</v>
      </c>
      <c r="C84" s="20" t="s">
        <v>197</v>
      </c>
      <c r="D84" s="47">
        <v>284162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284162</v>
      </c>
      <c r="O84" s="48">
        <f t="shared" si="11"/>
        <v>1.9826270181265089</v>
      </c>
      <c r="P84" s="9"/>
    </row>
    <row r="85" spans="1:16">
      <c r="A85" s="12"/>
      <c r="B85" s="25">
        <v>348.22</v>
      </c>
      <c r="C85" s="20" t="s">
        <v>198</v>
      </c>
      <c r="D85" s="47">
        <v>2397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2397</v>
      </c>
      <c r="O85" s="48">
        <f t="shared" si="11"/>
        <v>1.6724111466168038E-2</v>
      </c>
      <c r="P85" s="9"/>
    </row>
    <row r="86" spans="1:16">
      <c r="A86" s="12"/>
      <c r="B86" s="25">
        <v>348.23</v>
      </c>
      <c r="C86" s="20" t="s">
        <v>199</v>
      </c>
      <c r="D86" s="47">
        <v>48681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48681</v>
      </c>
      <c r="O86" s="48">
        <f t="shared" si="11"/>
        <v>0.33965226127848402</v>
      </c>
      <c r="P86" s="9"/>
    </row>
    <row r="87" spans="1:16">
      <c r="A87" s="12"/>
      <c r="B87" s="25">
        <v>348.24</v>
      </c>
      <c r="C87" s="20" t="s">
        <v>200</v>
      </c>
      <c r="D87" s="47">
        <v>33199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33199</v>
      </c>
      <c r="O87" s="48">
        <f t="shared" si="11"/>
        <v>0.23163278121206202</v>
      </c>
      <c r="P87" s="9"/>
    </row>
    <row r="88" spans="1:16">
      <c r="A88" s="12"/>
      <c r="B88" s="25">
        <v>348.31</v>
      </c>
      <c r="C88" s="20" t="s">
        <v>201</v>
      </c>
      <c r="D88" s="47">
        <v>388559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388559</v>
      </c>
      <c r="O88" s="48">
        <f t="shared" si="11"/>
        <v>2.7110154473019552</v>
      </c>
      <c r="P88" s="9"/>
    </row>
    <row r="89" spans="1:16">
      <c r="A89" s="12"/>
      <c r="B89" s="25">
        <v>348.32</v>
      </c>
      <c r="C89" s="20" t="s">
        <v>202</v>
      </c>
      <c r="D89" s="47">
        <v>9985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9985</v>
      </c>
      <c r="O89" s="48">
        <f t="shared" si="11"/>
        <v>6.9666355022815124E-2</v>
      </c>
      <c r="P89" s="9"/>
    </row>
    <row r="90" spans="1:16">
      <c r="A90" s="12"/>
      <c r="B90" s="25">
        <v>348.41</v>
      </c>
      <c r="C90" s="20" t="s">
        <v>203</v>
      </c>
      <c r="D90" s="47">
        <v>374769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374769</v>
      </c>
      <c r="O90" s="48">
        <f t="shared" si="11"/>
        <v>2.6148012223881221</v>
      </c>
      <c r="P90" s="9"/>
    </row>
    <row r="91" spans="1:16">
      <c r="A91" s="12"/>
      <c r="B91" s="25">
        <v>348.42</v>
      </c>
      <c r="C91" s="20" t="s">
        <v>204</v>
      </c>
      <c r="D91" s="47">
        <v>392041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392041</v>
      </c>
      <c r="O91" s="48">
        <f t="shared" si="11"/>
        <v>2.7353097135202264</v>
      </c>
      <c r="P91" s="9"/>
    </row>
    <row r="92" spans="1:16">
      <c r="A92" s="12"/>
      <c r="B92" s="25">
        <v>348.52</v>
      </c>
      <c r="C92" s="20" t="s">
        <v>205</v>
      </c>
      <c r="D92" s="47">
        <v>143988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143988</v>
      </c>
      <c r="O92" s="48">
        <f t="shared" si="11"/>
        <v>1.0046188409639563</v>
      </c>
      <c r="P92" s="9"/>
    </row>
    <row r="93" spans="1:16">
      <c r="A93" s="12"/>
      <c r="B93" s="25">
        <v>348.53</v>
      </c>
      <c r="C93" s="20" t="s">
        <v>206</v>
      </c>
      <c r="D93" s="47">
        <v>463534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463534</v>
      </c>
      <c r="O93" s="48">
        <f t="shared" si="11"/>
        <v>3.2341236063240446</v>
      </c>
      <c r="P93" s="9"/>
    </row>
    <row r="94" spans="1:16">
      <c r="A94" s="12"/>
      <c r="B94" s="25">
        <v>348.54</v>
      </c>
      <c r="C94" s="20" t="s">
        <v>207</v>
      </c>
      <c r="D94" s="47">
        <v>488510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488510</v>
      </c>
      <c r="O94" s="48">
        <f t="shared" si="11"/>
        <v>3.4083836847466613</v>
      </c>
      <c r="P94" s="9"/>
    </row>
    <row r="95" spans="1:16">
      <c r="A95" s="12"/>
      <c r="B95" s="25">
        <v>348.61</v>
      </c>
      <c r="C95" s="20" t="s">
        <v>228</v>
      </c>
      <c r="D95" s="47">
        <v>195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195</v>
      </c>
      <c r="O95" s="48">
        <f t="shared" si="11"/>
        <v>1.3605347250324434E-3</v>
      </c>
      <c r="P95" s="9"/>
    </row>
    <row r="96" spans="1:16">
      <c r="A96" s="12"/>
      <c r="B96" s="25">
        <v>348.62</v>
      </c>
      <c r="C96" s="20" t="s">
        <v>208</v>
      </c>
      <c r="D96" s="47">
        <v>2535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2535</v>
      </c>
      <c r="O96" s="48">
        <f t="shared" si="11"/>
        <v>1.7686951425421767E-2</v>
      </c>
      <c r="P96" s="9"/>
    </row>
    <row r="97" spans="1:16">
      <c r="A97" s="12"/>
      <c r="B97" s="25">
        <v>348.63</v>
      </c>
      <c r="C97" s="20" t="s">
        <v>233</v>
      </c>
      <c r="D97" s="47">
        <v>506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506</v>
      </c>
      <c r="O97" s="48">
        <f t="shared" si="11"/>
        <v>3.5304131839303406E-3</v>
      </c>
      <c r="P97" s="9"/>
    </row>
    <row r="98" spans="1:16">
      <c r="A98" s="12"/>
      <c r="B98" s="25">
        <v>348.71</v>
      </c>
      <c r="C98" s="20" t="s">
        <v>210</v>
      </c>
      <c r="D98" s="47">
        <v>205657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205657</v>
      </c>
      <c r="O98" s="48">
        <f t="shared" si="11"/>
        <v>1.434889692030755</v>
      </c>
      <c r="P98" s="9"/>
    </row>
    <row r="99" spans="1:16">
      <c r="A99" s="12"/>
      <c r="B99" s="25">
        <v>348.72</v>
      </c>
      <c r="C99" s="20" t="s">
        <v>211</v>
      </c>
      <c r="D99" s="47">
        <v>11786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11786</v>
      </c>
      <c r="O99" s="48">
        <f t="shared" si="11"/>
        <v>8.2232114201191683E-2</v>
      </c>
      <c r="P99" s="9"/>
    </row>
    <row r="100" spans="1:16">
      <c r="A100" s="12"/>
      <c r="B100" s="25">
        <v>348.92099999999999</v>
      </c>
      <c r="C100" s="20" t="s">
        <v>212</v>
      </c>
      <c r="D100" s="47">
        <v>0</v>
      </c>
      <c r="E100" s="47">
        <v>83816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83816</v>
      </c>
      <c r="O100" s="48">
        <f t="shared" si="11"/>
        <v>0.58479271032471425</v>
      </c>
      <c r="P100" s="9"/>
    </row>
    <row r="101" spans="1:16">
      <c r="A101" s="12"/>
      <c r="B101" s="25">
        <v>348.923</v>
      </c>
      <c r="C101" s="20" t="s">
        <v>214</v>
      </c>
      <c r="D101" s="47">
        <v>27939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27939</v>
      </c>
      <c r="O101" s="48">
        <f t="shared" ref="O101:O125" si="13">(N101/O$127)</f>
        <v>0.1949332291419561</v>
      </c>
      <c r="P101" s="9"/>
    </row>
    <row r="102" spans="1:16">
      <c r="A102" s="12"/>
      <c r="B102" s="25">
        <v>348.93</v>
      </c>
      <c r="C102" s="20" t="s">
        <v>216</v>
      </c>
      <c r="D102" s="47">
        <v>59919</v>
      </c>
      <c r="E102" s="47">
        <v>179757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239676</v>
      </c>
      <c r="O102" s="48">
        <f t="shared" si="13"/>
        <v>1.6722436961891074</v>
      </c>
      <c r="P102" s="9"/>
    </row>
    <row r="103" spans="1:16">
      <c r="A103" s="12"/>
      <c r="B103" s="25">
        <v>348.93099999999998</v>
      </c>
      <c r="C103" s="20" t="s">
        <v>217</v>
      </c>
      <c r="D103" s="47">
        <v>0</v>
      </c>
      <c r="E103" s="47">
        <v>40819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40819</v>
      </c>
      <c r="O103" s="48">
        <f t="shared" si="13"/>
        <v>0.2847982920056375</v>
      </c>
      <c r="P103" s="9"/>
    </row>
    <row r="104" spans="1:16">
      <c r="A104" s="12"/>
      <c r="B104" s="25">
        <v>348.99</v>
      </c>
      <c r="C104" s="20" t="s">
        <v>218</v>
      </c>
      <c r="D104" s="47">
        <v>0</v>
      </c>
      <c r="E104" s="47">
        <v>7706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7706</v>
      </c>
      <c r="O104" s="48">
        <f t="shared" si="13"/>
        <v>5.3765541492820562E-2</v>
      </c>
      <c r="P104" s="9"/>
    </row>
    <row r="105" spans="1:16">
      <c r="A105" s="12"/>
      <c r="B105" s="25">
        <v>349</v>
      </c>
      <c r="C105" s="20" t="s">
        <v>1</v>
      </c>
      <c r="D105" s="47">
        <v>3732733</v>
      </c>
      <c r="E105" s="47">
        <v>238075</v>
      </c>
      <c r="F105" s="47">
        <v>0</v>
      </c>
      <c r="G105" s="47">
        <v>0</v>
      </c>
      <c r="H105" s="47">
        <v>0</v>
      </c>
      <c r="I105" s="47">
        <v>12149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3982957</v>
      </c>
      <c r="O105" s="48">
        <f t="shared" si="13"/>
        <v>27.789493881082286</v>
      </c>
      <c r="P105" s="9"/>
    </row>
    <row r="106" spans="1:16" ht="15.75">
      <c r="A106" s="29" t="s">
        <v>70</v>
      </c>
      <c r="B106" s="30"/>
      <c r="C106" s="31"/>
      <c r="D106" s="32">
        <f t="shared" ref="D106:M106" si="14">SUM(D107:D112)</f>
        <v>452930</v>
      </c>
      <c r="E106" s="32">
        <f t="shared" si="14"/>
        <v>444930</v>
      </c>
      <c r="F106" s="32">
        <f t="shared" si="14"/>
        <v>0</v>
      </c>
      <c r="G106" s="32">
        <f t="shared" si="14"/>
        <v>0</v>
      </c>
      <c r="H106" s="32">
        <f t="shared" si="14"/>
        <v>0</v>
      </c>
      <c r="I106" s="32">
        <f t="shared" si="14"/>
        <v>27000</v>
      </c>
      <c r="J106" s="32">
        <f t="shared" si="14"/>
        <v>0</v>
      </c>
      <c r="K106" s="32">
        <f t="shared" si="14"/>
        <v>0</v>
      </c>
      <c r="L106" s="32">
        <f t="shared" si="14"/>
        <v>0</v>
      </c>
      <c r="M106" s="32">
        <f t="shared" si="14"/>
        <v>0</v>
      </c>
      <c r="N106" s="32">
        <f t="shared" ref="N106:N114" si="15">SUM(D106:M106)</f>
        <v>924860</v>
      </c>
      <c r="O106" s="46">
        <f t="shared" si="13"/>
        <v>6.4528417733000296</v>
      </c>
      <c r="P106" s="10"/>
    </row>
    <row r="107" spans="1:16">
      <c r="A107" s="13"/>
      <c r="B107" s="40">
        <v>351.1</v>
      </c>
      <c r="C107" s="21" t="s">
        <v>107</v>
      </c>
      <c r="D107" s="47">
        <v>11027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11027</v>
      </c>
      <c r="O107" s="48">
        <f t="shared" si="13"/>
        <v>7.6936494425296181E-2</v>
      </c>
      <c r="P107" s="9"/>
    </row>
    <row r="108" spans="1:16">
      <c r="A108" s="13"/>
      <c r="B108" s="40">
        <v>351.7</v>
      </c>
      <c r="C108" s="21" t="s">
        <v>219</v>
      </c>
      <c r="D108" s="47">
        <v>149926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149926</v>
      </c>
      <c r="O108" s="48">
        <f t="shared" si="13"/>
        <v>1.0460488676164827</v>
      </c>
      <c r="P108" s="9"/>
    </row>
    <row r="109" spans="1:16">
      <c r="A109" s="13"/>
      <c r="B109" s="40">
        <v>351.8</v>
      </c>
      <c r="C109" s="21" t="s">
        <v>220</v>
      </c>
      <c r="D109" s="47">
        <v>0</v>
      </c>
      <c r="E109" s="47">
        <v>183726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183726</v>
      </c>
      <c r="O109" s="48">
        <f t="shared" si="13"/>
        <v>1.2818748866221064</v>
      </c>
      <c r="P109" s="9"/>
    </row>
    <row r="110" spans="1:16">
      <c r="A110" s="13"/>
      <c r="B110" s="40">
        <v>352</v>
      </c>
      <c r="C110" s="21" t="s">
        <v>112</v>
      </c>
      <c r="D110" s="47">
        <v>49131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49131</v>
      </c>
      <c r="O110" s="48">
        <f t="shared" si="13"/>
        <v>0.34279195679778968</v>
      </c>
      <c r="P110" s="9"/>
    </row>
    <row r="111" spans="1:16">
      <c r="A111" s="13"/>
      <c r="B111" s="40">
        <v>354</v>
      </c>
      <c r="C111" s="21" t="s">
        <v>114</v>
      </c>
      <c r="D111" s="47">
        <v>242846</v>
      </c>
      <c r="E111" s="47">
        <v>172468</v>
      </c>
      <c r="F111" s="47">
        <v>0</v>
      </c>
      <c r="G111" s="47">
        <v>0</v>
      </c>
      <c r="H111" s="47">
        <v>0</v>
      </c>
      <c r="I111" s="47">
        <v>27000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442314</v>
      </c>
      <c r="O111" s="48">
        <f t="shared" si="13"/>
        <v>3.0860695198358985</v>
      </c>
      <c r="P111" s="9"/>
    </row>
    <row r="112" spans="1:16">
      <c r="A112" s="13"/>
      <c r="B112" s="40">
        <v>358.2</v>
      </c>
      <c r="C112" s="21" t="s">
        <v>221</v>
      </c>
      <c r="D112" s="47">
        <v>0</v>
      </c>
      <c r="E112" s="47">
        <v>88736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88736</v>
      </c>
      <c r="O112" s="48">
        <f t="shared" si="13"/>
        <v>0.6191200480024559</v>
      </c>
      <c r="P112" s="9"/>
    </row>
    <row r="113" spans="1:119" ht="15.75">
      <c r="A113" s="29" t="s">
        <v>5</v>
      </c>
      <c r="B113" s="30"/>
      <c r="C113" s="31"/>
      <c r="D113" s="32">
        <f t="shared" ref="D113:M113" si="16">SUM(D114:D120)</f>
        <v>1473817</v>
      </c>
      <c r="E113" s="32">
        <f t="shared" si="16"/>
        <v>1465117</v>
      </c>
      <c r="F113" s="32">
        <f t="shared" si="16"/>
        <v>20811</v>
      </c>
      <c r="G113" s="32">
        <f t="shared" si="16"/>
        <v>275638</v>
      </c>
      <c r="H113" s="32">
        <f t="shared" si="16"/>
        <v>0</v>
      </c>
      <c r="I113" s="32">
        <f t="shared" si="16"/>
        <v>1047915</v>
      </c>
      <c r="J113" s="32">
        <f t="shared" si="16"/>
        <v>1165802</v>
      </c>
      <c r="K113" s="32">
        <f t="shared" si="16"/>
        <v>2755857</v>
      </c>
      <c r="L113" s="32">
        <f t="shared" si="16"/>
        <v>0</v>
      </c>
      <c r="M113" s="32">
        <f t="shared" si="16"/>
        <v>0</v>
      </c>
      <c r="N113" s="32">
        <f t="shared" si="15"/>
        <v>8204957</v>
      </c>
      <c r="O113" s="46">
        <f t="shared" si="13"/>
        <v>57.246814953323195</v>
      </c>
      <c r="P113" s="10"/>
    </row>
    <row r="114" spans="1:119">
      <c r="A114" s="12"/>
      <c r="B114" s="25">
        <v>361.1</v>
      </c>
      <c r="C114" s="20" t="s">
        <v>116</v>
      </c>
      <c r="D114" s="47">
        <v>321515</v>
      </c>
      <c r="E114" s="47">
        <v>285201</v>
      </c>
      <c r="F114" s="47">
        <v>20811</v>
      </c>
      <c r="G114" s="47">
        <v>267178</v>
      </c>
      <c r="H114" s="47">
        <v>0</v>
      </c>
      <c r="I114" s="47">
        <v>625525</v>
      </c>
      <c r="J114" s="47">
        <v>135261</v>
      </c>
      <c r="K114" s="47">
        <v>-221218</v>
      </c>
      <c r="L114" s="47">
        <v>0</v>
      </c>
      <c r="M114" s="47">
        <v>0</v>
      </c>
      <c r="N114" s="47">
        <f t="shared" si="15"/>
        <v>1434273</v>
      </c>
      <c r="O114" s="48">
        <f t="shared" si="13"/>
        <v>10.007067803469015</v>
      </c>
      <c r="P114" s="9"/>
    </row>
    <row r="115" spans="1:119">
      <c r="A115" s="12"/>
      <c r="B115" s="25">
        <v>362</v>
      </c>
      <c r="C115" s="20" t="s">
        <v>118</v>
      </c>
      <c r="D115" s="47">
        <v>316795</v>
      </c>
      <c r="E115" s="47">
        <v>19626</v>
      </c>
      <c r="F115" s="47">
        <v>0</v>
      </c>
      <c r="G115" s="47">
        <v>0</v>
      </c>
      <c r="H115" s="47">
        <v>0</v>
      </c>
      <c r="I115" s="47">
        <v>348334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ref="N115:N120" si="17">SUM(D115:M115)</f>
        <v>684755</v>
      </c>
      <c r="O115" s="48">
        <f t="shared" si="13"/>
        <v>4.7776049007158505</v>
      </c>
      <c r="P115" s="9"/>
    </row>
    <row r="116" spans="1:119">
      <c r="A116" s="12"/>
      <c r="B116" s="25">
        <v>364</v>
      </c>
      <c r="C116" s="20" t="s">
        <v>222</v>
      </c>
      <c r="D116" s="47">
        <v>88612</v>
      </c>
      <c r="E116" s="47">
        <v>166655</v>
      </c>
      <c r="F116" s="47">
        <v>0</v>
      </c>
      <c r="G116" s="47">
        <v>0</v>
      </c>
      <c r="H116" s="47">
        <v>0</v>
      </c>
      <c r="I116" s="47">
        <v>56887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312154</v>
      </c>
      <c r="O116" s="48">
        <f t="shared" si="13"/>
        <v>2.1779300336296274</v>
      </c>
      <c r="P116" s="9"/>
    </row>
    <row r="117" spans="1:119">
      <c r="A117" s="12"/>
      <c r="B117" s="25">
        <v>365</v>
      </c>
      <c r="C117" s="20" t="s">
        <v>223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10966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10966</v>
      </c>
      <c r="O117" s="48">
        <f t="shared" si="13"/>
        <v>7.6510891254901417E-2</v>
      </c>
      <c r="P117" s="9"/>
    </row>
    <row r="118" spans="1:119">
      <c r="A118" s="12"/>
      <c r="B118" s="25">
        <v>366</v>
      </c>
      <c r="C118" s="20" t="s">
        <v>121</v>
      </c>
      <c r="D118" s="47">
        <v>198834</v>
      </c>
      <c r="E118" s="47">
        <v>425761</v>
      </c>
      <c r="F118" s="47">
        <v>0</v>
      </c>
      <c r="G118" s="47">
        <v>6150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630745</v>
      </c>
      <c r="O118" s="48">
        <f t="shared" si="13"/>
        <v>4.4007716673876338</v>
      </c>
      <c r="P118" s="9"/>
    </row>
    <row r="119" spans="1:119">
      <c r="A119" s="12"/>
      <c r="B119" s="25">
        <v>368</v>
      </c>
      <c r="C119" s="20" t="s">
        <v>229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2977075</v>
      </c>
      <c r="L119" s="47">
        <v>0</v>
      </c>
      <c r="M119" s="47">
        <v>0</v>
      </c>
      <c r="N119" s="47">
        <f t="shared" si="17"/>
        <v>2977075</v>
      </c>
      <c r="O119" s="48">
        <f t="shared" si="13"/>
        <v>20.771353418081855</v>
      </c>
      <c r="P119" s="9"/>
    </row>
    <row r="120" spans="1:119">
      <c r="A120" s="12"/>
      <c r="B120" s="25">
        <v>369.9</v>
      </c>
      <c r="C120" s="20" t="s">
        <v>122</v>
      </c>
      <c r="D120" s="47">
        <v>548061</v>
      </c>
      <c r="E120" s="47">
        <v>567874</v>
      </c>
      <c r="F120" s="47">
        <v>0</v>
      </c>
      <c r="G120" s="47">
        <v>2310</v>
      </c>
      <c r="H120" s="47">
        <v>0</v>
      </c>
      <c r="I120" s="47">
        <v>6203</v>
      </c>
      <c r="J120" s="47">
        <v>1030541</v>
      </c>
      <c r="K120" s="47">
        <v>0</v>
      </c>
      <c r="L120" s="47">
        <v>0</v>
      </c>
      <c r="M120" s="47">
        <v>0</v>
      </c>
      <c r="N120" s="47">
        <f t="shared" si="17"/>
        <v>2154989</v>
      </c>
      <c r="O120" s="48">
        <f t="shared" si="13"/>
        <v>15.03557623878431</v>
      </c>
      <c r="P120" s="9"/>
    </row>
    <row r="121" spans="1:119" ht="15.75">
      <c r="A121" s="29" t="s">
        <v>71</v>
      </c>
      <c r="B121" s="30"/>
      <c r="C121" s="31"/>
      <c r="D121" s="32">
        <f t="shared" ref="D121:M121" si="18">SUM(D122:D124)</f>
        <v>1467494</v>
      </c>
      <c r="E121" s="32">
        <f t="shared" si="18"/>
        <v>9673529</v>
      </c>
      <c r="F121" s="32">
        <f t="shared" si="18"/>
        <v>20369000</v>
      </c>
      <c r="G121" s="32">
        <f t="shared" si="18"/>
        <v>0</v>
      </c>
      <c r="H121" s="32">
        <f t="shared" si="18"/>
        <v>0</v>
      </c>
      <c r="I121" s="32">
        <f t="shared" si="18"/>
        <v>10115007</v>
      </c>
      <c r="J121" s="32">
        <f t="shared" si="18"/>
        <v>112516</v>
      </c>
      <c r="K121" s="32">
        <f t="shared" si="18"/>
        <v>0</v>
      </c>
      <c r="L121" s="32">
        <f t="shared" si="18"/>
        <v>0</v>
      </c>
      <c r="M121" s="32">
        <f t="shared" si="18"/>
        <v>0</v>
      </c>
      <c r="N121" s="32">
        <f>SUM(D121:M121)</f>
        <v>41737546</v>
      </c>
      <c r="O121" s="46">
        <f t="shared" si="13"/>
        <v>291.20708036225108</v>
      </c>
      <c r="P121" s="9"/>
    </row>
    <row r="122" spans="1:119">
      <c r="A122" s="12"/>
      <c r="B122" s="25">
        <v>381</v>
      </c>
      <c r="C122" s="20" t="s">
        <v>123</v>
      </c>
      <c r="D122" s="47">
        <v>1467494</v>
      </c>
      <c r="E122" s="47">
        <v>9673529</v>
      </c>
      <c r="F122" s="47">
        <v>0</v>
      </c>
      <c r="G122" s="47">
        <v>0</v>
      </c>
      <c r="H122" s="47">
        <v>0</v>
      </c>
      <c r="I122" s="47">
        <v>100980</v>
      </c>
      <c r="J122" s="47">
        <v>112516</v>
      </c>
      <c r="K122" s="47">
        <v>0</v>
      </c>
      <c r="L122" s="47">
        <v>0</v>
      </c>
      <c r="M122" s="47">
        <v>0</v>
      </c>
      <c r="N122" s="47">
        <f>SUM(D122:M122)</f>
        <v>11354519</v>
      </c>
      <c r="O122" s="48">
        <f t="shared" si="13"/>
        <v>79.221627618157214</v>
      </c>
      <c r="P122" s="9"/>
    </row>
    <row r="123" spans="1:119">
      <c r="A123" s="12"/>
      <c r="B123" s="25">
        <v>385</v>
      </c>
      <c r="C123" s="20" t="s">
        <v>234</v>
      </c>
      <c r="D123" s="47">
        <v>0</v>
      </c>
      <c r="E123" s="47">
        <v>0</v>
      </c>
      <c r="F123" s="47">
        <v>20369000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20369000</v>
      </c>
      <c r="O123" s="48">
        <f t="shared" si="13"/>
        <v>142.11657340608124</v>
      </c>
      <c r="P123" s="9"/>
    </row>
    <row r="124" spans="1:119" ht="15.75" thickBot="1">
      <c r="A124" s="12"/>
      <c r="B124" s="25">
        <v>389.8</v>
      </c>
      <c r="C124" s="20" t="s">
        <v>224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10014027</v>
      </c>
      <c r="J124" s="47">
        <v>0</v>
      </c>
      <c r="K124" s="47">
        <v>0</v>
      </c>
      <c r="L124" s="47">
        <v>0</v>
      </c>
      <c r="M124" s="47">
        <v>0</v>
      </c>
      <c r="N124" s="47">
        <f>SUM(D124:M124)</f>
        <v>10014027</v>
      </c>
      <c r="O124" s="48">
        <f t="shared" si="13"/>
        <v>69.868879338012647</v>
      </c>
      <c r="P124" s="9"/>
    </row>
    <row r="125" spans="1:119" ht="16.5" thickBot="1">
      <c r="A125" s="14" t="s">
        <v>88</v>
      </c>
      <c r="B125" s="23"/>
      <c r="C125" s="22"/>
      <c r="D125" s="15">
        <f t="shared" ref="D125:M125" si="19">SUM(D5,D13,D30,D62,D106,D113,D121)</f>
        <v>92132235</v>
      </c>
      <c r="E125" s="15">
        <f t="shared" si="19"/>
        <v>66885928</v>
      </c>
      <c r="F125" s="15">
        <f t="shared" si="19"/>
        <v>26252517</v>
      </c>
      <c r="G125" s="15">
        <f t="shared" si="19"/>
        <v>16864273</v>
      </c>
      <c r="H125" s="15">
        <f t="shared" si="19"/>
        <v>0</v>
      </c>
      <c r="I125" s="15">
        <f t="shared" si="19"/>
        <v>60095019</v>
      </c>
      <c r="J125" s="15">
        <f t="shared" si="19"/>
        <v>22373580</v>
      </c>
      <c r="K125" s="15">
        <f t="shared" si="19"/>
        <v>2755857</v>
      </c>
      <c r="L125" s="15">
        <f t="shared" si="19"/>
        <v>0</v>
      </c>
      <c r="M125" s="15">
        <f t="shared" si="19"/>
        <v>0</v>
      </c>
      <c r="N125" s="15">
        <f>SUM(D125:M125)</f>
        <v>287359409</v>
      </c>
      <c r="O125" s="38">
        <f t="shared" si="13"/>
        <v>2004.9356641502588</v>
      </c>
      <c r="P125" s="6"/>
      <c r="Q125" s="2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</row>
    <row r="126" spans="1:119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9"/>
    </row>
    <row r="127" spans="1:119">
      <c r="A127" s="41"/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49" t="s">
        <v>235</v>
      </c>
      <c r="M127" s="49"/>
      <c r="N127" s="49"/>
      <c r="O127" s="44">
        <v>143326</v>
      </c>
    </row>
    <row r="128" spans="1:119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2"/>
    </row>
    <row r="129" spans="1:15" ht="15.75" customHeight="1" thickBot="1">
      <c r="A129" s="53" t="s">
        <v>160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5"/>
    </row>
  </sheetData>
  <mergeCells count="10">
    <mergeCell ref="L127:N127"/>
    <mergeCell ref="A128:O128"/>
    <mergeCell ref="A129:O1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2024-05-08T17:16:34Z</cp:lastPrinted>
  <dcterms:created xsi:type="dcterms:W3CDTF">2000-08-31T21:26:31Z</dcterms:created>
  <dcterms:modified xsi:type="dcterms:W3CDTF">2024-09-19T18:28:52Z</dcterms:modified>
</cp:coreProperties>
</file>