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'2005'!$A$1:$O$75</definedName>
    <definedName name="_xlnm.Print_Area" localSheetId="17">'2006'!$A$1:$O$69</definedName>
    <definedName name="_xlnm.Print_Area" localSheetId="16">'2007'!$A$1:$O$65</definedName>
    <definedName name="_xlnm.Print_Area" localSheetId="15">'2008'!$A$1:$O$66</definedName>
    <definedName name="_xlnm.Print_Area" localSheetId="14">'2009'!$A$1:$O$65</definedName>
    <definedName name="_xlnm.Print_Area" localSheetId="13">'2010'!$A$1:$O$70</definedName>
    <definedName name="_xlnm.Print_Area" localSheetId="12">'2011'!$A$1:$O$70</definedName>
    <definedName name="_xlnm.Print_Area" localSheetId="11">'2012'!$A$1:$O$68</definedName>
    <definedName name="_xlnm.Print_Area" localSheetId="10">'2013'!$A$1:$O$68</definedName>
    <definedName name="_xlnm.Print_Area" localSheetId="9">'2014'!$A$1:$O$68</definedName>
    <definedName name="_xlnm.Print_Area" localSheetId="8">'2015'!$A$1:$O$70</definedName>
    <definedName name="_xlnm.Print_Area" localSheetId="7">'2016'!$A$1:$O$69</definedName>
    <definedName name="_xlnm.Print_Area" localSheetId="6">'2017'!$A$1:$O$71</definedName>
    <definedName name="_xlnm.Print_Area" localSheetId="5">'2018'!$A$1:$O$71</definedName>
    <definedName name="_xlnm.Print_Area" localSheetId="4">'2019'!$A$1:$O$72</definedName>
    <definedName name="_xlnm.Print_Area" localSheetId="3">'2020'!$A$1:$O$73</definedName>
    <definedName name="_xlnm.Print_Area" localSheetId="2">'2021'!$A$1:$P$74</definedName>
    <definedName name="_xlnm.Print_Area" localSheetId="1">'2022'!$A$1:$P$74</definedName>
    <definedName name="_xlnm.Print_Area" localSheetId="0">'2023'!$A$1:$P$71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6" i="52" l="1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2" l="1"/>
  <c r="P43" i="52" s="1"/>
  <c r="O45" i="52"/>
  <c r="P45" i="52" s="1"/>
  <c r="O39" i="52"/>
  <c r="P39" i="52" s="1"/>
  <c r="O34" i="52"/>
  <c r="P34" i="52" s="1"/>
  <c r="O29" i="52"/>
  <c r="P29" i="52" s="1"/>
  <c r="O27" i="52"/>
  <c r="P27" i="52" s="1"/>
  <c r="O21" i="52"/>
  <c r="P21" i="52" s="1"/>
  <c r="J67" i="52"/>
  <c r="L67" i="52"/>
  <c r="N67" i="52"/>
  <c r="K67" i="52"/>
  <c r="G67" i="52"/>
  <c r="O13" i="52"/>
  <c r="P13" i="52" s="1"/>
  <c r="E67" i="52"/>
  <c r="D67" i="52"/>
  <c r="F67" i="52"/>
  <c r="H67" i="52"/>
  <c r="I67" i="52"/>
  <c r="M67" i="52"/>
  <c r="O5" i="52"/>
  <c r="P5" i="52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7" i="52" l="1"/>
  <c r="P67" i="52" s="1"/>
  <c r="O43" i="51"/>
  <c r="P43" i="51" s="1"/>
  <c r="O45" i="51"/>
  <c r="P45" i="51" s="1"/>
  <c r="O39" i="51"/>
  <c r="P39" i="51" s="1"/>
  <c r="O34" i="51"/>
  <c r="P34" i="51" s="1"/>
  <c r="O29" i="51"/>
  <c r="P29" i="51" s="1"/>
  <c r="O27" i="51"/>
  <c r="P27" i="51" s="1"/>
  <c r="L70" i="51"/>
  <c r="M70" i="51"/>
  <c r="K70" i="51"/>
  <c r="I70" i="51"/>
  <c r="J70" i="51"/>
  <c r="F70" i="51"/>
  <c r="E70" i="51"/>
  <c r="O13" i="51"/>
  <c r="P13" i="51" s="1"/>
  <c r="G70" i="51"/>
  <c r="O5" i="51"/>
  <c r="P5" i="51" s="1"/>
  <c r="H70" i="51"/>
  <c r="N70" i="51"/>
  <c r="O21" i="51"/>
  <c r="P21" i="51" s="1"/>
  <c r="D70" i="51"/>
  <c r="O69" i="50"/>
  <c r="P69" i="50"/>
  <c r="O68" i="50"/>
  <c r="P68" i="50" s="1"/>
  <c r="O67" i="50"/>
  <c r="P67" i="50"/>
  <c r="O66" i="50"/>
  <c r="P66" i="50"/>
  <c r="O65" i="50"/>
  <c r="P65" i="50" s="1"/>
  <c r="O64" i="50"/>
  <c r="P64" i="50" s="1"/>
  <c r="O63" i="50"/>
  <c r="P63" i="50"/>
  <c r="O62" i="50"/>
  <c r="P62" i="50" s="1"/>
  <c r="O61" i="50"/>
  <c r="P61" i="50"/>
  <c r="O60" i="50"/>
  <c r="P60" i="50"/>
  <c r="O59" i="50"/>
  <c r="P59" i="50" s="1"/>
  <c r="O58" i="50"/>
  <c r="P58" i="50" s="1"/>
  <c r="O57" i="50"/>
  <c r="P57" i="50"/>
  <c r="O56" i="50"/>
  <c r="P56" i="50" s="1"/>
  <c r="O55" i="50"/>
  <c r="P55" i="50"/>
  <c r="O54" i="50"/>
  <c r="P54" i="50"/>
  <c r="O53" i="50"/>
  <c r="P53" i="50" s="1"/>
  <c r="O52" i="50"/>
  <c r="P52" i="50" s="1"/>
  <c r="O51" i="50"/>
  <c r="P51" i="50"/>
  <c r="O50" i="50"/>
  <c r="P50" i="50" s="1"/>
  <c r="O49" i="50"/>
  <c r="P49" i="50"/>
  <c r="O48" i="50"/>
  <c r="P48" i="50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F70" i="50" s="1"/>
  <c r="E45" i="50"/>
  <c r="D45" i="50"/>
  <c r="D70" i="50" s="1"/>
  <c r="O44" i="50"/>
  <c r="P44" i="50"/>
  <c r="N43" i="50"/>
  <c r="M43" i="50"/>
  <c r="L43" i="50"/>
  <c r="K43" i="50"/>
  <c r="J43" i="50"/>
  <c r="I43" i="50"/>
  <c r="H43" i="50"/>
  <c r="H70" i="50" s="1"/>
  <c r="G43" i="50"/>
  <c r="G70" i="50" s="1"/>
  <c r="F43" i="50"/>
  <c r="E43" i="50"/>
  <c r="D43" i="50"/>
  <c r="O42" i="50"/>
  <c r="P42" i="50"/>
  <c r="O41" i="50"/>
  <c r="P41" i="50" s="1"/>
  <c r="O40" i="50"/>
  <c r="P40" i="50"/>
  <c r="N39" i="50"/>
  <c r="M39" i="50"/>
  <c r="L39" i="50"/>
  <c r="O39" i="50" s="1"/>
  <c r="P39" i="50" s="1"/>
  <c r="K39" i="50"/>
  <c r="J39" i="50"/>
  <c r="I39" i="50"/>
  <c r="H39" i="50"/>
  <c r="G39" i="50"/>
  <c r="F39" i="50"/>
  <c r="E39" i="50"/>
  <c r="D39" i="50"/>
  <c r="O38" i="50"/>
  <c r="P38" i="50" s="1"/>
  <c r="O37" i="50"/>
  <c r="P37" i="50" s="1"/>
  <c r="O36" i="50"/>
  <c r="P36" i="50"/>
  <c r="O35" i="50"/>
  <c r="P35" i="50"/>
  <c r="N34" i="50"/>
  <c r="M34" i="50"/>
  <c r="L34" i="50"/>
  <c r="K34" i="50"/>
  <c r="J34" i="50"/>
  <c r="I34" i="50"/>
  <c r="H34" i="50"/>
  <c r="G34" i="50"/>
  <c r="F34" i="50"/>
  <c r="E34" i="50"/>
  <c r="O34" i="50" s="1"/>
  <c r="P34" i="50" s="1"/>
  <c r="D34" i="50"/>
  <c r="O33" i="50"/>
  <c r="P33" i="50"/>
  <c r="O32" i="50"/>
  <c r="P32" i="50" s="1"/>
  <c r="O31" i="50"/>
  <c r="P31" i="50"/>
  <c r="O30" i="50"/>
  <c r="P30" i="50"/>
  <c r="N29" i="50"/>
  <c r="M29" i="50"/>
  <c r="L29" i="50"/>
  <c r="L70" i="50" s="1"/>
  <c r="K29" i="50"/>
  <c r="J29" i="50"/>
  <c r="I29" i="50"/>
  <c r="H29" i="50"/>
  <c r="G29" i="50"/>
  <c r="F29" i="50"/>
  <c r="E29" i="50"/>
  <c r="D29" i="50"/>
  <c r="O28" i="50"/>
  <c r="P28" i="50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/>
  <c r="O23" i="50"/>
  <c r="P23" i="50" s="1"/>
  <c r="O22" i="50"/>
  <c r="P22" i="50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/>
  <c r="O17" i="50"/>
  <c r="P17" i="50"/>
  <c r="O16" i="50"/>
  <c r="P16" i="50" s="1"/>
  <c r="O15" i="50"/>
  <c r="P15" i="50" s="1"/>
  <c r="O14" i="50"/>
  <c r="P14" i="50" s="1"/>
  <c r="N13" i="50"/>
  <c r="M13" i="50"/>
  <c r="O13" i="50" s="1"/>
  <c r="P13" i="50" s="1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 s="1"/>
  <c r="O9" i="50"/>
  <c r="P9" i="50"/>
  <c r="O8" i="50"/>
  <c r="P8" i="50" s="1"/>
  <c r="O7" i="50"/>
  <c r="P7" i="50"/>
  <c r="O6" i="50"/>
  <c r="P6" i="50"/>
  <c r="N5" i="50"/>
  <c r="N70" i="50" s="1"/>
  <c r="M5" i="50"/>
  <c r="L5" i="50"/>
  <c r="K5" i="50"/>
  <c r="J5" i="50"/>
  <c r="I5" i="50"/>
  <c r="H5" i="50"/>
  <c r="G5" i="50"/>
  <c r="F5" i="50"/>
  <c r="E5" i="50"/>
  <c r="D5" i="50"/>
  <c r="N68" i="48"/>
  <c r="O68" i="48"/>
  <c r="N67" i="48"/>
  <c r="O67" i="48"/>
  <c r="N66" i="48"/>
  <c r="O66" i="48"/>
  <c r="N65" i="48"/>
  <c r="O65" i="48" s="1"/>
  <c r="N64" i="48"/>
  <c r="O64" i="48" s="1"/>
  <c r="N63" i="48"/>
  <c r="O63" i="48" s="1"/>
  <c r="N62" i="48"/>
  <c r="O62" i="48"/>
  <c r="N61" i="48"/>
  <c r="O61" i="48"/>
  <c r="N60" i="48"/>
  <c r="O60" i="48"/>
  <c r="N59" i="48"/>
  <c r="O59" i="48" s="1"/>
  <c r="N58" i="48"/>
  <c r="O58" i="48" s="1"/>
  <c r="N57" i="48"/>
  <c r="O57" i="48" s="1"/>
  <c r="N56" i="48"/>
  <c r="O56" i="48" s="1"/>
  <c r="N55" i="48"/>
  <c r="O55" i="48"/>
  <c r="N54" i="48"/>
  <c r="O54" i="48"/>
  <c r="N53" i="48"/>
  <c r="O53" i="48" s="1"/>
  <c r="N52" i="48"/>
  <c r="O52" i="48" s="1"/>
  <c r="N51" i="48"/>
  <c r="O51" i="48" s="1"/>
  <c r="N50" i="48"/>
  <c r="O50" i="48"/>
  <c r="N49" i="48"/>
  <c r="O49" i="48"/>
  <c r="N48" i="48"/>
  <c r="O48" i="48"/>
  <c r="N47" i="48"/>
  <c r="O47" i="48" s="1"/>
  <c r="N46" i="48"/>
  <c r="O46" i="48" s="1"/>
  <c r="M45" i="48"/>
  <c r="L45" i="48"/>
  <c r="K45" i="48"/>
  <c r="J45" i="48"/>
  <c r="I45" i="48"/>
  <c r="H45" i="48"/>
  <c r="H69" i="48" s="1"/>
  <c r="G45" i="48"/>
  <c r="F45" i="48"/>
  <c r="E45" i="48"/>
  <c r="D45" i="48"/>
  <c r="N44" i="48"/>
  <c r="O44" i="48" s="1"/>
  <c r="M43" i="48"/>
  <c r="L43" i="48"/>
  <c r="K43" i="48"/>
  <c r="J43" i="48"/>
  <c r="N43" i="48" s="1"/>
  <c r="O43" i="48" s="1"/>
  <c r="I43" i="48"/>
  <c r="H43" i="48"/>
  <c r="G43" i="48"/>
  <c r="F43" i="48"/>
  <c r="E43" i="48"/>
  <c r="D43" i="48"/>
  <c r="N42" i="48"/>
  <c r="O42" i="48" s="1"/>
  <c r="N41" i="48"/>
  <c r="O41" i="48" s="1"/>
  <c r="N40" i="48"/>
  <c r="O40" i="48"/>
  <c r="M39" i="48"/>
  <c r="L39" i="48"/>
  <c r="L69" i="48" s="1"/>
  <c r="K39" i="48"/>
  <c r="J39" i="48"/>
  <c r="I39" i="48"/>
  <c r="H39" i="48"/>
  <c r="G39" i="48"/>
  <c r="F39" i="48"/>
  <c r="E39" i="48"/>
  <c r="D39" i="48"/>
  <c r="N38" i="48"/>
  <c r="O38" i="48"/>
  <c r="N37" i="48"/>
  <c r="O37" i="48"/>
  <c r="N36" i="48"/>
  <c r="O36" i="48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3" i="48"/>
  <c r="O33" i="48" s="1"/>
  <c r="N32" i="48"/>
  <c r="O32" i="48" s="1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/>
  <c r="N24" i="48"/>
  <c r="O24" i="48"/>
  <c r="N23" i="48"/>
  <c r="O23" i="48" s="1"/>
  <c r="N22" i="48"/>
  <c r="O22" i="48" s="1"/>
  <c r="M21" i="48"/>
  <c r="L21" i="48"/>
  <c r="K21" i="48"/>
  <c r="K69" i="48" s="1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 s="1"/>
  <c r="N17" i="48"/>
  <c r="O17" i="48"/>
  <c r="N16" i="48"/>
  <c r="O16" i="48"/>
  <c r="N15" i="48"/>
  <c r="O15" i="48" s="1"/>
  <c r="N14" i="48"/>
  <c r="O14" i="48" s="1"/>
  <c r="M13" i="48"/>
  <c r="L13" i="48"/>
  <c r="K13" i="48"/>
  <c r="J13" i="48"/>
  <c r="J69" i="48" s="1"/>
  <c r="I13" i="48"/>
  <c r="H13" i="48"/>
  <c r="G13" i="48"/>
  <c r="F13" i="48"/>
  <c r="E13" i="48"/>
  <c r="D13" i="48"/>
  <c r="N12" i="48"/>
  <c r="O12" i="48" s="1"/>
  <c r="N11" i="48"/>
  <c r="O11" i="48" s="1"/>
  <c r="N10" i="48"/>
  <c r="O10" i="48"/>
  <c r="N9" i="48"/>
  <c r="O9" i="48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7" i="47"/>
  <c r="O67" i="47" s="1"/>
  <c r="N66" i="47"/>
  <c r="O66" i="47" s="1"/>
  <c r="N65" i="47"/>
  <c r="O65" i="47" s="1"/>
  <c r="N64" i="47"/>
  <c r="O64" i="47"/>
  <c r="N63" i="47"/>
  <c r="O63" i="47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/>
  <c r="N56" i="47"/>
  <c r="O56" i="47" s="1"/>
  <c r="N55" i="47"/>
  <c r="O55" i="47" s="1"/>
  <c r="N54" i="47"/>
  <c r="O54" i="47" s="1"/>
  <c r="N53" i="47"/>
  <c r="O53" i="47"/>
  <c r="N52" i="47"/>
  <c r="O52" i="47"/>
  <c r="N51" i="47"/>
  <c r="O51" i="47"/>
  <c r="N50" i="47"/>
  <c r="O50" i="47" s="1"/>
  <c r="N49" i="47"/>
  <c r="O49" i="47" s="1"/>
  <c r="N48" i="47"/>
  <c r="O48" i="47" s="1"/>
  <c r="N47" i="47"/>
  <c r="O47" i="47"/>
  <c r="N46" i="47"/>
  <c r="O46" i="47"/>
  <c r="N45" i="47"/>
  <c r="O45" i="47"/>
  <c r="M44" i="47"/>
  <c r="L44" i="47"/>
  <c r="K44" i="47"/>
  <c r="J44" i="47"/>
  <c r="I44" i="47"/>
  <c r="H44" i="47"/>
  <c r="G44" i="47"/>
  <c r="F44" i="47"/>
  <c r="E44" i="47"/>
  <c r="D44" i="47"/>
  <c r="N43" i="47"/>
  <c r="O43" i="47"/>
  <c r="M42" i="47"/>
  <c r="L42" i="47"/>
  <c r="K42" i="47"/>
  <c r="J42" i="47"/>
  <c r="I42" i="47"/>
  <c r="H42" i="47"/>
  <c r="G42" i="47"/>
  <c r="F42" i="47"/>
  <c r="E42" i="47"/>
  <c r="D42" i="47"/>
  <c r="N41" i="47"/>
  <c r="O41" i="47"/>
  <c r="N40" i="47"/>
  <c r="O40" i="47" s="1"/>
  <c r="N39" i="47"/>
  <c r="O39" i="47" s="1"/>
  <c r="M38" i="47"/>
  <c r="L38" i="47"/>
  <c r="K38" i="47"/>
  <c r="J38" i="47"/>
  <c r="I38" i="47"/>
  <c r="H38" i="47"/>
  <c r="G38" i="47"/>
  <c r="F38" i="47"/>
  <c r="E38" i="47"/>
  <c r="D38" i="47"/>
  <c r="N37" i="47"/>
  <c r="O37" i="47" s="1"/>
  <c r="N36" i="47"/>
  <c r="O36" i="47" s="1"/>
  <c r="N35" i="47"/>
  <c r="O35" i="47"/>
  <c r="N34" i="47"/>
  <c r="O34" i="47"/>
  <c r="M33" i="47"/>
  <c r="L33" i="47"/>
  <c r="K33" i="47"/>
  <c r="J33" i="47"/>
  <c r="I33" i="47"/>
  <c r="H33" i="47"/>
  <c r="G33" i="47"/>
  <c r="F33" i="47"/>
  <c r="E33" i="47"/>
  <c r="D33" i="47"/>
  <c r="N32" i="47"/>
  <c r="O32" i="47"/>
  <c r="N31" i="47"/>
  <c r="O31" i="47"/>
  <c r="N30" i="47"/>
  <c r="O30" i="47" s="1"/>
  <c r="M29" i="47"/>
  <c r="L29" i="47"/>
  <c r="K29" i="47"/>
  <c r="J29" i="47"/>
  <c r="I29" i="47"/>
  <c r="N29" i="47" s="1"/>
  <c r="O29" i="47" s="1"/>
  <c r="H29" i="47"/>
  <c r="G29" i="47"/>
  <c r="F29" i="47"/>
  <c r="E29" i="47"/>
  <c r="D29" i="47"/>
  <c r="N28" i="47"/>
  <c r="O28" i="47" s="1"/>
  <c r="M27" i="47"/>
  <c r="L27" i="47"/>
  <c r="K27" i="47"/>
  <c r="J27" i="47"/>
  <c r="I27" i="47"/>
  <c r="H27" i="47"/>
  <c r="H68" i="47" s="1"/>
  <c r="G27" i="47"/>
  <c r="F27" i="47"/>
  <c r="E27" i="47"/>
  <c r="D27" i="47"/>
  <c r="N26" i="47"/>
  <c r="O26" i="47" s="1"/>
  <c r="N25" i="47"/>
  <c r="O25" i="47" s="1"/>
  <c r="N24" i="47"/>
  <c r="O24" i="47" s="1"/>
  <c r="N23" i="47"/>
  <c r="O23" i="47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/>
  <c r="N18" i="47"/>
  <c r="O18" i="47" s="1"/>
  <c r="N17" i="47"/>
  <c r="O17" i="47" s="1"/>
  <c r="N16" i="47"/>
  <c r="O16" i="47" s="1"/>
  <c r="N15" i="47"/>
  <c r="O15" i="47"/>
  <c r="N14" i="47"/>
  <c r="O14" i="47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/>
  <c r="N60" i="46"/>
  <c r="O60" i="46"/>
  <c r="N59" i="46"/>
  <c r="O59" i="46"/>
  <c r="N58" i="46"/>
  <c r="O58" i="46" s="1"/>
  <c r="N57" i="46"/>
  <c r="O57" i="46" s="1"/>
  <c r="N56" i="46"/>
  <c r="O56" i="46" s="1"/>
  <c r="N55" i="46"/>
  <c r="O55" i="46"/>
  <c r="N54" i="46"/>
  <c r="O54" i="46"/>
  <c r="N53" i="46"/>
  <c r="O53" i="46"/>
  <c r="N52" i="46"/>
  <c r="O52" i="46" s="1"/>
  <c r="N51" i="46"/>
  <c r="O51" i="46" s="1"/>
  <c r="N50" i="46"/>
  <c r="O50" i="46" s="1"/>
  <c r="N49" i="46"/>
  <c r="O49" i="46"/>
  <c r="N48" i="46"/>
  <c r="O48" i="46"/>
  <c r="N47" i="46"/>
  <c r="O47" i="46"/>
  <c r="N46" i="46"/>
  <c r="O46" i="46" s="1"/>
  <c r="N45" i="46"/>
  <c r="O45" i="46" s="1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N38" i="46"/>
  <c r="O38" i="46"/>
  <c r="M37" i="46"/>
  <c r="L37" i="46"/>
  <c r="K37" i="46"/>
  <c r="J37" i="46"/>
  <c r="I37" i="46"/>
  <c r="H37" i="46"/>
  <c r="G37" i="46"/>
  <c r="F37" i="46"/>
  <c r="E37" i="46"/>
  <c r="N37" i="46" s="1"/>
  <c r="O37" i="46" s="1"/>
  <c r="D37" i="46"/>
  <c r="N36" i="46"/>
  <c r="O36" i="46"/>
  <c r="N35" i="46"/>
  <c r="O35" i="46"/>
  <c r="N34" i="46"/>
  <c r="O34" i="46" s="1"/>
  <c r="N33" i="46"/>
  <c r="O33" i="46" s="1"/>
  <c r="M32" i="46"/>
  <c r="L32" i="46"/>
  <c r="K32" i="46"/>
  <c r="N32" i="46" s="1"/>
  <c r="O32" i="46" s="1"/>
  <c r="J32" i="46"/>
  <c r="I32" i="46"/>
  <c r="H32" i="46"/>
  <c r="G32" i="46"/>
  <c r="F32" i="46"/>
  <c r="E32" i="46"/>
  <c r="D32" i="46"/>
  <c r="N31" i="46"/>
  <c r="O31" i="46" s="1"/>
  <c r="N30" i="46"/>
  <c r="O30" i="46" s="1"/>
  <c r="M29" i="46"/>
  <c r="L29" i="46"/>
  <c r="N29" i="46" s="1"/>
  <c r="O29" i="46" s="1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J67" i="46" s="1"/>
  <c r="I27" i="46"/>
  <c r="H27" i="46"/>
  <c r="G27" i="46"/>
  <c r="F27" i="46"/>
  <c r="E27" i="46"/>
  <c r="D27" i="46"/>
  <c r="N26" i="46"/>
  <c r="O26" i="46" s="1"/>
  <c r="N25" i="46"/>
  <c r="O25" i="46"/>
  <c r="N24" i="46"/>
  <c r="O24" i="46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I67" i="46" s="1"/>
  <c r="H5" i="46"/>
  <c r="H67" i="46" s="1"/>
  <c r="G5" i="46"/>
  <c r="F5" i="46"/>
  <c r="F67" i="46" s="1"/>
  <c r="E5" i="46"/>
  <c r="D5" i="46"/>
  <c r="N66" i="45"/>
  <c r="O66" i="45" s="1"/>
  <c r="N65" i="45"/>
  <c r="O65" i="45" s="1"/>
  <c r="N64" i="45"/>
  <c r="O64" i="45" s="1"/>
  <c r="N63" i="45"/>
  <c r="O63" i="45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J67" i="45" s="1"/>
  <c r="I21" i="45"/>
  <c r="H21" i="45"/>
  <c r="G21" i="45"/>
  <c r="F21" i="45"/>
  <c r="E21" i="45"/>
  <c r="D21" i="45"/>
  <c r="N20" i="45"/>
  <c r="O20" i="45" s="1"/>
  <c r="N19" i="45"/>
  <c r="O19" i="45"/>
  <c r="N18" i="45"/>
  <c r="O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L67" i="45" s="1"/>
  <c r="K5" i="45"/>
  <c r="J5" i="45"/>
  <c r="I5" i="45"/>
  <c r="H5" i="45"/>
  <c r="G5" i="45"/>
  <c r="F5" i="45"/>
  <c r="E5" i="45"/>
  <c r="D5" i="45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G65" i="44" s="1"/>
  <c r="F38" i="44"/>
  <c r="F65" i="44" s="1"/>
  <c r="E38" i="44"/>
  <c r="D38" i="44"/>
  <c r="D65" i="44" s="1"/>
  <c r="N37" i="44"/>
  <c r="O37" i="44" s="1"/>
  <c r="N36" i="44"/>
  <c r="O36" i="44" s="1"/>
  <c r="N35" i="44"/>
  <c r="O35" i="44"/>
  <c r="N34" i="44"/>
  <c r="O34" i="44" s="1"/>
  <c r="M33" i="44"/>
  <c r="L33" i="44"/>
  <c r="K33" i="44"/>
  <c r="J33" i="44"/>
  <c r="J65" i="44" s="1"/>
  <c r="I33" i="44"/>
  <c r="H33" i="44"/>
  <c r="G33" i="44"/>
  <c r="F33" i="44"/>
  <c r="E33" i="44"/>
  <c r="D33" i="44"/>
  <c r="N32" i="44"/>
  <c r="O32" i="44" s="1"/>
  <c r="N31" i="44"/>
  <c r="O31" i="44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5" i="43"/>
  <c r="O65" i="43" s="1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N27" i="43" s="1"/>
  <c r="O27" i="43" s="1"/>
  <c r="D27" i="43"/>
  <c r="N26" i="43"/>
  <c r="O26" i="43" s="1"/>
  <c r="N25" i="43"/>
  <c r="O25" i="43" s="1"/>
  <c r="N24" i="43"/>
  <c r="O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J66" i="43"/>
  <c r="I5" i="43"/>
  <c r="H5" i="43"/>
  <c r="G5" i="43"/>
  <c r="F5" i="43"/>
  <c r="F66" i="43"/>
  <c r="E5" i="43"/>
  <c r="D5" i="43"/>
  <c r="N63" i="42"/>
  <c r="O63" i="42" s="1"/>
  <c r="N62" i="42"/>
  <c r="O62" i="42" s="1"/>
  <c r="N61" i="42"/>
  <c r="O61" i="42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/>
  <c r="N35" i="42"/>
  <c r="O35" i="42" s="1"/>
  <c r="N34" i="42"/>
  <c r="O34" i="42" s="1"/>
  <c r="M33" i="42"/>
  <c r="L33" i="42"/>
  <c r="K33" i="42"/>
  <c r="J33" i="42"/>
  <c r="I33" i="42"/>
  <c r="N33" i="42" s="1"/>
  <c r="O33" i="42" s="1"/>
  <c r="H33" i="42"/>
  <c r="H64" i="42"/>
  <c r="G33" i="42"/>
  <c r="F33" i="42"/>
  <c r="E33" i="42"/>
  <c r="D33" i="42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E71" i="41" s="1"/>
  <c r="D39" i="41"/>
  <c r="N38" i="41"/>
  <c r="O38" i="41" s="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/>
  <c r="N30" i="41"/>
  <c r="O30" i="41" s="1"/>
  <c r="M29" i="41"/>
  <c r="L29" i="41"/>
  <c r="K29" i="41"/>
  <c r="J29" i="41"/>
  <c r="I29" i="41"/>
  <c r="H29" i="41"/>
  <c r="H71" i="41" s="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L71" i="41" s="1"/>
  <c r="K5" i="41"/>
  <c r="J5" i="41"/>
  <c r="I5" i="41"/>
  <c r="H5" i="41"/>
  <c r="G5" i="41"/>
  <c r="F5" i="41"/>
  <c r="N5" i="41" s="1"/>
  <c r="O5" i="41" s="1"/>
  <c r="E5" i="41"/>
  <c r="D5" i="41"/>
  <c r="N64" i="40"/>
  <c r="O64" i="40" s="1"/>
  <c r="N63" i="40"/>
  <c r="O63" i="40" s="1"/>
  <c r="N62" i="40"/>
  <c r="O62" i="40" s="1"/>
  <c r="N61" i="40"/>
  <c r="O61" i="40"/>
  <c r="N60" i="40"/>
  <c r="O60" i="40"/>
  <c r="N59" i="40"/>
  <c r="O59" i="40" s="1"/>
  <c r="N58" i="40"/>
  <c r="O58" i="40" s="1"/>
  <c r="N57" i="40"/>
  <c r="O57" i="40" s="1"/>
  <c r="N56" i="40"/>
  <c r="O56" i="40"/>
  <c r="N55" i="40"/>
  <c r="O55" i="40"/>
  <c r="N54" i="40"/>
  <c r="O54" i="40"/>
  <c r="N53" i="40"/>
  <c r="O53" i="40" s="1"/>
  <c r="N52" i="40"/>
  <c r="O52" i="40" s="1"/>
  <c r="N51" i="40"/>
  <c r="O51" i="40" s="1"/>
  <c r="N50" i="40"/>
  <c r="O50" i="40"/>
  <c r="N49" i="40"/>
  <c r="O49" i="40"/>
  <c r="N48" i="40"/>
  <c r="O48" i="40"/>
  <c r="N47" i="40"/>
  <c r="O47" i="40" s="1"/>
  <c r="N46" i="40"/>
  <c r="O46" i="40" s="1"/>
  <c r="N45" i="40"/>
  <c r="O45" i="40" s="1"/>
  <c r="M44" i="40"/>
  <c r="L44" i="40"/>
  <c r="K44" i="40"/>
  <c r="N44" i="40" s="1"/>
  <c r="O44" i="40" s="1"/>
  <c r="J44" i="40"/>
  <c r="I44" i="40"/>
  <c r="H44" i="40"/>
  <c r="G44" i="40"/>
  <c r="F44" i="40"/>
  <c r="E44" i="40"/>
  <c r="D44" i="40"/>
  <c r="N43" i="40"/>
  <c r="O43" i="40" s="1"/>
  <c r="M42" i="40"/>
  <c r="L42" i="40"/>
  <c r="K42" i="40"/>
  <c r="J42" i="40"/>
  <c r="N42" i="40" s="1"/>
  <c r="O42" i="40" s="1"/>
  <c r="I42" i="40"/>
  <c r="H42" i="40"/>
  <c r="G42" i="40"/>
  <c r="F42" i="40"/>
  <c r="E42" i="40"/>
  <c r="D42" i="40"/>
  <c r="N41" i="40"/>
  <c r="O41" i="40" s="1"/>
  <c r="N40" i="40"/>
  <c r="O40" i="40"/>
  <c r="M39" i="40"/>
  <c r="N39" i="40" s="1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/>
  <c r="N35" i="40"/>
  <c r="O35" i="40" s="1"/>
  <c r="M34" i="40"/>
  <c r="L34" i="40"/>
  <c r="K34" i="40"/>
  <c r="J34" i="40"/>
  <c r="I34" i="40"/>
  <c r="I65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 s="1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N17" i="40"/>
  <c r="O17" i="40"/>
  <c r="N16" i="40"/>
  <c r="O16" i="40" s="1"/>
  <c r="N15" i="40"/>
  <c r="O15" i="40"/>
  <c r="N14" i="40"/>
  <c r="O14" i="40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N5" i="40" s="1"/>
  <c r="O5" i="40" s="1"/>
  <c r="K5" i="40"/>
  <c r="J5" i="40"/>
  <c r="I5" i="40"/>
  <c r="H5" i="40"/>
  <c r="G5" i="40"/>
  <c r="F5" i="40"/>
  <c r="E5" i="40"/>
  <c r="D5" i="40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/>
  <c r="N57" i="39"/>
  <c r="O57" i="39"/>
  <c r="N56" i="39"/>
  <c r="O56" i="39"/>
  <c r="N55" i="39"/>
  <c r="O55" i="39" s="1"/>
  <c r="N54" i="39"/>
  <c r="O54" i="39" s="1"/>
  <c r="N53" i="39"/>
  <c r="O53" i="39" s="1"/>
  <c r="N52" i="39"/>
  <c r="O52" i="39"/>
  <c r="N51" i="39"/>
  <c r="O51" i="39"/>
  <c r="N50" i="39"/>
  <c r="O50" i="39"/>
  <c r="N49" i="39"/>
  <c r="O49" i="39" s="1"/>
  <c r="N48" i="39"/>
  <c r="O48" i="39" s="1"/>
  <c r="N47" i="39"/>
  <c r="O47" i="39" s="1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/>
  <c r="M42" i="39"/>
  <c r="L42" i="39"/>
  <c r="K42" i="39"/>
  <c r="J42" i="39"/>
  <c r="I42" i="39"/>
  <c r="H42" i="39"/>
  <c r="G42" i="39"/>
  <c r="F42" i="39"/>
  <c r="E42" i="39"/>
  <c r="D42" i="39"/>
  <c r="D64" i="39" s="1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N38" i="39" s="1"/>
  <c r="O38" i="39" s="1"/>
  <c r="D38" i="39"/>
  <c r="N37" i="39"/>
  <c r="O37" i="39"/>
  <c r="N36" i="39"/>
  <c r="O36" i="39"/>
  <c r="N35" i="39"/>
  <c r="O35" i="39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M29" i="39"/>
  <c r="L29" i="39"/>
  <c r="K29" i="39"/>
  <c r="J29" i="39"/>
  <c r="N29" i="39" s="1"/>
  <c r="O29" i="39" s="1"/>
  <c r="I29" i="39"/>
  <c r="H29" i="39"/>
  <c r="H64" i="39" s="1"/>
  <c r="G29" i="39"/>
  <c r="F29" i="39"/>
  <c r="E29" i="39"/>
  <c r="D29" i="39"/>
  <c r="N28" i="39"/>
  <c r="O28" i="39" s="1"/>
  <c r="M27" i="39"/>
  <c r="L27" i="39"/>
  <c r="K27" i="39"/>
  <c r="N27" i="39" s="1"/>
  <c r="O27" i="39" s="1"/>
  <c r="J27" i="39"/>
  <c r="J64" i="39" s="1"/>
  <c r="I27" i="39"/>
  <c r="H27" i="39"/>
  <c r="G27" i="39"/>
  <c r="F27" i="39"/>
  <c r="E27" i="39"/>
  <c r="D27" i="39"/>
  <c r="N26" i="39"/>
  <c r="O26" i="39" s="1"/>
  <c r="N25" i="39"/>
  <c r="O25" i="39"/>
  <c r="N24" i="39"/>
  <c r="O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N19" i="39"/>
  <c r="O19" i="39" s="1"/>
  <c r="N18" i="39"/>
  <c r="O18" i="39"/>
  <c r="N17" i="39"/>
  <c r="O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64" i="39" s="1"/>
  <c r="K5" i="39"/>
  <c r="J5" i="39"/>
  <c r="I5" i="39"/>
  <c r="H5" i="39"/>
  <c r="G5" i="39"/>
  <c r="F5" i="39"/>
  <c r="E5" i="39"/>
  <c r="D5" i="39"/>
  <c r="D5" i="38"/>
  <c r="N63" i="38"/>
  <c r="O63" i="38"/>
  <c r="N62" i="38"/>
  <c r="O62" i="38"/>
  <c r="N61" i="38"/>
  <c r="O61" i="38"/>
  <c r="N60" i="38"/>
  <c r="O60" i="38" s="1"/>
  <c r="N59" i="38"/>
  <c r="O59" i="38" s="1"/>
  <c r="N58" i="38"/>
  <c r="O58" i="38" s="1"/>
  <c r="N57" i="38"/>
  <c r="O57" i="38"/>
  <c r="N56" i="38"/>
  <c r="O56" i="38"/>
  <c r="N55" i="38"/>
  <c r="O55" i="38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/>
  <c r="M44" i="38"/>
  <c r="L44" i="38"/>
  <c r="L64" i="38" s="1"/>
  <c r="K44" i="38"/>
  <c r="J44" i="38"/>
  <c r="I44" i="38"/>
  <c r="H44" i="38"/>
  <c r="G44" i="38"/>
  <c r="F44" i="38"/>
  <c r="E44" i="38"/>
  <c r="D44" i="38"/>
  <c r="N43" i="38"/>
  <c r="O43" i="38" s="1"/>
  <c r="M42" i="38"/>
  <c r="M64" i="38" s="1"/>
  <c r="L42" i="38"/>
  <c r="K42" i="38"/>
  <c r="J42" i="38"/>
  <c r="I42" i="38"/>
  <c r="H42" i="38"/>
  <c r="G42" i="38"/>
  <c r="F42" i="38"/>
  <c r="E42" i="38"/>
  <c r="D42" i="38"/>
  <c r="N42" i="38" s="1"/>
  <c r="O42" i="38" s="1"/>
  <c r="N41" i="38"/>
  <c r="O41" i="38"/>
  <c r="N40" i="38"/>
  <c r="O40" i="38"/>
  <c r="N39" i="38"/>
  <c r="O39" i="38"/>
  <c r="M38" i="38"/>
  <c r="L38" i="38"/>
  <c r="K38" i="38"/>
  <c r="J38" i="38"/>
  <c r="I38" i="38"/>
  <c r="H38" i="38"/>
  <c r="N38" i="38" s="1"/>
  <c r="O38" i="38" s="1"/>
  <c r="G38" i="38"/>
  <c r="F38" i="38"/>
  <c r="E38" i="38"/>
  <c r="D38" i="38"/>
  <c r="N37" i="38"/>
  <c r="O37" i="38"/>
  <c r="N36" i="38"/>
  <c r="O36" i="38" s="1"/>
  <c r="N35" i="38"/>
  <c r="O35" i="38"/>
  <c r="N34" i="38"/>
  <c r="O34" i="38"/>
  <c r="M33" i="38"/>
  <c r="L33" i="38"/>
  <c r="K33" i="38"/>
  <c r="J33" i="38"/>
  <c r="I33" i="38"/>
  <c r="H33" i="38"/>
  <c r="G33" i="38"/>
  <c r="F33" i="38"/>
  <c r="E33" i="38"/>
  <c r="E64" i="38" s="1"/>
  <c r="N33" i="38"/>
  <c r="O33" i="38" s="1"/>
  <c r="D33" i="38"/>
  <c r="N32" i="38"/>
  <c r="O32" i="38"/>
  <c r="N31" i="38"/>
  <c r="O31" i="38"/>
  <c r="N30" i="38"/>
  <c r="O30" i="38"/>
  <c r="M29" i="38"/>
  <c r="L29" i="38"/>
  <c r="K29" i="38"/>
  <c r="J29" i="38"/>
  <c r="I29" i="38"/>
  <c r="H29" i="38"/>
  <c r="N29" i="38" s="1"/>
  <c r="O29" i="38" s="1"/>
  <c r="G29" i="38"/>
  <c r="F29" i="38"/>
  <c r="E29" i="38"/>
  <c r="D29" i="38"/>
  <c r="N28" i="38"/>
  <c r="O28" i="38"/>
  <c r="M27" i="38"/>
  <c r="L27" i="38"/>
  <c r="K27" i="38"/>
  <c r="J27" i="38"/>
  <c r="I27" i="38"/>
  <c r="H27" i="38"/>
  <c r="N27" i="38" s="1"/>
  <c r="O27" i="38" s="1"/>
  <c r="G27" i="38"/>
  <c r="F27" i="38"/>
  <c r="E27" i="38"/>
  <c r="D27" i="38"/>
  <c r="N26" i="38"/>
  <c r="O26" i="38"/>
  <c r="N25" i="38"/>
  <c r="O25" i="38" s="1"/>
  <c r="N24" i="38"/>
  <c r="O24" i="38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/>
  <c r="N18" i="38"/>
  <c r="O18" i="38"/>
  <c r="N17" i="38"/>
  <c r="O17" i="38" s="1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D64" i="38" s="1"/>
  <c r="N12" i="38"/>
  <c r="O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J64" i="38" s="1"/>
  <c r="I5" i="38"/>
  <c r="H5" i="38"/>
  <c r="G5" i="38"/>
  <c r="F5" i="38"/>
  <c r="F64" i="38" s="1"/>
  <c r="E5" i="38"/>
  <c r="N60" i="37"/>
  <c r="O60" i="37" s="1"/>
  <c r="N59" i="37"/>
  <c r="O59" i="37" s="1"/>
  <c r="N58" i="37"/>
  <c r="O58" i="37"/>
  <c r="N57" i="37"/>
  <c r="O57" i="37"/>
  <c r="N56" i="37"/>
  <c r="O56" i="37"/>
  <c r="N55" i="37"/>
  <c r="O55" i="37" s="1"/>
  <c r="N54" i="37"/>
  <c r="O54" i="37" s="1"/>
  <c r="N53" i="37"/>
  <c r="O53" i="37" s="1"/>
  <c r="N52" i="37"/>
  <c r="O52" i="37"/>
  <c r="N51" i="37"/>
  <c r="O51" i="37"/>
  <c r="N50" i="37"/>
  <c r="O50" i="37"/>
  <c r="N49" i="37"/>
  <c r="O49" i="37" s="1"/>
  <c r="N48" i="37"/>
  <c r="O48" i="37" s="1"/>
  <c r="N47" i="37"/>
  <c r="O47" i="37" s="1"/>
  <c r="N46" i="37"/>
  <c r="O46" i="37"/>
  <c r="N45" i="37"/>
  <c r="O45" i="37"/>
  <c r="N44" i="37"/>
  <c r="O44" i="37"/>
  <c r="M43" i="37"/>
  <c r="L43" i="37"/>
  <c r="K43" i="37"/>
  <c r="N43" i="37" s="1"/>
  <c r="O43" i="37" s="1"/>
  <c r="J43" i="37"/>
  <c r="I43" i="37"/>
  <c r="H43" i="37"/>
  <c r="G43" i="37"/>
  <c r="F43" i="37"/>
  <c r="E43" i="37"/>
  <c r="D43" i="37"/>
  <c r="N42" i="37"/>
  <c r="O42" i="37"/>
  <c r="M41" i="37"/>
  <c r="L41" i="37"/>
  <c r="L61" i="37"/>
  <c r="K41" i="37"/>
  <c r="J41" i="37"/>
  <c r="I41" i="37"/>
  <c r="H41" i="37"/>
  <c r="G41" i="37"/>
  <c r="F41" i="37"/>
  <c r="E41" i="37"/>
  <c r="D41" i="37"/>
  <c r="N41" i="37" s="1"/>
  <c r="O41" i="37" s="1"/>
  <c r="D61" i="37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N38" i="37" s="1"/>
  <c r="O38" i="37" s="1"/>
  <c r="D38" i="37"/>
  <c r="N37" i="37"/>
  <c r="O37" i="37"/>
  <c r="N36" i="37"/>
  <c r="O36" i="37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/>
  <c r="M27" i="37"/>
  <c r="L27" i="37"/>
  <c r="K27" i="37"/>
  <c r="J27" i="37"/>
  <c r="I27" i="37"/>
  <c r="I61" i="37" s="1"/>
  <c r="H27" i="37"/>
  <c r="G27" i="37"/>
  <c r="N27" i="37" s="1"/>
  <c r="F27" i="37"/>
  <c r="E27" i="37"/>
  <c r="D27" i="37"/>
  <c r="N26" i="37"/>
  <c r="O26" i="37"/>
  <c r="N25" i="37"/>
  <c r="O25" i="37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E61" i="37" s="1"/>
  <c r="D21" i="37"/>
  <c r="N20" i="37"/>
  <c r="O20" i="37" s="1"/>
  <c r="N19" i="37"/>
  <c r="O19" i="37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61" i="37" s="1"/>
  <c r="F13" i="37"/>
  <c r="E13" i="37"/>
  <c r="N13" i="37" s="1"/>
  <c r="O13" i="37" s="1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M61" i="37" s="1"/>
  <c r="L5" i="37"/>
  <c r="K5" i="37"/>
  <c r="J5" i="37"/>
  <c r="J61" i="37" s="1"/>
  <c r="I5" i="37"/>
  <c r="H5" i="37"/>
  <c r="H61" i="37" s="1"/>
  <c r="G5" i="37"/>
  <c r="F5" i="37"/>
  <c r="E5" i="37"/>
  <c r="D5" i="37"/>
  <c r="N61" i="36"/>
  <c r="O61" i="36"/>
  <c r="N60" i="36"/>
  <c r="O60" i="36" s="1"/>
  <c r="N59" i="36"/>
  <c r="O59" i="36"/>
  <c r="N58" i="36"/>
  <c r="O58" i="36"/>
  <c r="N57" i="36"/>
  <c r="O57" i="36"/>
  <c r="N56" i="36"/>
  <c r="O56" i="36"/>
  <c r="N55" i="36"/>
  <c r="O55" i="36"/>
  <c r="N54" i="36"/>
  <c r="O54" i="36" s="1"/>
  <c r="N53" i="36"/>
  <c r="O53" i="36"/>
  <c r="N52" i="36"/>
  <c r="O52" i="36"/>
  <c r="N51" i="36"/>
  <c r="O51" i="36"/>
  <c r="N50" i="36"/>
  <c r="O50" i="36"/>
  <c r="N49" i="36"/>
  <c r="O49" i="36"/>
  <c r="N48" i="36"/>
  <c r="O48" i="36" s="1"/>
  <c r="N47" i="36"/>
  <c r="O47" i="36"/>
  <c r="N46" i="36"/>
  <c r="O46" i="36"/>
  <c r="N45" i="36"/>
  <c r="O45" i="36"/>
  <c r="N44" i="36"/>
  <c r="O44" i="36"/>
  <c r="M43" i="36"/>
  <c r="L43" i="36"/>
  <c r="K43" i="36"/>
  <c r="J43" i="36"/>
  <c r="I43" i="36"/>
  <c r="H43" i="36"/>
  <c r="G43" i="36"/>
  <c r="F43" i="36"/>
  <c r="N43" i="36" s="1"/>
  <c r="O43" i="36" s="1"/>
  <c r="E43" i="36"/>
  <c r="D43" i="36"/>
  <c r="N42" i="36"/>
  <c r="O42" i="36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/>
  <c r="N39" i="36"/>
  <c r="O39" i="36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N36" i="36"/>
  <c r="O36" i="36"/>
  <c r="N35" i="36"/>
  <c r="O35" i="36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/>
  <c r="N31" i="36"/>
  <c r="O31" i="36"/>
  <c r="N30" i="36"/>
  <c r="O30" i="36" s="1"/>
  <c r="M29" i="36"/>
  <c r="L29" i="36"/>
  <c r="K29" i="36"/>
  <c r="J29" i="36"/>
  <c r="N29" i="36" s="1"/>
  <c r="O29" i="36" s="1"/>
  <c r="I29" i="36"/>
  <c r="H29" i="36"/>
  <c r="G29" i="36"/>
  <c r="F29" i="36"/>
  <c r="E29" i="36"/>
  <c r="D29" i="36"/>
  <c r="N28" i="36"/>
  <c r="O28" i="36" s="1"/>
  <c r="M27" i="36"/>
  <c r="L27" i="36"/>
  <c r="K27" i="36"/>
  <c r="N27" i="36" s="1"/>
  <c r="O27" i="36" s="1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/>
  <c r="N17" i="36"/>
  <c r="O17" i="36"/>
  <c r="N16" i="36"/>
  <c r="O16" i="36"/>
  <c r="N15" i="36"/>
  <c r="O15" i="36" s="1"/>
  <c r="N14" i="36"/>
  <c r="O14" i="36"/>
  <c r="M13" i="36"/>
  <c r="M62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/>
  <c r="N9" i="36"/>
  <c r="O9" i="36" s="1"/>
  <c r="N8" i="36"/>
  <c r="O8" i="36"/>
  <c r="N7" i="36"/>
  <c r="O7" i="36"/>
  <c r="N6" i="36"/>
  <c r="O6" i="36"/>
  <c r="M5" i="36"/>
  <c r="L5" i="36"/>
  <c r="L62" i="36" s="1"/>
  <c r="K5" i="36"/>
  <c r="J5" i="36"/>
  <c r="J62" i="36" s="1"/>
  <c r="I5" i="36"/>
  <c r="I62" i="36" s="1"/>
  <c r="H5" i="36"/>
  <c r="H62" i="36" s="1"/>
  <c r="G5" i="36"/>
  <c r="G62" i="36" s="1"/>
  <c r="F5" i="36"/>
  <c r="F62" i="36" s="1"/>
  <c r="E5" i="36"/>
  <c r="E62" i="36" s="1"/>
  <c r="D5" i="36"/>
  <c r="N65" i="35"/>
  <c r="O65" i="35" s="1"/>
  <c r="N64" i="35"/>
  <c r="O64" i="35" s="1"/>
  <c r="N63" i="35"/>
  <c r="O63" i="35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M44" i="35"/>
  <c r="L44" i="35"/>
  <c r="K44" i="35"/>
  <c r="J44" i="35"/>
  <c r="I44" i="35"/>
  <c r="H44" i="35"/>
  <c r="G44" i="35"/>
  <c r="F44" i="35"/>
  <c r="E44" i="35"/>
  <c r="N44" i="35" s="1"/>
  <c r="O44" i="35" s="1"/>
  <c r="D44" i="35"/>
  <c r="N43" i="35"/>
  <c r="O43" i="35" s="1"/>
  <c r="N42" i="35"/>
  <c r="O42" i="35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N27" i="35" s="1"/>
  <c r="O27" i="35" s="1"/>
  <c r="H27" i="35"/>
  <c r="G27" i="35"/>
  <c r="F27" i="35"/>
  <c r="E27" i="35"/>
  <c r="D27" i="35"/>
  <c r="N26" i="35"/>
  <c r="O26" i="35"/>
  <c r="N25" i="35"/>
  <c r="O25" i="35"/>
  <c r="N24" i="35"/>
  <c r="O24" i="35" s="1"/>
  <c r="N23" i="35"/>
  <c r="O23" i="35" s="1"/>
  <c r="N22" i="35"/>
  <c r="O22" i="35" s="1"/>
  <c r="M21" i="35"/>
  <c r="L21" i="35"/>
  <c r="K21" i="35"/>
  <c r="J21" i="35"/>
  <c r="I21" i="35"/>
  <c r="I66" i="35" s="1"/>
  <c r="H21" i="35"/>
  <c r="G21" i="35"/>
  <c r="F21" i="35"/>
  <c r="E21" i="35"/>
  <c r="D21" i="35"/>
  <c r="N21" i="35" s="1"/>
  <c r="O21" i="35" s="1"/>
  <c r="N20" i="35"/>
  <c r="O20" i="35"/>
  <c r="N19" i="35"/>
  <c r="O19" i="35" s="1"/>
  <c r="N18" i="35"/>
  <c r="O18" i="35"/>
  <c r="N17" i="35"/>
  <c r="O17" i="35"/>
  <c r="N16" i="35"/>
  <c r="O16" i="35"/>
  <c r="N15" i="35"/>
  <c r="O15" i="35"/>
  <c r="N14" i="35"/>
  <c r="O14" i="35"/>
  <c r="M13" i="35"/>
  <c r="L13" i="35"/>
  <c r="L66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M66" i="35" s="1"/>
  <c r="L5" i="35"/>
  <c r="K5" i="35"/>
  <c r="K66" i="35" s="1"/>
  <c r="J5" i="35"/>
  <c r="J66" i="35" s="1"/>
  <c r="I5" i="35"/>
  <c r="H5" i="35"/>
  <c r="G5" i="35"/>
  <c r="F5" i="35"/>
  <c r="F66" i="35"/>
  <c r="E5" i="35"/>
  <c r="D5" i="35"/>
  <c r="D66" i="35" s="1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N39" i="34" s="1"/>
  <c r="O39" i="34" s="1"/>
  <c r="D39" i="34"/>
  <c r="N38" i="34"/>
  <c r="O38" i="34" s="1"/>
  <c r="N37" i="34"/>
  <c r="O37" i="34" s="1"/>
  <c r="N36" i="34"/>
  <c r="O36" i="34"/>
  <c r="N35" i="34"/>
  <c r="O35" i="34"/>
  <c r="M34" i="34"/>
  <c r="L34" i="34"/>
  <c r="K34" i="34"/>
  <c r="J34" i="34"/>
  <c r="I34" i="34"/>
  <c r="H34" i="34"/>
  <c r="G34" i="34"/>
  <c r="F34" i="34"/>
  <c r="E34" i="34"/>
  <c r="D34" i="34"/>
  <c r="D66" i="34" s="1"/>
  <c r="N33" i="34"/>
  <c r="O33" i="34" s="1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N21" i="34" s="1"/>
  <c r="O21" i="34" s="1"/>
  <c r="D21" i="34"/>
  <c r="N20" i="34"/>
  <c r="O20" i="34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I66" i="34" s="1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66" i="34" s="1"/>
  <c r="K5" i="34"/>
  <c r="J5" i="34"/>
  <c r="J66" i="34" s="1"/>
  <c r="I5" i="34"/>
  <c r="H5" i="34"/>
  <c r="H66" i="34"/>
  <c r="G5" i="34"/>
  <c r="G66" i="34" s="1"/>
  <c r="F5" i="34"/>
  <c r="F66" i="34" s="1"/>
  <c r="E5" i="34"/>
  <c r="E66" i="34" s="1"/>
  <c r="D5" i="34"/>
  <c r="E42" i="33"/>
  <c r="F42" i="33"/>
  <c r="G42" i="33"/>
  <c r="H42" i="33"/>
  <c r="I42" i="33"/>
  <c r="J42" i="33"/>
  <c r="N42" i="33" s="1"/>
  <c r="O42" i="33" s="1"/>
  <c r="K42" i="33"/>
  <c r="L42" i="33"/>
  <c r="M42" i="33"/>
  <c r="D42" i="33"/>
  <c r="N60" i="33"/>
  <c r="O60" i="33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N56" i="33"/>
  <c r="O56" i="33" s="1"/>
  <c r="N57" i="33"/>
  <c r="O57" i="33"/>
  <c r="N58" i="33"/>
  <c r="O58" i="33"/>
  <c r="N59" i="33"/>
  <c r="O59" i="33"/>
  <c r="N48" i="33"/>
  <c r="O48" i="33"/>
  <c r="N49" i="33"/>
  <c r="O49" i="33"/>
  <c r="N50" i="33"/>
  <c r="O50" i="33" s="1"/>
  <c r="N51" i="33"/>
  <c r="O51" i="33"/>
  <c r="N52" i="33"/>
  <c r="O52" i="33"/>
  <c r="N53" i="33"/>
  <c r="O53" i="33"/>
  <c r="N54" i="33"/>
  <c r="O54" i="33"/>
  <c r="N55" i="33"/>
  <c r="O55" i="33"/>
  <c r="E37" i="33"/>
  <c r="F37" i="33"/>
  <c r="G37" i="33"/>
  <c r="N37" i="33"/>
  <c r="O37" i="33" s="1"/>
  <c r="H37" i="33"/>
  <c r="I37" i="33"/>
  <c r="J37" i="33"/>
  <c r="K37" i="33"/>
  <c r="L37" i="33"/>
  <c r="M37" i="33"/>
  <c r="E32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N28" i="33" s="1"/>
  <c r="O28" i="33" s="1"/>
  <c r="L28" i="33"/>
  <c r="M28" i="33"/>
  <c r="E26" i="33"/>
  <c r="F26" i="33"/>
  <c r="F61" i="33" s="1"/>
  <c r="G26" i="33"/>
  <c r="H26" i="33"/>
  <c r="I26" i="33"/>
  <c r="J26" i="33"/>
  <c r="K26" i="33"/>
  <c r="L26" i="33"/>
  <c r="M26" i="33"/>
  <c r="E21" i="33"/>
  <c r="N21" i="33" s="1"/>
  <c r="O21" i="33" s="1"/>
  <c r="F21" i="33"/>
  <c r="G21" i="33"/>
  <c r="H21" i="33"/>
  <c r="I21" i="33"/>
  <c r="J21" i="33"/>
  <c r="K21" i="33"/>
  <c r="L21" i="33"/>
  <c r="M21" i="33"/>
  <c r="M61" i="33" s="1"/>
  <c r="E13" i="33"/>
  <c r="F13" i="33"/>
  <c r="G13" i="33"/>
  <c r="H13" i="33"/>
  <c r="I13" i="33"/>
  <c r="J13" i="33"/>
  <c r="K13" i="33"/>
  <c r="L13" i="33"/>
  <c r="M13" i="33"/>
  <c r="E5" i="33"/>
  <c r="E61" i="33" s="1"/>
  <c r="F5" i="33"/>
  <c r="G5" i="33"/>
  <c r="G61" i="33" s="1"/>
  <c r="H5" i="33"/>
  <c r="I5" i="33"/>
  <c r="I61" i="33" s="1"/>
  <c r="J5" i="33"/>
  <c r="J61" i="33" s="1"/>
  <c r="K5" i="33"/>
  <c r="L5" i="33"/>
  <c r="M5" i="33"/>
  <c r="D37" i="33"/>
  <c r="D32" i="33"/>
  <c r="N32" i="33" s="1"/>
  <c r="O32" i="33" s="1"/>
  <c r="D26" i="33"/>
  <c r="N26" i="33" s="1"/>
  <c r="O26" i="33" s="1"/>
  <c r="D21" i="33"/>
  <c r="D13" i="33"/>
  <c r="N13" i="33" s="1"/>
  <c r="O13" i="33" s="1"/>
  <c r="D61" i="33"/>
  <c r="D5" i="33"/>
  <c r="N44" i="33"/>
  <c r="O44" i="33" s="1"/>
  <c r="N45" i="33"/>
  <c r="O45" i="33" s="1"/>
  <c r="N46" i="33"/>
  <c r="O46" i="33" s="1"/>
  <c r="N47" i="33"/>
  <c r="O47" i="33"/>
  <c r="N43" i="33"/>
  <c r="O43" i="33"/>
  <c r="N41" i="33"/>
  <c r="O41" i="33" s="1"/>
  <c r="N33" i="33"/>
  <c r="O33" i="33" s="1"/>
  <c r="N34" i="33"/>
  <c r="N35" i="33"/>
  <c r="O35" i="33" s="1"/>
  <c r="N36" i="33"/>
  <c r="O36" i="33"/>
  <c r="N38" i="33"/>
  <c r="O38" i="33"/>
  <c r="N39" i="33"/>
  <c r="O39" i="33" s="1"/>
  <c r="D28" i="33"/>
  <c r="N29" i="33"/>
  <c r="O29" i="33" s="1"/>
  <c r="N30" i="33"/>
  <c r="O30" i="33" s="1"/>
  <c r="N31" i="33"/>
  <c r="O31" i="33" s="1"/>
  <c r="N27" i="33"/>
  <c r="O27" i="33" s="1"/>
  <c r="O34" i="33"/>
  <c r="N15" i="33"/>
  <c r="O15" i="33"/>
  <c r="N16" i="33"/>
  <c r="O16" i="33"/>
  <c r="N17" i="33"/>
  <c r="O17" i="33"/>
  <c r="N18" i="33"/>
  <c r="O18" i="33"/>
  <c r="N19" i="33"/>
  <c r="O19" i="33"/>
  <c r="N20" i="33"/>
  <c r="O20" i="33" s="1"/>
  <c r="N7" i="33"/>
  <c r="O7" i="33"/>
  <c r="N8" i="33"/>
  <c r="O8" i="33"/>
  <c r="N9" i="33"/>
  <c r="O9" i="33"/>
  <c r="N10" i="33"/>
  <c r="O10" i="33"/>
  <c r="N11" i="33"/>
  <c r="O11" i="33"/>
  <c r="N12" i="33"/>
  <c r="O12" i="33" s="1"/>
  <c r="N6" i="33"/>
  <c r="O6" i="33"/>
  <c r="N22" i="33"/>
  <c r="O22" i="33"/>
  <c r="N23" i="33"/>
  <c r="O23" i="33"/>
  <c r="N24" i="33"/>
  <c r="O24" i="33"/>
  <c r="N25" i="33"/>
  <c r="O25" i="33" s="1"/>
  <c r="N14" i="33"/>
  <c r="O14" i="33"/>
  <c r="O27" i="37"/>
  <c r="F61" i="37"/>
  <c r="K64" i="38"/>
  <c r="H64" i="38"/>
  <c r="I64" i="38"/>
  <c r="G64" i="38"/>
  <c r="M64" i="39"/>
  <c r="I64" i="39"/>
  <c r="N44" i="39"/>
  <c r="O44" i="39" s="1"/>
  <c r="N33" i="39"/>
  <c r="O33" i="39" s="1"/>
  <c r="G65" i="40"/>
  <c r="J65" i="40"/>
  <c r="K65" i="40"/>
  <c r="N29" i="40"/>
  <c r="O29" i="40"/>
  <c r="O39" i="40"/>
  <c r="F65" i="40"/>
  <c r="N34" i="40"/>
  <c r="O34" i="40" s="1"/>
  <c r="N21" i="40"/>
  <c r="O21" i="40" s="1"/>
  <c r="M64" i="42"/>
  <c r="K64" i="42"/>
  <c r="F64" i="42"/>
  <c r="G64" i="42"/>
  <c r="N27" i="42"/>
  <c r="O27" i="42"/>
  <c r="E64" i="42"/>
  <c r="J64" i="42"/>
  <c r="N44" i="42"/>
  <c r="O44" i="42"/>
  <c r="N42" i="42"/>
  <c r="O42" i="42"/>
  <c r="N38" i="42"/>
  <c r="O38" i="42"/>
  <c r="N29" i="42"/>
  <c r="O29" i="42"/>
  <c r="N21" i="42"/>
  <c r="O21" i="42" s="1"/>
  <c r="N13" i="42"/>
  <c r="O13" i="42" s="1"/>
  <c r="N5" i="42"/>
  <c r="O5" i="42" s="1"/>
  <c r="K71" i="41"/>
  <c r="M71" i="41"/>
  <c r="F71" i="41"/>
  <c r="N29" i="41"/>
  <c r="O29" i="41" s="1"/>
  <c r="J71" i="41"/>
  <c r="N44" i="41"/>
  <c r="O44" i="41" s="1"/>
  <c r="N42" i="41"/>
  <c r="O42" i="41" s="1"/>
  <c r="N34" i="41"/>
  <c r="O34" i="41" s="1"/>
  <c r="G71" i="41"/>
  <c r="N27" i="41"/>
  <c r="O27" i="41"/>
  <c r="N22" i="41"/>
  <c r="O22" i="41" s="1"/>
  <c r="N13" i="41"/>
  <c r="O13" i="41" s="1"/>
  <c r="H66" i="43"/>
  <c r="K66" i="43"/>
  <c r="L66" i="43"/>
  <c r="I66" i="43"/>
  <c r="M66" i="43"/>
  <c r="N45" i="43"/>
  <c r="O45" i="43"/>
  <c r="N42" i="43"/>
  <c r="O42" i="43" s="1"/>
  <c r="N38" i="43"/>
  <c r="O38" i="43"/>
  <c r="N33" i="43"/>
  <c r="O33" i="43"/>
  <c r="N21" i="43"/>
  <c r="O21" i="43" s="1"/>
  <c r="E66" i="43"/>
  <c r="D66" i="43"/>
  <c r="D65" i="40"/>
  <c r="E64" i="39"/>
  <c r="N21" i="36"/>
  <c r="O21" i="36" s="1"/>
  <c r="N5" i="43"/>
  <c r="O5" i="43" s="1"/>
  <c r="F64" i="39"/>
  <c r="D64" i="42"/>
  <c r="N5" i="35"/>
  <c r="O5" i="35" s="1"/>
  <c r="L65" i="44"/>
  <c r="K65" i="44"/>
  <c r="H65" i="44"/>
  <c r="N42" i="44"/>
  <c r="O42" i="44"/>
  <c r="N27" i="44"/>
  <c r="O27" i="44"/>
  <c r="N44" i="44"/>
  <c r="O44" i="44"/>
  <c r="N29" i="44"/>
  <c r="O29" i="44"/>
  <c r="N21" i="44"/>
  <c r="O21" i="44" s="1"/>
  <c r="E65" i="44"/>
  <c r="I65" i="44"/>
  <c r="N5" i="44"/>
  <c r="O5" i="44"/>
  <c r="N27" i="45"/>
  <c r="O27" i="45" s="1"/>
  <c r="N41" i="45"/>
  <c r="O41" i="45" s="1"/>
  <c r="N43" i="45"/>
  <c r="O43" i="45" s="1"/>
  <c r="N37" i="45"/>
  <c r="O37" i="45" s="1"/>
  <c r="N32" i="45"/>
  <c r="O32" i="45"/>
  <c r="N29" i="45"/>
  <c r="O29" i="45"/>
  <c r="N21" i="45"/>
  <c r="O21" i="45" s="1"/>
  <c r="I67" i="45"/>
  <c r="F67" i="45"/>
  <c r="N13" i="45"/>
  <c r="O13" i="45"/>
  <c r="G67" i="45"/>
  <c r="H67" i="45"/>
  <c r="K67" i="45"/>
  <c r="M67" i="45"/>
  <c r="D67" i="45"/>
  <c r="E67" i="45"/>
  <c r="N5" i="45"/>
  <c r="O5" i="45" s="1"/>
  <c r="N41" i="46"/>
  <c r="O41" i="46" s="1"/>
  <c r="K67" i="46"/>
  <c r="N43" i="46"/>
  <c r="O43" i="46"/>
  <c r="E67" i="46"/>
  <c r="N21" i="46"/>
  <c r="O21" i="46" s="1"/>
  <c r="G67" i="46"/>
  <c r="M67" i="46"/>
  <c r="D67" i="46"/>
  <c r="N13" i="46"/>
  <c r="O13" i="46" s="1"/>
  <c r="N42" i="47"/>
  <c r="O42" i="47" s="1"/>
  <c r="N27" i="47"/>
  <c r="O27" i="47" s="1"/>
  <c r="N44" i="47"/>
  <c r="O44" i="47" s="1"/>
  <c r="N38" i="47"/>
  <c r="O38" i="47" s="1"/>
  <c r="N33" i="47"/>
  <c r="O33" i="47"/>
  <c r="N21" i="47"/>
  <c r="O21" i="47" s="1"/>
  <c r="D68" i="47"/>
  <c r="G68" i="47"/>
  <c r="K68" i="47"/>
  <c r="M68" i="47"/>
  <c r="N13" i="47"/>
  <c r="O13" i="47"/>
  <c r="J68" i="47"/>
  <c r="L68" i="47"/>
  <c r="F68" i="47"/>
  <c r="N5" i="47"/>
  <c r="O5" i="47"/>
  <c r="E68" i="47"/>
  <c r="N27" i="48"/>
  <c r="O27" i="48" s="1"/>
  <c r="N39" i="48"/>
  <c r="O39" i="48" s="1"/>
  <c r="N34" i="48"/>
  <c r="O34" i="48" s="1"/>
  <c r="N29" i="48"/>
  <c r="O29" i="48" s="1"/>
  <c r="E69" i="48"/>
  <c r="I69" i="48"/>
  <c r="G69" i="48"/>
  <c r="M69" i="48"/>
  <c r="N13" i="48"/>
  <c r="O13" i="48" s="1"/>
  <c r="F69" i="48"/>
  <c r="D69" i="48"/>
  <c r="N5" i="48"/>
  <c r="O5" i="48"/>
  <c r="O43" i="50"/>
  <c r="P43" i="50" s="1"/>
  <c r="O27" i="50"/>
  <c r="P27" i="50" s="1"/>
  <c r="O29" i="50"/>
  <c r="P29" i="50"/>
  <c r="O21" i="50"/>
  <c r="P21" i="50"/>
  <c r="J70" i="50"/>
  <c r="K70" i="50"/>
  <c r="M70" i="50"/>
  <c r="E70" i="50"/>
  <c r="I70" i="50"/>
  <c r="O5" i="50"/>
  <c r="P5" i="50" s="1"/>
  <c r="O70" i="51" l="1"/>
  <c r="P70" i="51" s="1"/>
  <c r="O70" i="50"/>
  <c r="P70" i="50" s="1"/>
  <c r="N46" i="35"/>
  <c r="O46" i="35" s="1"/>
  <c r="N64" i="38"/>
  <c r="O64" i="38" s="1"/>
  <c r="N46" i="34"/>
  <c r="O46" i="34" s="1"/>
  <c r="N64" i="39"/>
  <c r="O64" i="39" s="1"/>
  <c r="K66" i="34"/>
  <c r="N66" i="34" s="1"/>
  <c r="O66" i="34" s="1"/>
  <c r="G66" i="35"/>
  <c r="N66" i="35" s="1"/>
  <c r="O66" i="35" s="1"/>
  <c r="N29" i="35"/>
  <c r="O29" i="35" s="1"/>
  <c r="N34" i="35"/>
  <c r="O34" i="35" s="1"/>
  <c r="N13" i="34"/>
  <c r="O13" i="34" s="1"/>
  <c r="M66" i="34"/>
  <c r="N27" i="34"/>
  <c r="O27" i="34" s="1"/>
  <c r="N29" i="34"/>
  <c r="O29" i="34" s="1"/>
  <c r="H66" i="35"/>
  <c r="N67" i="45"/>
  <c r="O67" i="45" s="1"/>
  <c r="N65" i="40"/>
  <c r="O65" i="40" s="1"/>
  <c r="L61" i="33"/>
  <c r="N69" i="48"/>
  <c r="O69" i="48" s="1"/>
  <c r="K61" i="33"/>
  <c r="H61" i="33"/>
  <c r="E66" i="35"/>
  <c r="N39" i="35"/>
  <c r="O39" i="35" s="1"/>
  <c r="K61" i="37"/>
  <c r="N61" i="37" s="1"/>
  <c r="O61" i="37" s="1"/>
  <c r="N21" i="37"/>
  <c r="O21" i="37" s="1"/>
  <c r="N21" i="48"/>
  <c r="O21" i="48" s="1"/>
  <c r="O45" i="50"/>
  <c r="P45" i="50" s="1"/>
  <c r="I68" i="47"/>
  <c r="N68" i="47" s="1"/>
  <c r="O68" i="47" s="1"/>
  <c r="N5" i="34"/>
  <c r="O5" i="34" s="1"/>
  <c r="N38" i="44"/>
  <c r="O38" i="44" s="1"/>
  <c r="G66" i="43"/>
  <c r="N66" i="43" s="1"/>
  <c r="O66" i="43" s="1"/>
  <c r="N5" i="38"/>
  <c r="O5" i="38" s="1"/>
  <c r="G64" i="39"/>
  <c r="N29" i="43"/>
  <c r="O29" i="43" s="1"/>
  <c r="L65" i="40"/>
  <c r="N13" i="38"/>
  <c r="O13" i="38" s="1"/>
  <c r="K62" i="36"/>
  <c r="N5" i="33"/>
  <c r="O5" i="33" s="1"/>
  <c r="I71" i="41"/>
  <c r="N39" i="41"/>
  <c r="O39" i="41" s="1"/>
  <c r="N45" i="48"/>
  <c r="O45" i="48" s="1"/>
  <c r="L67" i="46"/>
  <c r="N67" i="46" s="1"/>
  <c r="O67" i="46" s="1"/>
  <c r="N27" i="46"/>
  <c r="O27" i="46" s="1"/>
  <c r="K64" i="39"/>
  <c r="N5" i="37"/>
  <c r="O5" i="37" s="1"/>
  <c r="N5" i="36"/>
  <c r="O5" i="36" s="1"/>
  <c r="N5" i="46"/>
  <c r="O5" i="46" s="1"/>
  <c r="N33" i="44"/>
  <c r="O33" i="44" s="1"/>
  <c r="N42" i="39"/>
  <c r="O42" i="39" s="1"/>
  <c r="N44" i="38"/>
  <c r="O44" i="38" s="1"/>
  <c r="M65" i="40"/>
  <c r="I64" i="42"/>
  <c r="N64" i="42" s="1"/>
  <c r="O64" i="42" s="1"/>
  <c r="N5" i="39"/>
  <c r="O5" i="39" s="1"/>
  <c r="N34" i="34"/>
  <c r="O34" i="34" s="1"/>
  <c r="E65" i="40"/>
  <c r="D71" i="41"/>
  <c r="L64" i="42"/>
  <c r="M65" i="44"/>
  <c r="N65" i="44" s="1"/>
  <c r="O65" i="44" s="1"/>
  <c r="D62" i="36"/>
  <c r="N62" i="36" s="1"/>
  <c r="O62" i="36" s="1"/>
  <c r="N27" i="40"/>
  <c r="O27" i="40" s="1"/>
  <c r="H65" i="40"/>
  <c r="N71" i="41" l="1"/>
  <c r="O71" i="41" s="1"/>
  <c r="N61" i="33"/>
  <c r="O61" i="33" s="1"/>
</calcChain>
</file>

<file path=xl/sharedStrings.xml><?xml version="1.0" encoding="utf-8"?>
<sst xmlns="http://schemas.openxmlformats.org/spreadsheetml/2006/main" count="1560" uniqueCount="177">
  <si>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</si>
  <si>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</si>
  <si>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</si>
  <si>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</si>
  <si>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</si>
  <si>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</si>
  <si>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</si>
  <si>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</si>
  <si>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</si>
  <si>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</si>
  <si>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</si>
  <si>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</si>
  <si>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</si>
  <si>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</si>
  <si>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</si>
  <si>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</si>
  <si>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</si>
  <si>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</si>
  <si>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</si>
  <si>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</si>
  <si>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</si>
  <si>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</si>
  <si>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</si>
  <si>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</si>
  <si>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</si>
  <si>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</si>
  <si>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</si>
  <si>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</si>
  <si>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</si>
  <si>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</si>
  <si>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</si>
  <si>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</si>
  <si>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</si>
  <si>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</si>
  <si>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</si>
  <si>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</si>
  <si>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</si>
  <si>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</si>
  <si>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</si>
  <si>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</si>
  <si>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</si>
  <si>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</si>
  <si>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Economic Environment</t>
  </si>
  <si>
    <t>Industry Development</t>
  </si>
  <si>
    <t>Veteran's Services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</si>
  <si>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</si>
  <si>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</si>
  <si>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</si>
  <si>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</si>
  <si>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</si>
  <si>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</si>
  <si>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</si>
  <si>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</si>
  <si>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</si>
  <si>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</si>
  <si>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</si>
  <si>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</si>
  <si>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</si>
  <si>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</si>
  <si>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</si>
  <si>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</si>
  <si>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</si>
  <si>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</si>
  <si>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</si>
  <si>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Family (Excluding Juvenile) - Alternative Dispute Resolution</t>
  </si>
  <si>
    <t>Circuit Court - Family (Excluding Juvenile) - Court-Based Victim Services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</si>
  <si>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</si>
  <si>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</si>
  <si>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</si>
  <si>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</si>
  <si>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Public Law Library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</si>
  <si>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</si>
  <si>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</si>
  <si>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</si>
  <si>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</si>
  <si>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Indian River County Government Expenditures Reported by Account Code and Fund Type</t>
  </si>
  <si>
    <t>Local Fiscal Year Ended September 30, 2010</t>
  </si>
  <si>
    <t>Flood Control / Stormwater Management</t>
  </si>
  <si>
    <t>Housing and Urban Development</t>
  </si>
  <si>
    <t>Cultural Services</t>
  </si>
  <si>
    <t>Special Recreation Facilities</t>
  </si>
  <si>
    <t>General Administration - Court Administration</t>
  </si>
  <si>
    <t>Circuit Court - Civil - Other Costs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</si>
  <si>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</si>
  <si>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</si>
  <si>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</si>
  <si>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</si>
  <si>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</si>
  <si>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Water Utility Services</t>
  </si>
  <si>
    <t>Circuit Court - Juvenile - Public Defender Conflicts</t>
  </si>
  <si>
    <t>2008 Countywide Population:</t>
  </si>
  <si>
    <t>Local Fiscal Year Ended September 30, 2007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</si>
  <si>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</si>
  <si>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</si>
  <si>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</si>
  <si>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</si>
  <si>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</si>
  <si>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Criminal - Clinical Evaluations</t>
  </si>
  <si>
    <t>Circuit Court - Family - Clerk of Court Administration</t>
  </si>
  <si>
    <t>Circuit Court - Family - Court-Based Victim Services</t>
  </si>
  <si>
    <t>Circuit Court - Probate - Attorney Fees</t>
  </si>
  <si>
    <t>General Court Operations - Courthouse Security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</si>
  <si>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</si>
  <si>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</si>
  <si>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</si>
  <si>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</si>
  <si>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2005</t>
  </si>
  <si>
    <t>Ambulance and Rescue Services</t>
  </si>
  <si>
    <t>Circuit Court - Criminal - Court Reporter Services</t>
  </si>
  <si>
    <t>Circuit Court - Criminal - Expert Witness Fees</t>
  </si>
  <si>
    <t>Circuit Court - Criminal - Public Defender Conflicts</t>
  </si>
  <si>
    <t>Circuit Court - Juvenile - Clinical Evaluations</t>
  </si>
  <si>
    <t>General Court-Related Operations - Information Systems</t>
  </si>
  <si>
    <t>County Court - Criminal - Court Reporter Services</t>
  </si>
  <si>
    <t>County Court - Criminal - Clinical Evaluations</t>
  </si>
  <si>
    <t>County Court - Criminal - Public Defender Conflicts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</si>
  <si>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</si>
  <si>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</si>
  <si>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</si>
  <si>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</si>
  <si>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</si>
  <si>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</si>
  <si>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</si>
  <si>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</si>
  <si>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</si>
  <si>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</si>
  <si>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</si>
  <si>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</si>
  <si>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</si>
  <si>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</si>
  <si>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</si>
  <si>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</si>
  <si>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</si>
  <si>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</si>
  <si>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</si>
  <si>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</si>
  <si>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</si>
  <si>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</si>
  <si>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</si>
  <si>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</si>
  <si>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</si>
  <si>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</si>
  <si>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</si>
  <si>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</si>
  <si>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</si>
  <si>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</si>
  <si>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</si>
  <si>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</si>
  <si>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</si>
  <si>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Payment to Refunded Bond Escrow Agent</t>
  </si>
  <si>
    <t>Circuit Court - Criminal - Other Costs</t>
  </si>
  <si>
    <t>2015 Countywide Population:</t>
  </si>
  <si>
    <t>Local Fiscal Year Ended September 30, 2016</t>
  </si>
  <si>
    <t>2016 Countywide Population:</t>
  </si>
  <si>
    <t>Local Fiscal Year Ended September 30, 2017</t>
  </si>
  <si>
    <t>General Court Administration - Appeals</t>
  </si>
  <si>
    <t>Circuit Court - Juvenile - Court Reporter Services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</si>
  <si>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</si>
  <si>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</si>
  <si>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</si>
  <si>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</si>
  <si>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</si>
  <si>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</si>
  <si>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</si>
  <si>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</si>
  <si>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</si>
  <si>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</si>
  <si>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</si>
  <si>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</si>
  <si>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</si>
  <si>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Administration - Appeals</t>
  </si>
  <si>
    <t>General Court-Related Operations - Other Costs</t>
  </si>
  <si>
    <t>Local Fiscal Year Ended September 30, 2022</t>
  </si>
  <si>
    <t>2022 Countywide Population:</t>
  </si>
  <si>
    <t>Local Fiscal Year Ended September 30, 2023</t>
  </si>
  <si>
    <t>Circuit Court - Family - Court Interpreters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</si>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</sst>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167</v>
      </c>
      <c r="N4" s="34" t="s">
        <v>5</v>
      </c>
      <c r="O4" s="34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29486354</v>
      </c>
      <c r="E5" s="26">
        <f t="shared" si="0"/>
        <v>3829215</v>
      </c>
      <c r="F5" s="26">
        <f t="shared" si="0"/>
        <v>474750</v>
      </c>
      <c r="G5" s="26">
        <f t="shared" si="0"/>
        <v>3607682</v>
      </c>
      <c r="H5" s="26">
        <f t="shared" si="0"/>
        <v>0</v>
      </c>
      <c r="I5" s="26">
        <f t="shared" si="0"/>
        <v>0</v>
      </c>
      <c r="J5" s="26">
        <f t="shared" si="0"/>
        <v>38872122</v>
      </c>
      <c r="K5" s="26">
        <f t="shared" si="0"/>
        <v>3180031</v>
      </c>
      <c r="L5" s="26">
        <f t="shared" si="0"/>
        <v>0</v>
      </c>
      <c r="M5" s="26">
        <f t="shared" si="0"/>
        <v>237256335</v>
      </c>
      <c r="N5" s="26">
        <f t="shared" si="0"/>
        <v>0</v>
      </c>
      <c r="O5" s="27">
        <f>SUM(D5:N5)</f>
        <v>316706489</v>
      </c>
      <c r="P5" s="32">
        <f t="shared" ref="P5:P36" si="1">(O5/P$69)</f>
        <v>1887.6183179263444</v>
      </c>
      <c r="Q5" s="6"/>
    </row>
    <row r="6" spans="1:134">
      <c r="A6" s="12"/>
      <c r="B6" s="44">
        <v>511</v>
      </c>
      <c r="C6" s="20" t="s">
        <v>20</v>
      </c>
      <c r="D6" s="46">
        <v>1288771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1288771</v>
      </c>
      <c r="P6" s="47">
        <f t="shared" si="1"/>
        <v>7.6812690352304491</v>
      </c>
      <c r="Q6" s="9"/>
    </row>
    <row r="7" spans="1:134">
      <c r="A7" s="12"/>
      <c r="B7" s="44">
        <v>512</v>
      </c>
      <c r="C7" s="20" t="s">
        <v>21</v>
      </c>
      <c r="D7" s="46">
        <v>772492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772492</v>
      </c>
      <c r="P7" s="47">
        <f t="shared" si="1"/>
        <v>4.6041685292136769</v>
      </c>
      <c r="Q7" s="9"/>
    </row>
    <row r="8" spans="1:134">
      <c r="A8" s="12"/>
      <c r="B8" s="44">
        <v>513</v>
      </c>
      <c r="C8" s="20" t="s">
        <v>22</v>
      </c>
      <c r="D8" s="46">
        <v>14920738</v>
      </c>
      <c r="E8" s="46">
        <v>1497050</v>
      </c>
      <c r="F8" s="46">
        <v>0</v>
      </c>
      <c r="G8" s="46">
        <v>0</v>
      </c>
      <c r="H8" s="46">
        <v>0</v>
      </c>
      <c r="I8" s="46">
        <v>0</v>
      </c>
      <c r="J8" s="46">
        <v>8176968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24594756</v>
      </c>
      <c r="P8" s="47">
        <f t="shared" si="1"/>
        <v>146.58844565236828</v>
      </c>
      <c r="Q8" s="9"/>
    </row>
    <row r="9" spans="1:134">
      <c r="A9" s="12"/>
      <c r="B9" s="44">
        <v>514</v>
      </c>
      <c r="C9" s="20" t="s">
        <v>23</v>
      </c>
      <c r="D9" s="46">
        <v>983566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983566</v>
      </c>
      <c r="P9" s="47">
        <f t="shared" si="1"/>
        <v>5.8622013219613667</v>
      </c>
      <c r="Q9" s="9"/>
    </row>
    <row r="10" spans="1:134">
      <c r="A10" s="12"/>
      <c r="B10" s="44">
        <v>515</v>
      </c>
      <c r="C10" s="20" t="s">
        <v>24</v>
      </c>
      <c r="D10" s="46">
        <v>2147378</v>
      </c>
      <c r="E10" s="46">
        <v>765073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2912451</v>
      </c>
      <c r="P10" s="47">
        <f t="shared" si="1"/>
        <v>17.358646092227367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474750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474750</v>
      </c>
      <c r="P11" s="47">
        <f t="shared" si="1"/>
        <v>2.8295814186350063</v>
      </c>
      <c r="Q11" s="9"/>
    </row>
    <row r="12" spans="1:134">
      <c r="A12" s="12"/>
      <c r="B12" s="44">
        <v>519</v>
      </c>
      <c r="C12" s="20" t="s">
        <v>26</v>
      </c>
      <c r="D12" s="46">
        <v>9373409</v>
      </c>
      <c r="E12" s="46">
        <v>1567092</v>
      </c>
      <c r="F12" s="46">
        <v>0</v>
      </c>
      <c r="G12" s="46">
        <v>3607682</v>
      </c>
      <c r="H12" s="46">
        <v>0</v>
      </c>
      <c r="I12" s="46">
        <v>0</v>
      </c>
      <c r="J12" s="46">
        <v>30695154</v>
      </c>
      <c r="K12" s="46">
        <v>3180031</v>
      </c>
      <c r="L12" s="46">
        <v>0</v>
      </c>
      <c r="M12" s="46">
        <v>237256335</v>
      </c>
      <c r="N12" s="46">
        <v>0</v>
      </c>
      <c r="O12" s="46">
        <f t="shared" si="2"/>
        <v>285679703</v>
      </c>
      <c r="P12" s="47">
        <f t="shared" si="1"/>
        <v>1702.6940058767084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69372425</v>
      </c>
      <c r="E13" s="31">
        <f t="shared" si="3"/>
        <v>50222240</v>
      </c>
      <c r="F13" s="31">
        <f t="shared" si="3"/>
        <v>0</v>
      </c>
      <c r="G13" s="31">
        <f t="shared" si="3"/>
        <v>86187</v>
      </c>
      <c r="H13" s="31">
        <f t="shared" si="3"/>
        <v>0</v>
      </c>
      <c r="I13" s="31">
        <f t="shared" si="3"/>
        <v>6182625</v>
      </c>
      <c r="J13" s="31">
        <f t="shared" si="3"/>
        <v>1131920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126995397</v>
      </c>
      <c r="P13" s="43">
        <f t="shared" si="1"/>
        <v>756.91167057056521</v>
      </c>
      <c r="Q13" s="10"/>
    </row>
    <row r="14" spans="1:134">
      <c r="A14" s="12"/>
      <c r="B14" s="44">
        <v>521</v>
      </c>
      <c r="C14" s="20" t="s">
        <v>28</v>
      </c>
      <c r="D14" s="46">
        <v>66399059</v>
      </c>
      <c r="E14" s="46">
        <v>3110184</v>
      </c>
      <c r="F14" s="46">
        <v>0</v>
      </c>
      <c r="G14" s="46">
        <v>0</v>
      </c>
      <c r="H14" s="46">
        <v>0</v>
      </c>
      <c r="I14" s="46">
        <v>0</v>
      </c>
      <c r="J14" s="46">
        <v>1131920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70641163</v>
      </c>
      <c r="P14" s="47">
        <f t="shared" si="1"/>
        <v>421.03195832662817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46440253</v>
      </c>
      <c r="F15" s="46">
        <v>0</v>
      </c>
      <c r="G15" s="46">
        <v>86021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46526274</v>
      </c>
      <c r="P15" s="47">
        <f t="shared" si="1"/>
        <v>277.3035921826667</v>
      </c>
      <c r="Q15" s="9"/>
    </row>
    <row r="16" spans="1:134">
      <c r="A16" s="12"/>
      <c r="B16" s="44">
        <v>523</v>
      </c>
      <c r="C16" s="20" t="s">
        <v>30</v>
      </c>
      <c r="D16" s="46">
        <v>546980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546980</v>
      </c>
      <c r="P16" s="47">
        <f t="shared" si="1"/>
        <v>3.2600830844970528</v>
      </c>
      <c r="Q16" s="9"/>
    </row>
    <row r="17" spans="1:17">
      <c r="A17" s="12"/>
      <c r="B17" s="44">
        <v>524</v>
      </c>
      <c r="C17" s="20" t="s">
        <v>31</v>
      </c>
      <c r="D17" s="46">
        <v>746227</v>
      </c>
      <c r="E17" s="46">
        <v>0</v>
      </c>
      <c r="F17" s="46">
        <v>0</v>
      </c>
      <c r="G17" s="46">
        <v>0</v>
      </c>
      <c r="H17" s="46">
        <v>0</v>
      </c>
      <c r="I17" s="46">
        <v>6182625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6928852</v>
      </c>
      <c r="P17" s="47">
        <f t="shared" si="1"/>
        <v>41.297000256286466</v>
      </c>
      <c r="Q17" s="9"/>
    </row>
    <row r="18" spans="1:17">
      <c r="A18" s="12"/>
      <c r="B18" s="44">
        <v>525</v>
      </c>
      <c r="C18" s="20" t="s">
        <v>32</v>
      </c>
      <c r="D18" s="46">
        <v>951710</v>
      </c>
      <c r="E18" s="46">
        <v>671803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1623513</v>
      </c>
      <c r="P18" s="47">
        <f t="shared" si="1"/>
        <v>9.6763817118744075</v>
      </c>
      <c r="Q18" s="9"/>
    </row>
    <row r="19" spans="1:17">
      <c r="A19" s="12"/>
      <c r="B19" s="44">
        <v>527</v>
      </c>
      <c r="C19" s="20" t="s">
        <v>33</v>
      </c>
      <c r="D19" s="46">
        <v>714398</v>
      </c>
      <c r="E19" s="46">
        <v>0</v>
      </c>
      <c r="F19" s="46">
        <v>0</v>
      </c>
      <c r="G19" s="46">
        <v>166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714564</v>
      </c>
      <c r="P19" s="47">
        <f t="shared" si="1"/>
        <v>4.2589089348615161</v>
      </c>
      <c r="Q19" s="9"/>
    </row>
    <row r="20" spans="1:17">
      <c r="A20" s="12"/>
      <c r="B20" s="44">
        <v>529</v>
      </c>
      <c r="C20" s="20" t="s">
        <v>34</v>
      </c>
      <c r="D20" s="46">
        <v>14051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14051</v>
      </c>
      <c r="P20" s="47">
        <f t="shared" si="1"/>
        <v>8.374607375090147E-2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380223</v>
      </c>
      <c r="E21" s="31">
        <f t="shared" si="5"/>
        <v>8597213</v>
      </c>
      <c r="F21" s="31">
        <f t="shared" si="5"/>
        <v>0</v>
      </c>
      <c r="G21" s="31">
        <f t="shared" si="5"/>
        <v>911427</v>
      </c>
      <c r="H21" s="31">
        <f t="shared" si="5"/>
        <v>0</v>
      </c>
      <c r="I21" s="31">
        <f t="shared" si="5"/>
        <v>70586658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80475521</v>
      </c>
      <c r="P21" s="43">
        <f t="shared" si="1"/>
        <v>479.64621143037652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89679</v>
      </c>
      <c r="H22" s="46">
        <v>0</v>
      </c>
      <c r="I22" s="46">
        <v>21429708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2" si="6">SUM(D22:N22)</f>
        <v>21519387</v>
      </c>
      <c r="P22" s="47">
        <f t="shared" si="1"/>
        <v>128.25878377170241</v>
      </c>
      <c r="Q22" s="9"/>
    </row>
    <row r="23" spans="1:17">
      <c r="A23" s="12"/>
      <c r="B23" s="44">
        <v>536</v>
      </c>
      <c r="C23" s="20" t="s">
        <v>37</v>
      </c>
      <c r="D23" s="46">
        <v>7533</v>
      </c>
      <c r="E23" s="46">
        <v>7027118</v>
      </c>
      <c r="F23" s="46">
        <v>0</v>
      </c>
      <c r="G23" s="46">
        <v>0</v>
      </c>
      <c r="H23" s="46">
        <v>0</v>
      </c>
      <c r="I23" s="46">
        <v>49156950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56191601</v>
      </c>
      <c r="P23" s="47">
        <f t="shared" si="1"/>
        <v>334.91039509837231</v>
      </c>
      <c r="Q23" s="9"/>
    </row>
    <row r="24" spans="1:17">
      <c r="A24" s="12"/>
      <c r="B24" s="44">
        <v>537</v>
      </c>
      <c r="C24" s="20" t="s">
        <v>38</v>
      </c>
      <c r="D24" s="46">
        <v>372690</v>
      </c>
      <c r="E24" s="46">
        <v>34722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407412</v>
      </c>
      <c r="P24" s="47">
        <f t="shared" si="1"/>
        <v>2.4282368086970516</v>
      </c>
      <c r="Q24" s="9"/>
    </row>
    <row r="25" spans="1:17">
      <c r="A25" s="12"/>
      <c r="B25" s="44">
        <v>538</v>
      </c>
      <c r="C25" s="20" t="s">
        <v>77</v>
      </c>
      <c r="D25" s="46">
        <v>0</v>
      </c>
      <c r="E25" s="46">
        <v>1352098</v>
      </c>
      <c r="F25" s="46">
        <v>0</v>
      </c>
      <c r="G25" s="46">
        <v>821748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2173846</v>
      </c>
      <c r="P25" s="47">
        <f t="shared" si="1"/>
        <v>12.956449180777323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183275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183275</v>
      </c>
      <c r="P26" s="47">
        <f t="shared" si="1"/>
        <v>1.0923465708274478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SUM(D28:D28)</f>
        <v>6223913</v>
      </c>
      <c r="E27" s="31">
        <f t="shared" si="7"/>
        <v>41758231</v>
      </c>
      <c r="F27" s="31">
        <f t="shared" si="7"/>
        <v>0</v>
      </c>
      <c r="G27" s="31">
        <f t="shared" si="7"/>
        <v>9003689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56985833</v>
      </c>
      <c r="P27" s="43">
        <f t="shared" si="1"/>
        <v>339.64413729802538</v>
      </c>
      <c r="Q27" s="10"/>
    </row>
    <row r="28" spans="1:17">
      <c r="A28" s="12"/>
      <c r="B28" s="44">
        <v>541</v>
      </c>
      <c r="C28" s="20" t="s">
        <v>41</v>
      </c>
      <c r="D28" s="46">
        <v>6223913</v>
      </c>
      <c r="E28" s="46">
        <v>41758231</v>
      </c>
      <c r="F28" s="46">
        <v>0</v>
      </c>
      <c r="G28" s="46">
        <v>9003689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56985833</v>
      </c>
      <c r="P28" s="47">
        <f t="shared" si="1"/>
        <v>339.64413729802538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SUM(D30:D33)</f>
        <v>514021</v>
      </c>
      <c r="E29" s="31">
        <f t="shared" si="8"/>
        <v>140273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654294</v>
      </c>
      <c r="P29" s="43">
        <f t="shared" si="1"/>
        <v>3.899690668192465</v>
      </c>
      <c r="Q29" s="10"/>
    </row>
    <row r="30" spans="1:17">
      <c r="A30" s="13"/>
      <c r="B30" s="45">
        <v>552</v>
      </c>
      <c r="C30" s="21" t="s">
        <v>43</v>
      </c>
      <c r="D30" s="46">
        <v>237911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237911</v>
      </c>
      <c r="P30" s="47">
        <f t="shared" si="1"/>
        <v>1.4179853499502328</v>
      </c>
      <c r="Q30" s="9"/>
    </row>
    <row r="31" spans="1:17">
      <c r="A31" s="13"/>
      <c r="B31" s="45">
        <v>553</v>
      </c>
      <c r="C31" s="21" t="s">
        <v>44</v>
      </c>
      <c r="D31" s="46">
        <v>276110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276110</v>
      </c>
      <c r="P31" s="47">
        <f t="shared" si="1"/>
        <v>1.6456571363861223</v>
      </c>
      <c r="Q31" s="9"/>
    </row>
    <row r="32" spans="1:17">
      <c r="A32" s="13"/>
      <c r="B32" s="45">
        <v>554</v>
      </c>
      <c r="C32" s="21" t="s">
        <v>78</v>
      </c>
      <c r="D32" s="46">
        <v>0</v>
      </c>
      <c r="E32" s="46">
        <v>71523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71523</v>
      </c>
      <c r="P32" s="47">
        <f t="shared" si="1"/>
        <v>0.4262878395050691</v>
      </c>
      <c r="Q32" s="9"/>
    </row>
    <row r="33" spans="1:17">
      <c r="A33" s="13"/>
      <c r="B33" s="45">
        <v>559</v>
      </c>
      <c r="C33" s="21" t="s">
        <v>45</v>
      </c>
      <c r="D33" s="46">
        <v>0</v>
      </c>
      <c r="E33" s="46">
        <v>68750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68750</v>
      </c>
      <c r="P33" s="47">
        <f t="shared" si="1"/>
        <v>0.40976034235104092</v>
      </c>
      <c r="Q33" s="9"/>
    </row>
    <row r="34" spans="1:17" ht="15.75">
      <c r="A34" s="28" t="s">
        <v>46</v>
      </c>
      <c r="B34" s="29"/>
      <c r="C34" s="30"/>
      <c r="D34" s="31">
        <f t="shared" ref="D34:N34" si="9">SUM(D35:D38)</f>
        <v>6674165</v>
      </c>
      <c r="E34" s="31">
        <f t="shared" si="9"/>
        <v>6414417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1821730</v>
      </c>
      <c r="N34" s="31">
        <f t="shared" si="9"/>
        <v>0</v>
      </c>
      <c r="O34" s="31">
        <f t="shared" si="6"/>
        <v>14910312</v>
      </c>
      <c r="P34" s="43">
        <f t="shared" si="1"/>
        <v>88.867702540812132</v>
      </c>
      <c r="Q34" s="10"/>
    </row>
    <row r="35" spans="1:17">
      <c r="A35" s="12"/>
      <c r="B35" s="44">
        <v>562</v>
      </c>
      <c r="C35" s="20" t="s">
        <v>47</v>
      </c>
      <c r="D35" s="46">
        <v>1341834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1341834</v>
      </c>
      <c r="P35" s="47">
        <f t="shared" si="1"/>
        <v>7.9975324977202424</v>
      </c>
      <c r="Q35" s="9"/>
    </row>
    <row r="36" spans="1:17">
      <c r="A36" s="12"/>
      <c r="B36" s="44">
        <v>563</v>
      </c>
      <c r="C36" s="20" t="s">
        <v>48</v>
      </c>
      <c r="D36" s="46">
        <v>379636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379636</v>
      </c>
      <c r="P36" s="47">
        <f t="shared" si="1"/>
        <v>2.2626876702367968</v>
      </c>
      <c r="Q36" s="9"/>
    </row>
    <row r="37" spans="1:17">
      <c r="A37" s="12"/>
      <c r="B37" s="44">
        <v>564</v>
      </c>
      <c r="C37" s="20" t="s">
        <v>49</v>
      </c>
      <c r="D37" s="46">
        <v>1742508</v>
      </c>
      <c r="E37" s="46">
        <v>4570134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6312642</v>
      </c>
      <c r="P37" s="47">
        <f t="shared" ref="P37:P68" si="10">(O37/P$69)</f>
        <v>37.624295957229961</v>
      </c>
      <c r="Q37" s="9"/>
    </row>
    <row r="38" spans="1:17">
      <c r="A38" s="12"/>
      <c r="B38" s="44">
        <v>569</v>
      </c>
      <c r="C38" s="20" t="s">
        <v>50</v>
      </c>
      <c r="D38" s="46">
        <v>3210187</v>
      </c>
      <c r="E38" s="46">
        <v>1844283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1821730</v>
      </c>
      <c r="N38" s="46">
        <v>0</v>
      </c>
      <c r="O38" s="46">
        <f t="shared" si="6"/>
        <v>6876200</v>
      </c>
      <c r="P38" s="47">
        <f t="shared" si="10"/>
        <v>40.983186415625127</v>
      </c>
      <c r="Q38" s="9"/>
    </row>
    <row r="39" spans="1:17" ht="15.75">
      <c r="A39" s="28" t="s">
        <v>51</v>
      </c>
      <c r="B39" s="29"/>
      <c r="C39" s="30"/>
      <c r="D39" s="31">
        <f t="shared" ref="D39:N39" si="11">SUM(D40:D42)</f>
        <v>13154863</v>
      </c>
      <c r="E39" s="31">
        <f t="shared" si="11"/>
        <v>6801076</v>
      </c>
      <c r="F39" s="31">
        <f t="shared" si="11"/>
        <v>0</v>
      </c>
      <c r="G39" s="31">
        <f t="shared" si="11"/>
        <v>2557060</v>
      </c>
      <c r="H39" s="31">
        <f t="shared" si="11"/>
        <v>0</v>
      </c>
      <c r="I39" s="31">
        <f t="shared" si="11"/>
        <v>3779685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26292684</v>
      </c>
      <c r="P39" s="43">
        <f t="shared" si="10"/>
        <v>156.70835195880343</v>
      </c>
      <c r="Q39" s="9"/>
    </row>
    <row r="40" spans="1:17">
      <c r="A40" s="12"/>
      <c r="B40" s="44">
        <v>571</v>
      </c>
      <c r="C40" s="20" t="s">
        <v>52</v>
      </c>
      <c r="D40" s="46">
        <v>4113199</v>
      </c>
      <c r="E40" s="46">
        <v>0</v>
      </c>
      <c r="F40" s="46">
        <v>0</v>
      </c>
      <c r="G40" s="46">
        <v>1396275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5509474</v>
      </c>
      <c r="P40" s="47">
        <f t="shared" si="10"/>
        <v>32.837293853296856</v>
      </c>
      <c r="Q40" s="9"/>
    </row>
    <row r="41" spans="1:17">
      <c r="A41" s="12"/>
      <c r="B41" s="44">
        <v>572</v>
      </c>
      <c r="C41" s="20" t="s">
        <v>53</v>
      </c>
      <c r="D41" s="46">
        <v>9041664</v>
      </c>
      <c r="E41" s="46">
        <v>4582449</v>
      </c>
      <c r="F41" s="46">
        <v>0</v>
      </c>
      <c r="G41" s="46">
        <v>1160785</v>
      </c>
      <c r="H41" s="46">
        <v>0</v>
      </c>
      <c r="I41" s="46">
        <v>3779685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18564583</v>
      </c>
      <c r="P41" s="47">
        <f t="shared" si="10"/>
        <v>110.64770742813549</v>
      </c>
      <c r="Q41" s="9"/>
    </row>
    <row r="42" spans="1:17">
      <c r="A42" s="12"/>
      <c r="B42" s="44">
        <v>575</v>
      </c>
      <c r="C42" s="20" t="s">
        <v>80</v>
      </c>
      <c r="D42" s="46">
        <v>0</v>
      </c>
      <c r="E42" s="46">
        <v>2218627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2218627</v>
      </c>
      <c r="P42" s="47">
        <f t="shared" si="10"/>
        <v>13.223350677371096</v>
      </c>
      <c r="Q42" s="9"/>
    </row>
    <row r="43" spans="1:17" ht="15.75">
      <c r="A43" s="28" t="s">
        <v>72</v>
      </c>
      <c r="B43" s="29"/>
      <c r="C43" s="30"/>
      <c r="D43" s="31">
        <f t="shared" ref="D43:N43" si="12">SUM(D44:D44)</f>
        <v>16355887</v>
      </c>
      <c r="E43" s="31">
        <f t="shared" si="12"/>
        <v>2509490</v>
      </c>
      <c r="F43" s="31">
        <f t="shared" si="12"/>
        <v>0</v>
      </c>
      <c r="G43" s="31">
        <f t="shared" si="12"/>
        <v>2959392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21824769</v>
      </c>
      <c r="P43" s="43">
        <f t="shared" si="10"/>
        <v>130.07890643159834</v>
      </c>
      <c r="Q43" s="9"/>
    </row>
    <row r="44" spans="1:17">
      <c r="A44" s="12"/>
      <c r="B44" s="44">
        <v>581</v>
      </c>
      <c r="C44" s="20" t="s">
        <v>169</v>
      </c>
      <c r="D44" s="46">
        <v>16355887</v>
      </c>
      <c r="E44" s="46">
        <v>2509490</v>
      </c>
      <c r="F44" s="46">
        <v>0</v>
      </c>
      <c r="G44" s="46">
        <v>2959392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21824769</v>
      </c>
      <c r="P44" s="47">
        <f t="shared" si="10"/>
        <v>130.07890643159834</v>
      </c>
      <c r="Q44" s="9"/>
    </row>
    <row r="45" spans="1:17" ht="15.75">
      <c r="A45" s="28" t="s">
        <v>55</v>
      </c>
      <c r="B45" s="29"/>
      <c r="C45" s="30"/>
      <c r="D45" s="31">
        <f t="shared" ref="D45:N45" si="13">SUM(D46:D66)</f>
        <v>7887231</v>
      </c>
      <c r="E45" s="31">
        <f t="shared" si="13"/>
        <v>777680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50884606</v>
      </c>
      <c r="N45" s="31">
        <f t="shared" si="13"/>
        <v>0</v>
      </c>
      <c r="O45" s="31">
        <f>SUM(D45:N45)</f>
        <v>59549517</v>
      </c>
      <c r="P45" s="43">
        <f t="shared" si="10"/>
        <v>354.9240796037692</v>
      </c>
      <c r="Q45" s="9"/>
    </row>
    <row r="46" spans="1:17">
      <c r="A46" s="12"/>
      <c r="B46" s="44">
        <v>601</v>
      </c>
      <c r="C46" s="20" t="s">
        <v>81</v>
      </c>
      <c r="D46" s="46">
        <v>0</v>
      </c>
      <c r="E46" s="46">
        <v>288510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14">SUM(D46:N46)</f>
        <v>288510</v>
      </c>
      <c r="P46" s="47">
        <f t="shared" si="10"/>
        <v>1.7195630017701646</v>
      </c>
      <c r="Q46" s="9"/>
    </row>
    <row r="47" spans="1:17">
      <c r="A47" s="12"/>
      <c r="B47" s="44">
        <v>602</v>
      </c>
      <c r="C47" s="20" t="s">
        <v>56</v>
      </c>
      <c r="D47" s="46">
        <v>19153</v>
      </c>
      <c r="E47" s="46">
        <v>341240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360393</v>
      </c>
      <c r="P47" s="47">
        <f t="shared" si="10"/>
        <v>2.1479964954315447</v>
      </c>
      <c r="Q47" s="9"/>
    </row>
    <row r="48" spans="1:17">
      <c r="A48" s="12"/>
      <c r="B48" s="44">
        <v>603</v>
      </c>
      <c r="C48" s="20" t="s">
        <v>57</v>
      </c>
      <c r="D48" s="46">
        <v>2309</v>
      </c>
      <c r="E48" s="46">
        <v>87692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90001</v>
      </c>
      <c r="P48" s="47">
        <f t="shared" si="10"/>
        <v>0.53641949922816057</v>
      </c>
      <c r="Q48" s="9"/>
    </row>
    <row r="49" spans="1:17">
      <c r="A49" s="12"/>
      <c r="B49" s="44">
        <v>604</v>
      </c>
      <c r="C49" s="20" t="s">
        <v>58</v>
      </c>
      <c r="D49" s="46">
        <v>967130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967130</v>
      </c>
      <c r="P49" s="47">
        <f t="shared" si="10"/>
        <v>5.7642402894249054</v>
      </c>
      <c r="Q49" s="9"/>
    </row>
    <row r="50" spans="1:17">
      <c r="A50" s="12"/>
      <c r="B50" s="44">
        <v>605</v>
      </c>
      <c r="C50" s="20" t="s">
        <v>59</v>
      </c>
      <c r="D50" s="46">
        <v>237869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237869</v>
      </c>
      <c r="P50" s="47">
        <f t="shared" si="10"/>
        <v>1.4177350236319965</v>
      </c>
      <c r="Q50" s="9"/>
    </row>
    <row r="51" spans="1:17">
      <c r="A51" s="12"/>
      <c r="B51" s="44">
        <v>607</v>
      </c>
      <c r="C51" s="20" t="s">
        <v>170</v>
      </c>
      <c r="D51" s="46">
        <v>54007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54007</v>
      </c>
      <c r="P51" s="47">
        <f t="shared" si="10"/>
        <v>0.32188984449967517</v>
      </c>
      <c r="Q51" s="9"/>
    </row>
    <row r="52" spans="1:17">
      <c r="A52" s="12"/>
      <c r="B52" s="44">
        <v>608</v>
      </c>
      <c r="C52" s="20" t="s">
        <v>60</v>
      </c>
      <c r="D52" s="46">
        <v>214815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214815</v>
      </c>
      <c r="P52" s="47">
        <f t="shared" si="10"/>
        <v>1.2803297155220197</v>
      </c>
      <c r="Q52" s="9"/>
    </row>
    <row r="53" spans="1:17">
      <c r="A53" s="12"/>
      <c r="B53" s="44">
        <v>614</v>
      </c>
      <c r="C53" s="20" t="s">
        <v>61</v>
      </c>
      <c r="D53" s="46">
        <v>531971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2" si="15">SUM(D53:N53)</f>
        <v>531971</v>
      </c>
      <c r="P53" s="47">
        <f t="shared" si="10"/>
        <v>3.1706271866301905</v>
      </c>
      <c r="Q53" s="9"/>
    </row>
    <row r="54" spans="1:17">
      <c r="A54" s="12"/>
      <c r="B54" s="44">
        <v>634</v>
      </c>
      <c r="C54" s="20" t="s">
        <v>62</v>
      </c>
      <c r="D54" s="46">
        <v>241927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241927</v>
      </c>
      <c r="P54" s="47">
        <f t="shared" si="10"/>
        <v>1.4419213140939677</v>
      </c>
      <c r="Q54" s="9"/>
    </row>
    <row r="55" spans="1:17">
      <c r="A55" s="12"/>
      <c r="B55" s="44">
        <v>654</v>
      </c>
      <c r="C55" s="20" t="s">
        <v>98</v>
      </c>
      <c r="D55" s="46">
        <v>358735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358735</v>
      </c>
      <c r="P55" s="47">
        <f t="shared" si="10"/>
        <v>2.1381145660116463</v>
      </c>
      <c r="Q55" s="9"/>
    </row>
    <row r="56" spans="1:17">
      <c r="A56" s="12"/>
      <c r="B56" s="44">
        <v>657</v>
      </c>
      <c r="C56" s="20" t="s">
        <v>175</v>
      </c>
      <c r="D56" s="46">
        <v>89521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89521</v>
      </c>
      <c r="P56" s="47">
        <f t="shared" si="10"/>
        <v>0.53355862701974599</v>
      </c>
      <c r="Q56" s="9"/>
    </row>
    <row r="57" spans="1:17">
      <c r="A57" s="12"/>
      <c r="B57" s="44">
        <v>667</v>
      </c>
      <c r="C57" s="20" t="s">
        <v>99</v>
      </c>
      <c r="D57" s="46">
        <v>0</v>
      </c>
      <c r="E57" s="46">
        <v>26809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26809</v>
      </c>
      <c r="P57" s="47">
        <f t="shared" si="10"/>
        <v>0.15978567299038629</v>
      </c>
      <c r="Q57" s="9"/>
    </row>
    <row r="58" spans="1:17">
      <c r="A58" s="12"/>
      <c r="B58" s="44">
        <v>674</v>
      </c>
      <c r="C58" s="20" t="s">
        <v>66</v>
      </c>
      <c r="D58" s="46">
        <v>299815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299815</v>
      </c>
      <c r="P58" s="47">
        <f t="shared" si="10"/>
        <v>1.7869425024287613</v>
      </c>
      <c r="Q58" s="9"/>
    </row>
    <row r="59" spans="1:17">
      <c r="A59" s="12"/>
      <c r="B59" s="44">
        <v>685</v>
      </c>
      <c r="C59" s="20" t="s">
        <v>67</v>
      </c>
      <c r="D59" s="46">
        <v>11180</v>
      </c>
      <c r="E59" s="46">
        <v>33429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44609</v>
      </c>
      <c r="P59" s="47">
        <f t="shared" si="10"/>
        <v>0.26587635071909216</v>
      </c>
      <c r="Q59" s="9"/>
    </row>
    <row r="60" spans="1:17">
      <c r="A60" s="12"/>
      <c r="B60" s="44">
        <v>694</v>
      </c>
      <c r="C60" s="20" t="s">
        <v>68</v>
      </c>
      <c r="D60" s="46">
        <v>209709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209709</v>
      </c>
      <c r="P60" s="47">
        <f t="shared" si="10"/>
        <v>1.2498971874050102</v>
      </c>
      <c r="Q60" s="9"/>
    </row>
    <row r="61" spans="1:17">
      <c r="A61" s="12"/>
      <c r="B61" s="44">
        <v>711</v>
      </c>
      <c r="C61" s="20" t="s">
        <v>69</v>
      </c>
      <c r="D61" s="46">
        <v>3649173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3649173</v>
      </c>
      <c r="P61" s="47">
        <f t="shared" si="10"/>
        <v>21.74962004040982</v>
      </c>
      <c r="Q61" s="9"/>
    </row>
    <row r="62" spans="1:17">
      <c r="A62" s="12"/>
      <c r="B62" s="44">
        <v>714</v>
      </c>
      <c r="C62" s="20" t="s">
        <v>70</v>
      </c>
      <c r="D62" s="46">
        <v>75192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75192</v>
      </c>
      <c r="P62" s="47">
        <f t="shared" si="10"/>
        <v>0.44815563144813775</v>
      </c>
      <c r="Q62" s="9"/>
    </row>
    <row r="63" spans="1:17">
      <c r="A63" s="12"/>
      <c r="B63" s="44">
        <v>719</v>
      </c>
      <c r="C63" s="20" t="s">
        <v>171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50884606</v>
      </c>
      <c r="N63" s="46">
        <v>0</v>
      </c>
      <c r="O63" s="46">
        <f t="shared" ref="O63:O66" si="16">SUM(D63:N63)</f>
        <v>50884606</v>
      </c>
      <c r="P63" s="47">
        <f t="shared" si="10"/>
        <v>303.2799065448412</v>
      </c>
      <c r="Q63" s="9"/>
    </row>
    <row r="64" spans="1:17">
      <c r="A64" s="12"/>
      <c r="B64" s="44">
        <v>724</v>
      </c>
      <c r="C64" s="20" t="s">
        <v>71</v>
      </c>
      <c r="D64" s="46">
        <v>150829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150829</v>
      </c>
      <c r="P64" s="47">
        <f t="shared" si="10"/>
        <v>0.89896352983949313</v>
      </c>
      <c r="Q64" s="9"/>
    </row>
    <row r="65" spans="1:120">
      <c r="A65" s="12"/>
      <c r="B65" s="44">
        <v>744</v>
      </c>
      <c r="C65" s="20" t="s">
        <v>73</v>
      </c>
      <c r="D65" s="46">
        <v>250835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250835</v>
      </c>
      <c r="P65" s="47">
        <f t="shared" si="10"/>
        <v>1.4950143341617943</v>
      </c>
      <c r="Q65" s="9"/>
    </row>
    <row r="66" spans="1:120" ht="15.75" thickBot="1">
      <c r="A66" s="12"/>
      <c r="B66" s="44">
        <v>764</v>
      </c>
      <c r="C66" s="20" t="s">
        <v>74</v>
      </c>
      <c r="D66" s="46">
        <v>523061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523061</v>
      </c>
      <c r="P66" s="47">
        <f t="shared" si="10"/>
        <v>3.1175222462614958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7">SUM(D5,D13,D21,D27,D29,D34,D39,D43,D45)</f>
        <v>150049082</v>
      </c>
      <c r="E67" s="15">
        <f t="shared" si="17"/>
        <v>121049835</v>
      </c>
      <c r="F67" s="15">
        <f t="shared" si="17"/>
        <v>474750</v>
      </c>
      <c r="G67" s="15">
        <f t="shared" si="17"/>
        <v>19125437</v>
      </c>
      <c r="H67" s="15">
        <f t="shared" si="17"/>
        <v>0</v>
      </c>
      <c r="I67" s="15">
        <f t="shared" si="17"/>
        <v>80548968</v>
      </c>
      <c r="J67" s="15">
        <f t="shared" si="17"/>
        <v>40004042</v>
      </c>
      <c r="K67" s="15">
        <f t="shared" si="17"/>
        <v>3180031</v>
      </c>
      <c r="L67" s="15">
        <f t="shared" si="17"/>
        <v>0</v>
      </c>
      <c r="M67" s="15">
        <f t="shared" si="17"/>
        <v>289962671</v>
      </c>
      <c r="N67" s="15">
        <f t="shared" si="17"/>
        <v>0</v>
      </c>
      <c r="O67" s="15">
        <f>SUM(D67:N67)</f>
        <v>704394816</v>
      </c>
      <c r="P67" s="37">
        <f t="shared" si="10"/>
        <v>4198.2990684284869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8" t="s">
        <v>176</v>
      </c>
      <c r="N69" s="48"/>
      <c r="O69" s="48"/>
      <c r="P69" s="41">
        <v>167781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18686324</v>
      </c>
      <c r="E5" s="26">
        <f t="shared" si="0"/>
        <v>1995246</v>
      </c>
      <c r="F5" s="26">
        <f t="shared" si="0"/>
        <v>5684616</v>
      </c>
      <c r="G5" s="26">
        <f t="shared" si="0"/>
        <v>835577</v>
      </c>
      <c r="H5" s="26">
        <f t="shared" si="0"/>
        <v>0</v>
      </c>
      <c r="I5" s="26">
        <f t="shared" si="0"/>
        <v>0</v>
      </c>
      <c r="J5" s="26">
        <f t="shared" si="0"/>
        <v>24298669</v>
      </c>
      <c r="K5" s="26">
        <f t="shared" si="0"/>
        <v>1724334</v>
      </c>
      <c r="L5" s="26">
        <f t="shared" si="0"/>
        <v>0</v>
      </c>
      <c r="M5" s="26">
        <f t="shared" si="0"/>
        <v>0</v>
      </c>
      <c r="N5" s="27">
        <f>SUM(D5:M5)</f>
        <v>53224766</v>
      </c>
      <c r="O5" s="32">
        <f t="shared" ref="O5:O36" si="1">(N5/O$66)</f>
        <v>377.60112092511793</v>
      </c>
      <c r="P5" s="6"/>
    </row>
    <row r="6" spans="1:133">
      <c r="A6" s="12"/>
      <c r="B6" s="44">
        <v>511</v>
      </c>
      <c r="C6" s="20" t="s">
        <v>20</v>
      </c>
      <c r="D6" s="46">
        <v>810118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810118</v>
      </c>
      <c r="O6" s="47">
        <f t="shared" si="1"/>
        <v>5.7473519917704232</v>
      </c>
      <c r="P6" s="9"/>
    </row>
    <row r="7" spans="1:133">
      <c r="A7" s="12"/>
      <c r="B7" s="44">
        <v>512</v>
      </c>
      <c r="C7" s="20" t="s">
        <v>21</v>
      </c>
      <c r="D7" s="46">
        <v>520267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520267</v>
      </c>
      <c r="O7" s="47">
        <f t="shared" si="1"/>
        <v>3.691014862899507</v>
      </c>
      <c r="P7" s="9"/>
    </row>
    <row r="8" spans="1:133">
      <c r="A8" s="12"/>
      <c r="B8" s="44">
        <v>513</v>
      </c>
      <c r="C8" s="20" t="s">
        <v>22</v>
      </c>
      <c r="D8" s="46">
        <v>9115399</v>
      </c>
      <c r="E8" s="46">
        <v>360352</v>
      </c>
      <c r="F8" s="46">
        <v>0</v>
      </c>
      <c r="G8" s="46">
        <v>0</v>
      </c>
      <c r="H8" s="46">
        <v>0</v>
      </c>
      <c r="I8" s="46">
        <v>0</v>
      </c>
      <c r="J8" s="46">
        <v>3164532</v>
      </c>
      <c r="K8" s="46">
        <v>0</v>
      </c>
      <c r="L8" s="46">
        <v>0</v>
      </c>
      <c r="M8" s="46">
        <v>0</v>
      </c>
      <c r="N8" s="46">
        <f t="shared" si="2"/>
        <v>12640283</v>
      </c>
      <c r="O8" s="47">
        <f t="shared" si="1"/>
        <v>89.676017168599913</v>
      </c>
      <c r="P8" s="9"/>
    </row>
    <row r="9" spans="1:133">
      <c r="A9" s="12"/>
      <c r="B9" s="44">
        <v>514</v>
      </c>
      <c r="C9" s="20" t="s">
        <v>23</v>
      </c>
      <c r="D9" s="46">
        <v>709642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709642</v>
      </c>
      <c r="O9" s="47">
        <f t="shared" si="1"/>
        <v>5.0345287503103826</v>
      </c>
      <c r="P9" s="9"/>
    </row>
    <row r="10" spans="1:133">
      <c r="A10" s="12"/>
      <c r="B10" s="44">
        <v>515</v>
      </c>
      <c r="C10" s="20" t="s">
        <v>24</v>
      </c>
      <c r="D10" s="46">
        <v>1566329</v>
      </c>
      <c r="E10" s="46">
        <v>762536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2328865</v>
      </c>
      <c r="O10" s="47">
        <f t="shared" si="1"/>
        <v>16.522046043063391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5684616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5684616</v>
      </c>
      <c r="O11" s="47">
        <f t="shared" si="1"/>
        <v>40.329296584016177</v>
      </c>
      <c r="P11" s="9"/>
    </row>
    <row r="12" spans="1:133">
      <c r="A12" s="12"/>
      <c r="B12" s="44">
        <v>519</v>
      </c>
      <c r="C12" s="20" t="s">
        <v>118</v>
      </c>
      <c r="D12" s="46">
        <v>5964569</v>
      </c>
      <c r="E12" s="46">
        <v>872358</v>
      </c>
      <c r="F12" s="46">
        <v>0</v>
      </c>
      <c r="G12" s="46">
        <v>835577</v>
      </c>
      <c r="H12" s="46">
        <v>0</v>
      </c>
      <c r="I12" s="46">
        <v>0</v>
      </c>
      <c r="J12" s="46">
        <v>21134137</v>
      </c>
      <c r="K12" s="46">
        <v>1724334</v>
      </c>
      <c r="L12" s="46">
        <v>0</v>
      </c>
      <c r="M12" s="46">
        <v>0</v>
      </c>
      <c r="N12" s="46">
        <f t="shared" si="2"/>
        <v>30530975</v>
      </c>
      <c r="O12" s="47">
        <f t="shared" si="1"/>
        <v>216.60086552445816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40455836</v>
      </c>
      <c r="E13" s="31">
        <f t="shared" si="3"/>
        <v>27343831</v>
      </c>
      <c r="F13" s="31">
        <f t="shared" si="3"/>
        <v>0</v>
      </c>
      <c r="G13" s="31">
        <f t="shared" si="3"/>
        <v>735456</v>
      </c>
      <c r="H13" s="31">
        <f t="shared" si="3"/>
        <v>0</v>
      </c>
      <c r="I13" s="31">
        <f t="shared" si="3"/>
        <v>1833528</v>
      </c>
      <c r="J13" s="31">
        <f t="shared" si="3"/>
        <v>436760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70805411</v>
      </c>
      <c r="O13" s="43">
        <f t="shared" si="1"/>
        <v>502.32635238196588</v>
      </c>
      <c r="P13" s="10"/>
    </row>
    <row r="14" spans="1:133">
      <c r="A14" s="12"/>
      <c r="B14" s="44">
        <v>521</v>
      </c>
      <c r="C14" s="20" t="s">
        <v>28</v>
      </c>
      <c r="D14" s="46">
        <v>26295646</v>
      </c>
      <c r="E14" s="46">
        <v>716675</v>
      </c>
      <c r="F14" s="46">
        <v>0</v>
      </c>
      <c r="G14" s="46">
        <v>0</v>
      </c>
      <c r="H14" s="46">
        <v>0</v>
      </c>
      <c r="I14" s="46">
        <v>0</v>
      </c>
      <c r="J14" s="46">
        <v>436760</v>
      </c>
      <c r="K14" s="46">
        <v>0</v>
      </c>
      <c r="L14" s="46">
        <v>0</v>
      </c>
      <c r="M14" s="46">
        <v>0</v>
      </c>
      <c r="N14" s="46">
        <f>SUM(D14:M14)</f>
        <v>27449081</v>
      </c>
      <c r="O14" s="47">
        <f t="shared" si="1"/>
        <v>194.73648327480402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25623335</v>
      </c>
      <c r="F15" s="46">
        <v>0</v>
      </c>
      <c r="G15" s="46">
        <v>735456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26358791</v>
      </c>
      <c r="O15" s="47">
        <f t="shared" si="1"/>
        <v>187.00146145933098</v>
      </c>
      <c r="P15" s="9"/>
    </row>
    <row r="16" spans="1:133">
      <c r="A16" s="12"/>
      <c r="B16" s="44">
        <v>523</v>
      </c>
      <c r="C16" s="20" t="s">
        <v>119</v>
      </c>
      <c r="D16" s="46">
        <v>12870797</v>
      </c>
      <c r="E16" s="46">
        <v>600427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13471224</v>
      </c>
      <c r="O16" s="47">
        <f t="shared" si="1"/>
        <v>95.571097158667655</v>
      </c>
      <c r="P16" s="9"/>
    </row>
    <row r="17" spans="1:16">
      <c r="A17" s="12"/>
      <c r="B17" s="44">
        <v>524</v>
      </c>
      <c r="C17" s="20" t="s">
        <v>31</v>
      </c>
      <c r="D17" s="46">
        <v>305251</v>
      </c>
      <c r="E17" s="46">
        <v>0</v>
      </c>
      <c r="F17" s="46">
        <v>0</v>
      </c>
      <c r="G17" s="46">
        <v>0</v>
      </c>
      <c r="H17" s="46">
        <v>0</v>
      </c>
      <c r="I17" s="46">
        <v>1833528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2138779</v>
      </c>
      <c r="O17" s="47">
        <f t="shared" si="1"/>
        <v>15.173487992621759</v>
      </c>
      <c r="P17" s="9"/>
    </row>
    <row r="18" spans="1:16">
      <c r="A18" s="12"/>
      <c r="B18" s="44">
        <v>525</v>
      </c>
      <c r="C18" s="20" t="s">
        <v>32</v>
      </c>
      <c r="D18" s="46">
        <v>691380</v>
      </c>
      <c r="E18" s="46">
        <v>403394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1094774</v>
      </c>
      <c r="O18" s="47">
        <f t="shared" si="1"/>
        <v>7.766833386541804</v>
      </c>
      <c r="P18" s="9"/>
    </row>
    <row r="19" spans="1:16">
      <c r="A19" s="12"/>
      <c r="B19" s="44">
        <v>527</v>
      </c>
      <c r="C19" s="20" t="s">
        <v>33</v>
      </c>
      <c r="D19" s="46">
        <v>275689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275689</v>
      </c>
      <c r="O19" s="47">
        <f t="shared" si="1"/>
        <v>1.9558653470965912</v>
      </c>
      <c r="P19" s="9"/>
    </row>
    <row r="20" spans="1:16">
      <c r="A20" s="12"/>
      <c r="B20" s="44">
        <v>529</v>
      </c>
      <c r="C20" s="20" t="s">
        <v>34</v>
      </c>
      <c r="D20" s="46">
        <v>17073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17073</v>
      </c>
      <c r="O20" s="47">
        <f t="shared" si="1"/>
        <v>0.12112376290305417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261593</v>
      </c>
      <c r="E21" s="31">
        <f t="shared" si="5"/>
        <v>519713</v>
      </c>
      <c r="F21" s="31">
        <f t="shared" si="5"/>
        <v>0</v>
      </c>
      <c r="G21" s="31">
        <f t="shared" si="5"/>
        <v>2489041</v>
      </c>
      <c r="H21" s="31">
        <f t="shared" si="5"/>
        <v>0</v>
      </c>
      <c r="I21" s="31">
        <f t="shared" si="5"/>
        <v>46622695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49893042</v>
      </c>
      <c r="O21" s="43">
        <f t="shared" si="1"/>
        <v>353.96432904118336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140542</v>
      </c>
      <c r="H22" s="46">
        <v>0</v>
      </c>
      <c r="I22" s="46">
        <v>10801408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10941950</v>
      </c>
      <c r="O22" s="47">
        <f t="shared" si="1"/>
        <v>77.627256925969277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35821287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35821287</v>
      </c>
      <c r="O23" s="47">
        <f t="shared" si="1"/>
        <v>254.13278705969989</v>
      </c>
      <c r="P23" s="9"/>
    </row>
    <row r="24" spans="1:16">
      <c r="A24" s="12"/>
      <c r="B24" s="44">
        <v>537</v>
      </c>
      <c r="C24" s="20" t="s">
        <v>122</v>
      </c>
      <c r="D24" s="46">
        <v>261593</v>
      </c>
      <c r="E24" s="46">
        <v>7657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269250</v>
      </c>
      <c r="O24" s="47">
        <f t="shared" si="1"/>
        <v>1.9101841013089285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408339</v>
      </c>
      <c r="F25" s="46">
        <v>0</v>
      </c>
      <c r="G25" s="46">
        <v>2348499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2756838</v>
      </c>
      <c r="O25" s="47">
        <f t="shared" si="1"/>
        <v>19.558284558901779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103717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103717</v>
      </c>
      <c r="O26" s="47">
        <f t="shared" si="1"/>
        <v>0.73581639530346565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4031930</v>
      </c>
      <c r="E27" s="31">
        <f t="shared" si="7"/>
        <v>19289318</v>
      </c>
      <c r="F27" s="31">
        <f t="shared" si="7"/>
        <v>0</v>
      </c>
      <c r="G27" s="31">
        <f t="shared" si="7"/>
        <v>11537810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34859058</v>
      </c>
      <c r="O27" s="43">
        <f t="shared" si="1"/>
        <v>247.30628924124721</v>
      </c>
      <c r="P27" s="10"/>
    </row>
    <row r="28" spans="1:16">
      <c r="A28" s="12"/>
      <c r="B28" s="44">
        <v>541</v>
      </c>
      <c r="C28" s="20" t="s">
        <v>124</v>
      </c>
      <c r="D28" s="46">
        <v>4031930</v>
      </c>
      <c r="E28" s="46">
        <v>19289318</v>
      </c>
      <c r="F28" s="46">
        <v>0</v>
      </c>
      <c r="G28" s="46">
        <v>11537810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34859058</v>
      </c>
      <c r="O28" s="47">
        <f t="shared" si="1"/>
        <v>247.30628924124721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404504</v>
      </c>
      <c r="E29" s="31">
        <f t="shared" si="9"/>
        <v>702382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1106886</v>
      </c>
      <c r="O29" s="43">
        <f t="shared" si="1"/>
        <v>7.8527615196339253</v>
      </c>
      <c r="P29" s="10"/>
    </row>
    <row r="30" spans="1:16">
      <c r="A30" s="13"/>
      <c r="B30" s="45">
        <v>552</v>
      </c>
      <c r="C30" s="21" t="s">
        <v>43</v>
      </c>
      <c r="D30" s="46">
        <v>42119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42119</v>
      </c>
      <c r="O30" s="47">
        <f t="shared" si="1"/>
        <v>0.2988116774857224</v>
      </c>
      <c r="P30" s="9"/>
    </row>
    <row r="31" spans="1:16">
      <c r="A31" s="13"/>
      <c r="B31" s="45">
        <v>553</v>
      </c>
      <c r="C31" s="21" t="s">
        <v>125</v>
      </c>
      <c r="D31" s="46">
        <v>362385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362385</v>
      </c>
      <c r="O31" s="47">
        <f t="shared" si="1"/>
        <v>2.5709268915611365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702382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702382</v>
      </c>
      <c r="O32" s="47">
        <f t="shared" si="1"/>
        <v>4.9830229505870669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3494670</v>
      </c>
      <c r="E33" s="31">
        <f t="shared" si="10"/>
        <v>3683872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7178542</v>
      </c>
      <c r="O33" s="43">
        <f t="shared" si="1"/>
        <v>50.92789897485013</v>
      </c>
      <c r="P33" s="10"/>
    </row>
    <row r="34" spans="1:16">
      <c r="A34" s="12"/>
      <c r="B34" s="44">
        <v>562</v>
      </c>
      <c r="C34" s="20" t="s">
        <v>126</v>
      </c>
      <c r="D34" s="46">
        <v>770494</v>
      </c>
      <c r="E34" s="46">
        <v>10575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781069</v>
      </c>
      <c r="O34" s="47">
        <f t="shared" si="1"/>
        <v>5.5412649427122131</v>
      </c>
      <c r="P34" s="9"/>
    </row>
    <row r="35" spans="1:16">
      <c r="A35" s="12"/>
      <c r="B35" s="44">
        <v>563</v>
      </c>
      <c r="C35" s="20" t="s">
        <v>127</v>
      </c>
      <c r="D35" s="46">
        <v>293754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293754</v>
      </c>
      <c r="O35" s="47">
        <f t="shared" si="1"/>
        <v>2.0840268170692773</v>
      </c>
      <c r="P35" s="9"/>
    </row>
    <row r="36" spans="1:16">
      <c r="A36" s="12"/>
      <c r="B36" s="44">
        <v>564</v>
      </c>
      <c r="C36" s="20" t="s">
        <v>128</v>
      </c>
      <c r="D36" s="46">
        <v>1209261</v>
      </c>
      <c r="E36" s="46">
        <v>3078113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4287374</v>
      </c>
      <c r="O36" s="47">
        <f t="shared" si="1"/>
        <v>30.416615231811573</v>
      </c>
      <c r="P36" s="9"/>
    </row>
    <row r="37" spans="1:16">
      <c r="A37" s="12"/>
      <c r="B37" s="44">
        <v>569</v>
      </c>
      <c r="C37" s="20" t="s">
        <v>50</v>
      </c>
      <c r="D37" s="46">
        <v>1221161</v>
      </c>
      <c r="E37" s="46">
        <v>595184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1816345</v>
      </c>
      <c r="O37" s="47">
        <f t="shared" ref="O37:O64" si="12">(N37/O$66)</f>
        <v>12.885991983257068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8172881</v>
      </c>
      <c r="E38" s="31">
        <f t="shared" si="13"/>
        <v>3454405</v>
      </c>
      <c r="F38" s="31">
        <f t="shared" si="13"/>
        <v>0</v>
      </c>
      <c r="G38" s="31">
        <f t="shared" si="13"/>
        <v>963107</v>
      </c>
      <c r="H38" s="31">
        <f t="shared" si="13"/>
        <v>0</v>
      </c>
      <c r="I38" s="31">
        <f t="shared" si="13"/>
        <v>2588424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15178817</v>
      </c>
      <c r="O38" s="43">
        <f t="shared" si="12"/>
        <v>107.68555212656521</v>
      </c>
      <c r="P38" s="9"/>
    </row>
    <row r="39" spans="1:16">
      <c r="A39" s="12"/>
      <c r="B39" s="44">
        <v>571</v>
      </c>
      <c r="C39" s="20" t="s">
        <v>52</v>
      </c>
      <c r="D39" s="46">
        <v>3155134</v>
      </c>
      <c r="E39" s="46">
        <v>54574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3209708</v>
      </c>
      <c r="O39" s="47">
        <f t="shared" si="12"/>
        <v>22.771153914369833</v>
      </c>
      <c r="P39" s="9"/>
    </row>
    <row r="40" spans="1:16">
      <c r="A40" s="12"/>
      <c r="B40" s="44">
        <v>572</v>
      </c>
      <c r="C40" s="20" t="s">
        <v>129</v>
      </c>
      <c r="D40" s="46">
        <v>5017747</v>
      </c>
      <c r="E40" s="46">
        <v>2413362</v>
      </c>
      <c r="F40" s="46">
        <v>0</v>
      </c>
      <c r="G40" s="46">
        <v>963107</v>
      </c>
      <c r="H40" s="46">
        <v>0</v>
      </c>
      <c r="I40" s="46">
        <v>2588424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10982640</v>
      </c>
      <c r="O40" s="47">
        <f t="shared" si="12"/>
        <v>77.915930616154085</v>
      </c>
      <c r="P40" s="9"/>
    </row>
    <row r="41" spans="1:16">
      <c r="A41" s="12"/>
      <c r="B41" s="44">
        <v>575</v>
      </c>
      <c r="C41" s="20" t="s">
        <v>130</v>
      </c>
      <c r="D41" s="46">
        <v>0</v>
      </c>
      <c r="E41" s="46">
        <v>986469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986469</v>
      </c>
      <c r="O41" s="47">
        <f t="shared" si="12"/>
        <v>6.9984675960412899</v>
      </c>
      <c r="P41" s="9"/>
    </row>
    <row r="42" spans="1:16" ht="15.75">
      <c r="A42" s="28" t="s">
        <v>131</v>
      </c>
      <c r="B42" s="29"/>
      <c r="C42" s="30"/>
      <c r="D42" s="31">
        <f t="shared" ref="D42:M42" si="14">SUM(D43:D43)</f>
        <v>7837943</v>
      </c>
      <c r="E42" s="31">
        <f t="shared" si="14"/>
        <v>1279019</v>
      </c>
      <c r="F42" s="31">
        <f t="shared" si="14"/>
        <v>109951</v>
      </c>
      <c r="G42" s="31">
        <f t="shared" si="14"/>
        <v>1018067</v>
      </c>
      <c r="H42" s="31">
        <f t="shared" si="14"/>
        <v>0</v>
      </c>
      <c r="I42" s="31">
        <f t="shared" si="14"/>
        <v>75414</v>
      </c>
      <c r="J42" s="31">
        <f t="shared" si="14"/>
        <v>8512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10328906</v>
      </c>
      <c r="O42" s="43">
        <f t="shared" si="12"/>
        <v>73.27803909048987</v>
      </c>
      <c r="P42" s="9"/>
    </row>
    <row r="43" spans="1:16">
      <c r="A43" s="12"/>
      <c r="B43" s="44">
        <v>581</v>
      </c>
      <c r="C43" s="20" t="s">
        <v>132</v>
      </c>
      <c r="D43" s="46">
        <v>7837943</v>
      </c>
      <c r="E43" s="46">
        <v>1279019</v>
      </c>
      <c r="F43" s="46">
        <v>109951</v>
      </c>
      <c r="G43" s="46">
        <v>1018067</v>
      </c>
      <c r="H43" s="46">
        <v>0</v>
      </c>
      <c r="I43" s="46">
        <v>75414</v>
      </c>
      <c r="J43" s="46">
        <v>8512</v>
      </c>
      <c r="K43" s="46">
        <v>0</v>
      </c>
      <c r="L43" s="46">
        <v>0</v>
      </c>
      <c r="M43" s="46">
        <v>0</v>
      </c>
      <c r="N43" s="46">
        <f>SUM(D43:M43)</f>
        <v>10328906</v>
      </c>
      <c r="O43" s="47">
        <f t="shared" si="12"/>
        <v>73.27803909048987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SUM(D45:D63)</f>
        <v>5737238</v>
      </c>
      <c r="E44" s="31">
        <f t="shared" si="15"/>
        <v>750668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6487906</v>
      </c>
      <c r="O44" s="43">
        <f t="shared" si="12"/>
        <v>46.028207583980702</v>
      </c>
      <c r="P44" s="9"/>
    </row>
    <row r="45" spans="1:16">
      <c r="A45" s="12"/>
      <c r="B45" s="44">
        <v>601</v>
      </c>
      <c r="C45" s="20" t="s">
        <v>133</v>
      </c>
      <c r="D45" s="46">
        <v>0</v>
      </c>
      <c r="E45" s="46">
        <v>239625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6">SUM(D45:M45)</f>
        <v>239625</v>
      </c>
      <c r="O45" s="47">
        <f t="shared" si="12"/>
        <v>1.7000106416941576</v>
      </c>
      <c r="P45" s="9"/>
    </row>
    <row r="46" spans="1:16">
      <c r="A46" s="12"/>
      <c r="B46" s="44">
        <v>602</v>
      </c>
      <c r="C46" s="20" t="s">
        <v>134</v>
      </c>
      <c r="D46" s="46">
        <v>18166</v>
      </c>
      <c r="E46" s="46">
        <v>121608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139774</v>
      </c>
      <c r="O46" s="47">
        <f t="shared" si="12"/>
        <v>0.99162143946649639</v>
      </c>
      <c r="P46" s="9"/>
    </row>
    <row r="47" spans="1:16">
      <c r="A47" s="12"/>
      <c r="B47" s="44">
        <v>603</v>
      </c>
      <c r="C47" s="20" t="s">
        <v>135</v>
      </c>
      <c r="D47" s="46">
        <v>2962</v>
      </c>
      <c r="E47" s="46">
        <v>65274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68236</v>
      </c>
      <c r="O47" s="47">
        <f t="shared" si="12"/>
        <v>0.48409776169699548</v>
      </c>
      <c r="P47" s="9"/>
    </row>
    <row r="48" spans="1:16">
      <c r="A48" s="12"/>
      <c r="B48" s="44">
        <v>604</v>
      </c>
      <c r="C48" s="20" t="s">
        <v>136</v>
      </c>
      <c r="D48" s="46">
        <v>781649</v>
      </c>
      <c r="E48" s="46">
        <v>18462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800111</v>
      </c>
      <c r="O48" s="47">
        <f t="shared" si="12"/>
        <v>5.6763577028129548</v>
      </c>
      <c r="P48" s="9"/>
    </row>
    <row r="49" spans="1:119">
      <c r="A49" s="12"/>
      <c r="B49" s="44">
        <v>605</v>
      </c>
      <c r="C49" s="20" t="s">
        <v>137</v>
      </c>
      <c r="D49" s="46">
        <v>13762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13762</v>
      </c>
      <c r="O49" s="47">
        <f t="shared" si="12"/>
        <v>9.763399666560249E-2</v>
      </c>
      <c r="P49" s="9"/>
    </row>
    <row r="50" spans="1:119">
      <c r="A50" s="12"/>
      <c r="B50" s="44">
        <v>608</v>
      </c>
      <c r="C50" s="20" t="s">
        <v>138</v>
      </c>
      <c r="D50" s="46">
        <v>151787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151787</v>
      </c>
      <c r="O50" s="47">
        <f t="shared" si="12"/>
        <v>1.0768472207442092</v>
      </c>
      <c r="P50" s="9"/>
    </row>
    <row r="51" spans="1:119">
      <c r="A51" s="12"/>
      <c r="B51" s="44">
        <v>614</v>
      </c>
      <c r="C51" s="20" t="s">
        <v>139</v>
      </c>
      <c r="D51" s="46">
        <v>525304</v>
      </c>
      <c r="E51" s="46">
        <v>12871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7">SUM(D51:M51)</f>
        <v>538175</v>
      </c>
      <c r="O51" s="47">
        <f t="shared" si="12"/>
        <v>3.8180625022170198</v>
      </c>
      <c r="P51" s="9"/>
    </row>
    <row r="52" spans="1:119">
      <c r="A52" s="12"/>
      <c r="B52" s="44">
        <v>634</v>
      </c>
      <c r="C52" s="20" t="s">
        <v>140</v>
      </c>
      <c r="D52" s="46">
        <v>465451</v>
      </c>
      <c r="E52" s="46">
        <v>71809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537260</v>
      </c>
      <c r="O52" s="47">
        <f t="shared" si="12"/>
        <v>3.8115710687808164</v>
      </c>
      <c r="P52" s="9"/>
    </row>
    <row r="53" spans="1:119">
      <c r="A53" s="12"/>
      <c r="B53" s="44">
        <v>649</v>
      </c>
      <c r="C53" s="20" t="s">
        <v>82</v>
      </c>
      <c r="D53" s="46">
        <v>69663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69663</v>
      </c>
      <c r="O53" s="47">
        <f t="shared" si="12"/>
        <v>0.49422156007236351</v>
      </c>
      <c r="P53" s="9"/>
    </row>
    <row r="54" spans="1:119">
      <c r="A54" s="12"/>
      <c r="B54" s="44">
        <v>654</v>
      </c>
      <c r="C54" s="20" t="s">
        <v>141</v>
      </c>
      <c r="D54" s="46">
        <v>327675</v>
      </c>
      <c r="E54" s="46">
        <v>53821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381496</v>
      </c>
      <c r="O54" s="47">
        <f t="shared" si="12"/>
        <v>2.7065091695931325</v>
      </c>
      <c r="P54" s="9"/>
    </row>
    <row r="55" spans="1:119">
      <c r="A55" s="12"/>
      <c r="B55" s="44">
        <v>667</v>
      </c>
      <c r="C55" s="20" t="s">
        <v>99</v>
      </c>
      <c r="D55" s="46">
        <v>53144</v>
      </c>
      <c r="E55" s="46">
        <v>28108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81252</v>
      </c>
      <c r="O55" s="47">
        <f t="shared" si="12"/>
        <v>0.57643928913483022</v>
      </c>
      <c r="P55" s="9"/>
    </row>
    <row r="56" spans="1:119">
      <c r="A56" s="12"/>
      <c r="B56" s="44">
        <v>674</v>
      </c>
      <c r="C56" s="20" t="s">
        <v>142</v>
      </c>
      <c r="D56" s="46">
        <v>222299</v>
      </c>
      <c r="E56" s="46">
        <v>13140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235439</v>
      </c>
      <c r="O56" s="47">
        <f t="shared" si="12"/>
        <v>1.6703132205313753</v>
      </c>
      <c r="P56" s="9"/>
    </row>
    <row r="57" spans="1:119">
      <c r="A57" s="12"/>
      <c r="B57" s="44">
        <v>685</v>
      </c>
      <c r="C57" s="20" t="s">
        <v>67</v>
      </c>
      <c r="D57" s="46">
        <v>12554</v>
      </c>
      <c r="E57" s="46">
        <v>63995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76549</v>
      </c>
      <c r="O57" s="47">
        <f t="shared" si="12"/>
        <v>0.54307403071902383</v>
      </c>
      <c r="P57" s="9"/>
    </row>
    <row r="58" spans="1:119">
      <c r="A58" s="12"/>
      <c r="B58" s="44">
        <v>694</v>
      </c>
      <c r="C58" s="20" t="s">
        <v>143</v>
      </c>
      <c r="D58" s="46">
        <v>131457</v>
      </c>
      <c r="E58" s="46">
        <v>5953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137410</v>
      </c>
      <c r="O58" s="47">
        <f t="shared" si="12"/>
        <v>0.97485012947394556</v>
      </c>
      <c r="P58" s="9"/>
    </row>
    <row r="59" spans="1:119">
      <c r="A59" s="12"/>
      <c r="B59" s="44">
        <v>711</v>
      </c>
      <c r="C59" s="20" t="s">
        <v>101</v>
      </c>
      <c r="D59" s="46">
        <v>1998727</v>
      </c>
      <c r="E59" s="46">
        <v>12412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2011139</v>
      </c>
      <c r="O59" s="47">
        <f t="shared" si="12"/>
        <v>14.267950764428363</v>
      </c>
      <c r="P59" s="9"/>
    </row>
    <row r="60" spans="1:119">
      <c r="A60" s="12"/>
      <c r="B60" s="44">
        <v>714</v>
      </c>
      <c r="C60" s="20" t="s">
        <v>102</v>
      </c>
      <c r="D60" s="46">
        <v>45006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45006</v>
      </c>
      <c r="O60" s="47">
        <f t="shared" si="12"/>
        <v>0.31929339150792807</v>
      </c>
      <c r="P60" s="9"/>
    </row>
    <row r="61" spans="1:119">
      <c r="A61" s="12"/>
      <c r="B61" s="44">
        <v>724</v>
      </c>
      <c r="C61" s="20" t="s">
        <v>144</v>
      </c>
      <c r="D61" s="46">
        <v>300816</v>
      </c>
      <c r="E61" s="46">
        <v>8887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309703</v>
      </c>
      <c r="O61" s="47">
        <f t="shared" si="12"/>
        <v>2.1971764038168211</v>
      </c>
      <c r="P61" s="9"/>
    </row>
    <row r="62" spans="1:119">
      <c r="A62" s="12"/>
      <c r="B62" s="44">
        <v>744</v>
      </c>
      <c r="C62" s="20" t="s">
        <v>145</v>
      </c>
      <c r="D62" s="46">
        <v>205228</v>
      </c>
      <c r="E62" s="46">
        <v>29543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234771</v>
      </c>
      <c r="O62" s="47">
        <f t="shared" si="12"/>
        <v>1.6655741193998084</v>
      </c>
      <c r="P62" s="9"/>
    </row>
    <row r="63" spans="1:119" ht="15.75" thickBot="1">
      <c r="A63" s="12"/>
      <c r="B63" s="44">
        <v>764</v>
      </c>
      <c r="C63" s="20" t="s">
        <v>146</v>
      </c>
      <c r="D63" s="46">
        <v>411588</v>
      </c>
      <c r="E63" s="46">
        <v>5160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416748</v>
      </c>
      <c r="O63" s="47">
        <f t="shared" si="12"/>
        <v>2.9566031712248591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SUM(D5,D13,D21,D27,D29,D33,D38,D42,D44)</f>
        <v>89082919</v>
      </c>
      <c r="E64" s="15">
        <f t="shared" si="18"/>
        <v>59018454</v>
      </c>
      <c r="F64" s="15">
        <f t="shared" si="18"/>
        <v>5794567</v>
      </c>
      <c r="G64" s="15">
        <f t="shared" si="18"/>
        <v>17579058</v>
      </c>
      <c r="H64" s="15">
        <f t="shared" si="18"/>
        <v>0</v>
      </c>
      <c r="I64" s="15">
        <f t="shared" si="18"/>
        <v>51120061</v>
      </c>
      <c r="J64" s="15">
        <f t="shared" si="18"/>
        <v>24743941</v>
      </c>
      <c r="K64" s="15">
        <f t="shared" si="18"/>
        <v>1724334</v>
      </c>
      <c r="L64" s="15">
        <f t="shared" si="18"/>
        <v>0</v>
      </c>
      <c r="M64" s="15">
        <f t="shared" si="18"/>
        <v>0</v>
      </c>
      <c r="N64" s="15">
        <f>SUM(D64:M64)</f>
        <v>249063334</v>
      </c>
      <c r="O64" s="37">
        <f t="shared" si="12"/>
        <v>1766.9705508850343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147</v>
      </c>
      <c r="M66" s="48"/>
      <c r="N66" s="48"/>
      <c r="O66" s="41">
        <v>140955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17454089</v>
      </c>
      <c r="E5" s="26">
        <f t="shared" si="0"/>
        <v>1602233</v>
      </c>
      <c r="F5" s="26">
        <f t="shared" si="0"/>
        <v>8168704</v>
      </c>
      <c r="G5" s="26">
        <f t="shared" si="0"/>
        <v>1361118</v>
      </c>
      <c r="H5" s="26">
        <f t="shared" si="0"/>
        <v>0</v>
      </c>
      <c r="I5" s="26">
        <f t="shared" si="0"/>
        <v>0</v>
      </c>
      <c r="J5" s="26">
        <f t="shared" si="0"/>
        <v>20784628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49370772</v>
      </c>
      <c r="O5" s="32">
        <f t="shared" ref="O5:O36" si="1">(N5/O$66)</f>
        <v>353.69429598956913</v>
      </c>
      <c r="P5" s="6"/>
    </row>
    <row r="6" spans="1:133">
      <c r="A6" s="12"/>
      <c r="B6" s="44">
        <v>511</v>
      </c>
      <c r="C6" s="20" t="s">
        <v>20</v>
      </c>
      <c r="D6" s="46">
        <v>743215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743215</v>
      </c>
      <c r="O6" s="47">
        <f t="shared" si="1"/>
        <v>5.3244236528018565</v>
      </c>
      <c r="P6" s="9"/>
    </row>
    <row r="7" spans="1:133">
      <c r="A7" s="12"/>
      <c r="B7" s="44">
        <v>512</v>
      </c>
      <c r="C7" s="20" t="s">
        <v>21</v>
      </c>
      <c r="D7" s="46">
        <v>410189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410189</v>
      </c>
      <c r="O7" s="47">
        <f t="shared" si="1"/>
        <v>2.9386113220523549</v>
      </c>
      <c r="P7" s="9"/>
    </row>
    <row r="8" spans="1:133">
      <c r="A8" s="12"/>
      <c r="B8" s="44">
        <v>513</v>
      </c>
      <c r="C8" s="20" t="s">
        <v>22</v>
      </c>
      <c r="D8" s="46">
        <v>8412257</v>
      </c>
      <c r="E8" s="46">
        <v>39760</v>
      </c>
      <c r="F8" s="46">
        <v>0</v>
      </c>
      <c r="G8" s="46">
        <v>100000</v>
      </c>
      <c r="H8" s="46">
        <v>0</v>
      </c>
      <c r="I8" s="46">
        <v>0</v>
      </c>
      <c r="J8" s="46">
        <v>2456890</v>
      </c>
      <c r="K8" s="46">
        <v>0</v>
      </c>
      <c r="L8" s="46">
        <v>0</v>
      </c>
      <c r="M8" s="46">
        <v>0</v>
      </c>
      <c r="N8" s="46">
        <f t="shared" si="2"/>
        <v>11008907</v>
      </c>
      <c r="O8" s="47">
        <f t="shared" si="1"/>
        <v>78.868274755347954</v>
      </c>
      <c r="P8" s="9"/>
    </row>
    <row r="9" spans="1:133">
      <c r="A9" s="12"/>
      <c r="B9" s="44">
        <v>514</v>
      </c>
      <c r="C9" s="20" t="s">
        <v>23</v>
      </c>
      <c r="D9" s="46">
        <v>659568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659568</v>
      </c>
      <c r="O9" s="47">
        <f t="shared" si="1"/>
        <v>4.7251730116200763</v>
      </c>
      <c r="P9" s="9"/>
    </row>
    <row r="10" spans="1:133">
      <c r="A10" s="12"/>
      <c r="B10" s="44">
        <v>515</v>
      </c>
      <c r="C10" s="20" t="s">
        <v>24</v>
      </c>
      <c r="D10" s="46">
        <v>1363284</v>
      </c>
      <c r="E10" s="46">
        <v>887488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2250772</v>
      </c>
      <c r="O10" s="47">
        <f t="shared" si="1"/>
        <v>16.124625678793002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8168704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8168704</v>
      </c>
      <c r="O11" s="47">
        <f t="shared" si="1"/>
        <v>58.520940495465162</v>
      </c>
      <c r="P11" s="9"/>
    </row>
    <row r="12" spans="1:133">
      <c r="A12" s="12"/>
      <c r="B12" s="44">
        <v>519</v>
      </c>
      <c r="C12" s="20" t="s">
        <v>26</v>
      </c>
      <c r="D12" s="46">
        <v>5865576</v>
      </c>
      <c r="E12" s="46">
        <v>674985</v>
      </c>
      <c r="F12" s="46">
        <v>0</v>
      </c>
      <c r="G12" s="46">
        <v>1261118</v>
      </c>
      <c r="H12" s="46">
        <v>0</v>
      </c>
      <c r="I12" s="46">
        <v>0</v>
      </c>
      <c r="J12" s="46">
        <v>18327738</v>
      </c>
      <c r="K12" s="46">
        <v>0</v>
      </c>
      <c r="L12" s="46">
        <v>0</v>
      </c>
      <c r="M12" s="46">
        <v>0</v>
      </c>
      <c r="N12" s="46">
        <f t="shared" si="2"/>
        <v>26129417</v>
      </c>
      <c r="O12" s="47">
        <f t="shared" si="1"/>
        <v>187.19224707348874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39425892</v>
      </c>
      <c r="E13" s="31">
        <f t="shared" si="3"/>
        <v>27482436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1547815</v>
      </c>
      <c r="J13" s="31">
        <f t="shared" si="3"/>
        <v>596733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69052876</v>
      </c>
      <c r="O13" s="43">
        <f t="shared" si="1"/>
        <v>494.69772040175951</v>
      </c>
      <c r="P13" s="10"/>
    </row>
    <row r="14" spans="1:133">
      <c r="A14" s="12"/>
      <c r="B14" s="44">
        <v>521</v>
      </c>
      <c r="C14" s="20" t="s">
        <v>28</v>
      </c>
      <c r="D14" s="46">
        <v>25465913</v>
      </c>
      <c r="E14" s="46">
        <v>1093308</v>
      </c>
      <c r="F14" s="46">
        <v>0</v>
      </c>
      <c r="G14" s="46">
        <v>0</v>
      </c>
      <c r="H14" s="46">
        <v>0</v>
      </c>
      <c r="I14" s="46">
        <v>0</v>
      </c>
      <c r="J14" s="46">
        <v>596733</v>
      </c>
      <c r="K14" s="46">
        <v>0</v>
      </c>
      <c r="L14" s="46">
        <v>0</v>
      </c>
      <c r="M14" s="46">
        <v>0</v>
      </c>
      <c r="N14" s="46">
        <f>SUM(D14:M14)</f>
        <v>27155954</v>
      </c>
      <c r="O14" s="47">
        <f t="shared" si="1"/>
        <v>194.54640150158326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25517819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25517819</v>
      </c>
      <c r="O15" s="47">
        <f t="shared" si="1"/>
        <v>182.81073316808275</v>
      </c>
      <c r="P15" s="9"/>
    </row>
    <row r="16" spans="1:133">
      <c r="A16" s="12"/>
      <c r="B16" s="44">
        <v>523</v>
      </c>
      <c r="C16" s="20" t="s">
        <v>96</v>
      </c>
      <c r="D16" s="46">
        <v>12614867</v>
      </c>
      <c r="E16" s="46">
        <v>566147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13181014</v>
      </c>
      <c r="O16" s="47">
        <f t="shared" si="1"/>
        <v>94.429341051394843</v>
      </c>
      <c r="P16" s="9"/>
    </row>
    <row r="17" spans="1:16">
      <c r="A17" s="12"/>
      <c r="B17" s="44">
        <v>524</v>
      </c>
      <c r="C17" s="20" t="s">
        <v>31</v>
      </c>
      <c r="D17" s="46">
        <v>306837</v>
      </c>
      <c r="E17" s="46">
        <v>0</v>
      </c>
      <c r="F17" s="46">
        <v>0</v>
      </c>
      <c r="G17" s="46">
        <v>0</v>
      </c>
      <c r="H17" s="46">
        <v>0</v>
      </c>
      <c r="I17" s="46">
        <v>1547815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1854652</v>
      </c>
      <c r="O17" s="47">
        <f t="shared" si="1"/>
        <v>13.286805267003855</v>
      </c>
      <c r="P17" s="9"/>
    </row>
    <row r="18" spans="1:16">
      <c r="A18" s="12"/>
      <c r="B18" s="44">
        <v>525</v>
      </c>
      <c r="C18" s="20" t="s">
        <v>32</v>
      </c>
      <c r="D18" s="46">
        <v>737385</v>
      </c>
      <c r="E18" s="46">
        <v>305162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1042547</v>
      </c>
      <c r="O18" s="47">
        <f t="shared" si="1"/>
        <v>7.4688507443439889</v>
      </c>
      <c r="P18" s="9"/>
    </row>
    <row r="19" spans="1:16">
      <c r="A19" s="12"/>
      <c r="B19" s="44">
        <v>527</v>
      </c>
      <c r="C19" s="20" t="s">
        <v>33</v>
      </c>
      <c r="D19" s="46">
        <v>283817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283817</v>
      </c>
      <c r="O19" s="47">
        <f t="shared" si="1"/>
        <v>2.0332769762010519</v>
      </c>
      <c r="P19" s="9"/>
    </row>
    <row r="20" spans="1:16">
      <c r="A20" s="12"/>
      <c r="B20" s="44">
        <v>529</v>
      </c>
      <c r="C20" s="20" t="s">
        <v>34</v>
      </c>
      <c r="D20" s="46">
        <v>17073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17073</v>
      </c>
      <c r="O20" s="47">
        <f t="shared" si="1"/>
        <v>0.12231169314974281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235111</v>
      </c>
      <c r="E21" s="31">
        <f t="shared" si="5"/>
        <v>536831</v>
      </c>
      <c r="F21" s="31">
        <f t="shared" si="5"/>
        <v>0</v>
      </c>
      <c r="G21" s="31">
        <f t="shared" si="5"/>
        <v>1675288</v>
      </c>
      <c r="H21" s="31">
        <f t="shared" si="5"/>
        <v>0</v>
      </c>
      <c r="I21" s="31">
        <f t="shared" si="5"/>
        <v>44220892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46668122</v>
      </c>
      <c r="O21" s="43">
        <f t="shared" si="1"/>
        <v>334.33239723181407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118005</v>
      </c>
      <c r="H22" s="46">
        <v>0</v>
      </c>
      <c r="I22" s="46">
        <v>10405143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10523148</v>
      </c>
      <c r="O22" s="47">
        <f t="shared" si="1"/>
        <v>75.388276761279783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33815749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33815749</v>
      </c>
      <c r="O23" s="47">
        <f t="shared" si="1"/>
        <v>242.25745418594988</v>
      </c>
      <c r="P23" s="9"/>
    </row>
    <row r="24" spans="1:16">
      <c r="A24" s="12"/>
      <c r="B24" s="44">
        <v>537</v>
      </c>
      <c r="C24" s="20" t="s">
        <v>38</v>
      </c>
      <c r="D24" s="46">
        <v>235111</v>
      </c>
      <c r="E24" s="46">
        <v>2500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237611</v>
      </c>
      <c r="O24" s="47">
        <f t="shared" si="1"/>
        <v>1.702255240496898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474551</v>
      </c>
      <c r="F25" s="46">
        <v>0</v>
      </c>
      <c r="G25" s="46">
        <v>1557283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2031834</v>
      </c>
      <c r="O25" s="47">
        <f t="shared" si="1"/>
        <v>14.556144599028556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59780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59780</v>
      </c>
      <c r="O26" s="47">
        <f t="shared" si="1"/>
        <v>0.42826644505896005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4685702</v>
      </c>
      <c r="E27" s="31">
        <f t="shared" si="7"/>
        <v>23537527</v>
      </c>
      <c r="F27" s="31">
        <f t="shared" si="7"/>
        <v>0</v>
      </c>
      <c r="G27" s="31">
        <f t="shared" si="7"/>
        <v>9464359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37687588</v>
      </c>
      <c r="O27" s="43">
        <f t="shared" si="1"/>
        <v>269.99547232530483</v>
      </c>
      <c r="P27" s="10"/>
    </row>
    <row r="28" spans="1:16">
      <c r="A28" s="12"/>
      <c r="B28" s="44">
        <v>541</v>
      </c>
      <c r="C28" s="20" t="s">
        <v>41</v>
      </c>
      <c r="D28" s="46">
        <v>4685702</v>
      </c>
      <c r="E28" s="46">
        <v>23537527</v>
      </c>
      <c r="F28" s="46">
        <v>0</v>
      </c>
      <c r="G28" s="46">
        <v>9464359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37687588</v>
      </c>
      <c r="O28" s="47">
        <f t="shared" si="1"/>
        <v>269.99547232530483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368786</v>
      </c>
      <c r="E29" s="31">
        <f t="shared" si="9"/>
        <v>2212615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2581401</v>
      </c>
      <c r="O29" s="43">
        <f t="shared" si="1"/>
        <v>18.493265800295159</v>
      </c>
      <c r="P29" s="10"/>
    </row>
    <row r="30" spans="1:16">
      <c r="A30" s="13"/>
      <c r="B30" s="45">
        <v>552</v>
      </c>
      <c r="C30" s="21" t="s">
        <v>43</v>
      </c>
      <c r="D30" s="46">
        <v>138575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138575</v>
      </c>
      <c r="O30" s="47">
        <f t="shared" si="1"/>
        <v>0.99275715329617586</v>
      </c>
      <c r="P30" s="9"/>
    </row>
    <row r="31" spans="1:16">
      <c r="A31" s="13"/>
      <c r="B31" s="45">
        <v>553</v>
      </c>
      <c r="C31" s="21" t="s">
        <v>44</v>
      </c>
      <c r="D31" s="46">
        <v>230211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230211</v>
      </c>
      <c r="O31" s="47">
        <f t="shared" si="1"/>
        <v>1.6492413279268694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2212615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2212615</v>
      </c>
      <c r="O32" s="47">
        <f t="shared" si="1"/>
        <v>15.851267319072113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3625268</v>
      </c>
      <c r="E33" s="31">
        <f t="shared" si="10"/>
        <v>3327192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6952460</v>
      </c>
      <c r="O33" s="43">
        <f t="shared" si="1"/>
        <v>49.807717106300061</v>
      </c>
      <c r="P33" s="10"/>
    </row>
    <row r="34" spans="1:16">
      <c r="A34" s="12"/>
      <c r="B34" s="44">
        <v>562</v>
      </c>
      <c r="C34" s="20" t="s">
        <v>47</v>
      </c>
      <c r="D34" s="46">
        <v>860512</v>
      </c>
      <c r="E34" s="46">
        <v>13563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874075</v>
      </c>
      <c r="O34" s="47">
        <f t="shared" si="1"/>
        <v>6.2619102202226582</v>
      </c>
      <c r="P34" s="9"/>
    </row>
    <row r="35" spans="1:16">
      <c r="A35" s="12"/>
      <c r="B35" s="44">
        <v>563</v>
      </c>
      <c r="C35" s="20" t="s">
        <v>48</v>
      </c>
      <c r="D35" s="46">
        <v>299879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299879</v>
      </c>
      <c r="O35" s="47">
        <f t="shared" si="1"/>
        <v>2.1483458226469705</v>
      </c>
      <c r="P35" s="9"/>
    </row>
    <row r="36" spans="1:16">
      <c r="A36" s="12"/>
      <c r="B36" s="44">
        <v>564</v>
      </c>
      <c r="C36" s="20" t="s">
        <v>49</v>
      </c>
      <c r="D36" s="46">
        <v>1227327</v>
      </c>
      <c r="E36" s="46">
        <v>2820219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4047546</v>
      </c>
      <c r="O36" s="47">
        <f t="shared" si="1"/>
        <v>28.996790509076842</v>
      </c>
      <c r="P36" s="9"/>
    </row>
    <row r="37" spans="1:16">
      <c r="A37" s="12"/>
      <c r="B37" s="44">
        <v>569</v>
      </c>
      <c r="C37" s="20" t="s">
        <v>50</v>
      </c>
      <c r="D37" s="46">
        <v>1237550</v>
      </c>
      <c r="E37" s="46">
        <v>493410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1730960</v>
      </c>
      <c r="O37" s="47">
        <f t="shared" ref="O37:O64" si="12">(N37/O$66)</f>
        <v>12.400670554353589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7972993</v>
      </c>
      <c r="E38" s="31">
        <f t="shared" si="13"/>
        <v>3565816</v>
      </c>
      <c r="F38" s="31">
        <f t="shared" si="13"/>
        <v>0</v>
      </c>
      <c r="G38" s="31">
        <f t="shared" si="13"/>
        <v>536787</v>
      </c>
      <c r="H38" s="31">
        <f t="shared" si="13"/>
        <v>0</v>
      </c>
      <c r="I38" s="31">
        <f t="shared" si="13"/>
        <v>2537525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14613121</v>
      </c>
      <c r="O38" s="43">
        <f t="shared" si="12"/>
        <v>104.68901609043887</v>
      </c>
      <c r="P38" s="9"/>
    </row>
    <row r="39" spans="1:16">
      <c r="A39" s="12"/>
      <c r="B39" s="44">
        <v>571</v>
      </c>
      <c r="C39" s="20" t="s">
        <v>52</v>
      </c>
      <c r="D39" s="46">
        <v>2990820</v>
      </c>
      <c r="E39" s="46">
        <v>55647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3046467</v>
      </c>
      <c r="O39" s="47">
        <f t="shared" si="12"/>
        <v>21.825018268307709</v>
      </c>
      <c r="P39" s="9"/>
    </row>
    <row r="40" spans="1:16">
      <c r="A40" s="12"/>
      <c r="B40" s="44">
        <v>572</v>
      </c>
      <c r="C40" s="20" t="s">
        <v>53</v>
      </c>
      <c r="D40" s="46">
        <v>4982173</v>
      </c>
      <c r="E40" s="46">
        <v>3156720</v>
      </c>
      <c r="F40" s="46">
        <v>0</v>
      </c>
      <c r="G40" s="46">
        <v>536787</v>
      </c>
      <c r="H40" s="46">
        <v>0</v>
      </c>
      <c r="I40" s="46">
        <v>2537525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11213205</v>
      </c>
      <c r="O40" s="47">
        <f t="shared" si="12"/>
        <v>80.331874256730615</v>
      </c>
      <c r="P40" s="9"/>
    </row>
    <row r="41" spans="1:16">
      <c r="A41" s="12"/>
      <c r="B41" s="44">
        <v>575</v>
      </c>
      <c r="C41" s="20" t="s">
        <v>80</v>
      </c>
      <c r="D41" s="46">
        <v>0</v>
      </c>
      <c r="E41" s="46">
        <v>353449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353449</v>
      </c>
      <c r="O41" s="47">
        <f t="shared" si="12"/>
        <v>2.5321235654005414</v>
      </c>
      <c r="P41" s="9"/>
    </row>
    <row r="42" spans="1:16" ht="15.75">
      <c r="A42" s="28" t="s">
        <v>72</v>
      </c>
      <c r="B42" s="29"/>
      <c r="C42" s="30"/>
      <c r="D42" s="31">
        <f t="shared" ref="D42:M42" si="14">SUM(D43:D43)</f>
        <v>9886193</v>
      </c>
      <c r="E42" s="31">
        <f t="shared" si="14"/>
        <v>1002552</v>
      </c>
      <c r="F42" s="31">
        <f t="shared" si="14"/>
        <v>233787</v>
      </c>
      <c r="G42" s="31">
        <f t="shared" si="14"/>
        <v>1417655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12540187</v>
      </c>
      <c r="O42" s="43">
        <f t="shared" si="12"/>
        <v>89.838429355379475</v>
      </c>
      <c r="P42" s="9"/>
    </row>
    <row r="43" spans="1:16">
      <c r="A43" s="12"/>
      <c r="B43" s="44">
        <v>581</v>
      </c>
      <c r="C43" s="20" t="s">
        <v>54</v>
      </c>
      <c r="D43" s="46">
        <v>9886193</v>
      </c>
      <c r="E43" s="46">
        <v>1002552</v>
      </c>
      <c r="F43" s="46">
        <v>233787</v>
      </c>
      <c r="G43" s="46">
        <v>1417655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12540187</v>
      </c>
      <c r="O43" s="47">
        <f t="shared" si="12"/>
        <v>89.838429355379475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SUM(D45:D63)</f>
        <v>5262432</v>
      </c>
      <c r="E44" s="31">
        <f t="shared" si="15"/>
        <v>792390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6054822</v>
      </c>
      <c r="O44" s="43">
        <f t="shared" si="12"/>
        <v>43.377000558795295</v>
      </c>
      <c r="P44" s="9"/>
    </row>
    <row r="45" spans="1:16">
      <c r="A45" s="12"/>
      <c r="B45" s="44">
        <v>601</v>
      </c>
      <c r="C45" s="20" t="s">
        <v>81</v>
      </c>
      <c r="D45" s="46">
        <v>0</v>
      </c>
      <c r="E45" s="46">
        <v>288212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6">SUM(D45:M45)</f>
        <v>288212</v>
      </c>
      <c r="O45" s="47">
        <f t="shared" si="12"/>
        <v>2.064762941842305</v>
      </c>
      <c r="P45" s="9"/>
    </row>
    <row r="46" spans="1:16">
      <c r="A46" s="12"/>
      <c r="B46" s="44">
        <v>602</v>
      </c>
      <c r="C46" s="20" t="s">
        <v>56</v>
      </c>
      <c r="D46" s="46">
        <v>18944</v>
      </c>
      <c r="E46" s="46">
        <v>116280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135224</v>
      </c>
      <c r="O46" s="47">
        <f t="shared" si="12"/>
        <v>0.96875044775263996</v>
      </c>
      <c r="P46" s="9"/>
    </row>
    <row r="47" spans="1:16">
      <c r="A47" s="12"/>
      <c r="B47" s="44">
        <v>603</v>
      </c>
      <c r="C47" s="20" t="s">
        <v>57</v>
      </c>
      <c r="D47" s="46">
        <v>3989</v>
      </c>
      <c r="E47" s="46">
        <v>68024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72013</v>
      </c>
      <c r="O47" s="47">
        <f t="shared" si="12"/>
        <v>0.5159041737710085</v>
      </c>
      <c r="P47" s="9"/>
    </row>
    <row r="48" spans="1:16">
      <c r="A48" s="12"/>
      <c r="B48" s="44">
        <v>604</v>
      </c>
      <c r="C48" s="20" t="s">
        <v>58</v>
      </c>
      <c r="D48" s="46">
        <v>736310</v>
      </c>
      <c r="E48" s="46">
        <v>131548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867858</v>
      </c>
      <c r="O48" s="47">
        <f t="shared" si="12"/>
        <v>6.2173713696215955</v>
      </c>
      <c r="P48" s="9"/>
    </row>
    <row r="49" spans="1:119">
      <c r="A49" s="12"/>
      <c r="B49" s="44">
        <v>605</v>
      </c>
      <c r="C49" s="20" t="s">
        <v>59</v>
      </c>
      <c r="D49" s="46">
        <v>6059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6059</v>
      </c>
      <c r="O49" s="47">
        <f t="shared" si="12"/>
        <v>4.3406931927270645E-2</v>
      </c>
      <c r="P49" s="9"/>
    </row>
    <row r="50" spans="1:119">
      <c r="A50" s="12"/>
      <c r="B50" s="44">
        <v>608</v>
      </c>
      <c r="C50" s="20" t="s">
        <v>60</v>
      </c>
      <c r="D50" s="46">
        <v>166823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166823</v>
      </c>
      <c r="O50" s="47">
        <f t="shared" si="12"/>
        <v>1.1951270184689009</v>
      </c>
      <c r="P50" s="9"/>
    </row>
    <row r="51" spans="1:119">
      <c r="A51" s="12"/>
      <c r="B51" s="44">
        <v>614</v>
      </c>
      <c r="C51" s="20" t="s">
        <v>61</v>
      </c>
      <c r="D51" s="46">
        <v>532868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7">SUM(D51:M51)</f>
        <v>532868</v>
      </c>
      <c r="O51" s="47">
        <f t="shared" si="12"/>
        <v>3.817488859914318</v>
      </c>
      <c r="P51" s="9"/>
    </row>
    <row r="52" spans="1:119">
      <c r="A52" s="12"/>
      <c r="B52" s="44">
        <v>634</v>
      </c>
      <c r="C52" s="20" t="s">
        <v>62</v>
      </c>
      <c r="D52" s="46">
        <v>546931</v>
      </c>
      <c r="E52" s="46">
        <v>888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547819</v>
      </c>
      <c r="O52" s="47">
        <f t="shared" si="12"/>
        <v>3.9245984554324931</v>
      </c>
      <c r="P52" s="9"/>
    </row>
    <row r="53" spans="1:119">
      <c r="A53" s="12"/>
      <c r="B53" s="44">
        <v>649</v>
      </c>
      <c r="C53" s="20" t="s">
        <v>82</v>
      </c>
      <c r="D53" s="46">
        <v>40111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40111</v>
      </c>
      <c r="O53" s="47">
        <f t="shared" si="12"/>
        <v>0.28735689825627214</v>
      </c>
      <c r="P53" s="9"/>
    </row>
    <row r="54" spans="1:119">
      <c r="A54" s="12"/>
      <c r="B54" s="44">
        <v>654</v>
      </c>
      <c r="C54" s="20" t="s">
        <v>98</v>
      </c>
      <c r="D54" s="46">
        <v>336896</v>
      </c>
      <c r="E54" s="46">
        <v>100420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437316</v>
      </c>
      <c r="O54" s="47">
        <f t="shared" si="12"/>
        <v>3.1329502958749447</v>
      </c>
      <c r="P54" s="9"/>
    </row>
    <row r="55" spans="1:119">
      <c r="A55" s="12"/>
      <c r="B55" s="44">
        <v>667</v>
      </c>
      <c r="C55" s="20" t="s">
        <v>99</v>
      </c>
      <c r="D55" s="46">
        <v>53144</v>
      </c>
      <c r="E55" s="46">
        <v>24327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77471</v>
      </c>
      <c r="O55" s="47">
        <f t="shared" si="12"/>
        <v>0.55500551631252415</v>
      </c>
      <c r="P55" s="9"/>
    </row>
    <row r="56" spans="1:119">
      <c r="A56" s="12"/>
      <c r="B56" s="44">
        <v>674</v>
      </c>
      <c r="C56" s="20" t="s">
        <v>66</v>
      </c>
      <c r="D56" s="46">
        <v>241314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241314</v>
      </c>
      <c r="O56" s="47">
        <f t="shared" si="12"/>
        <v>1.7287836889086299</v>
      </c>
      <c r="P56" s="9"/>
    </row>
    <row r="57" spans="1:119">
      <c r="A57" s="12"/>
      <c r="B57" s="44">
        <v>685</v>
      </c>
      <c r="C57" s="20" t="s">
        <v>67</v>
      </c>
      <c r="D57" s="46">
        <v>11075</v>
      </c>
      <c r="E57" s="46">
        <v>53911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64986</v>
      </c>
      <c r="O57" s="47">
        <f t="shared" si="12"/>
        <v>0.46556244895619903</v>
      </c>
      <c r="P57" s="9"/>
    </row>
    <row r="58" spans="1:119">
      <c r="A58" s="12"/>
      <c r="B58" s="44">
        <v>694</v>
      </c>
      <c r="C58" s="20" t="s">
        <v>68</v>
      </c>
      <c r="D58" s="46">
        <v>143839</v>
      </c>
      <c r="E58" s="46">
        <v>11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143850</v>
      </c>
      <c r="O58" s="47">
        <f t="shared" si="12"/>
        <v>1.0305474761079192</v>
      </c>
      <c r="P58" s="9"/>
    </row>
    <row r="59" spans="1:119">
      <c r="A59" s="12"/>
      <c r="B59" s="44">
        <v>711</v>
      </c>
      <c r="C59" s="20" t="s">
        <v>101</v>
      </c>
      <c r="D59" s="46">
        <v>1361775</v>
      </c>
      <c r="E59" s="46">
        <v>6903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1368678</v>
      </c>
      <c r="O59" s="47">
        <f t="shared" si="12"/>
        <v>9.8052670038542544</v>
      </c>
      <c r="P59" s="9"/>
    </row>
    <row r="60" spans="1:119">
      <c r="A60" s="12"/>
      <c r="B60" s="44">
        <v>714</v>
      </c>
      <c r="C60" s="20" t="s">
        <v>102</v>
      </c>
      <c r="D60" s="46">
        <v>105527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105527</v>
      </c>
      <c r="O60" s="47">
        <f t="shared" si="12"/>
        <v>0.75599988537532414</v>
      </c>
      <c r="P60" s="9"/>
    </row>
    <row r="61" spans="1:119">
      <c r="A61" s="12"/>
      <c r="B61" s="44">
        <v>724</v>
      </c>
      <c r="C61" s="20" t="s">
        <v>71</v>
      </c>
      <c r="D61" s="46">
        <v>294435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294435</v>
      </c>
      <c r="O61" s="47">
        <f t="shared" si="12"/>
        <v>2.1093447766968034</v>
      </c>
      <c r="P61" s="9"/>
    </row>
    <row r="62" spans="1:119">
      <c r="A62" s="12"/>
      <c r="B62" s="44">
        <v>744</v>
      </c>
      <c r="C62" s="20" t="s">
        <v>73</v>
      </c>
      <c r="D62" s="46">
        <v>263322</v>
      </c>
      <c r="E62" s="46">
        <v>1866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265188</v>
      </c>
      <c r="O62" s="47">
        <f t="shared" si="12"/>
        <v>1.8998180333271244</v>
      </c>
      <c r="P62" s="9"/>
    </row>
    <row r="63" spans="1:119" ht="15.75" thickBot="1">
      <c r="A63" s="12"/>
      <c r="B63" s="44">
        <v>764</v>
      </c>
      <c r="C63" s="20" t="s">
        <v>74</v>
      </c>
      <c r="D63" s="46">
        <v>399070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399070</v>
      </c>
      <c r="O63" s="47">
        <f t="shared" si="12"/>
        <v>2.8589543363947674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SUM(D5,D13,D21,D27,D29,D33,D38,D42,D44)</f>
        <v>88916466</v>
      </c>
      <c r="E64" s="15">
        <f t="shared" si="18"/>
        <v>64059592</v>
      </c>
      <c r="F64" s="15">
        <f t="shared" si="18"/>
        <v>8402491</v>
      </c>
      <c r="G64" s="15">
        <f t="shared" si="18"/>
        <v>14455207</v>
      </c>
      <c r="H64" s="15">
        <f t="shared" si="18"/>
        <v>0</v>
      </c>
      <c r="I64" s="15">
        <f t="shared" si="18"/>
        <v>48306232</v>
      </c>
      <c r="J64" s="15">
        <f t="shared" si="18"/>
        <v>21381361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245521349</v>
      </c>
      <c r="O64" s="37">
        <f t="shared" si="12"/>
        <v>1758.9253148596565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103</v>
      </c>
      <c r="M66" s="48"/>
      <c r="N66" s="48"/>
      <c r="O66" s="41">
        <v>139586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17197033</v>
      </c>
      <c r="E5" s="26">
        <f t="shared" si="0"/>
        <v>3280865</v>
      </c>
      <c r="F5" s="26">
        <f t="shared" si="0"/>
        <v>10486083</v>
      </c>
      <c r="G5" s="26">
        <f t="shared" si="0"/>
        <v>73652</v>
      </c>
      <c r="H5" s="26">
        <f t="shared" si="0"/>
        <v>0</v>
      </c>
      <c r="I5" s="26">
        <f t="shared" si="0"/>
        <v>0</v>
      </c>
      <c r="J5" s="26">
        <f t="shared" si="0"/>
        <v>20244189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51281822</v>
      </c>
      <c r="O5" s="32">
        <f t="shared" ref="O5:O36" si="1">(N5/O$66)</f>
        <v>367.75398362089987</v>
      </c>
      <c r="P5" s="6"/>
    </row>
    <row r="6" spans="1:133">
      <c r="A6" s="12"/>
      <c r="B6" s="44">
        <v>511</v>
      </c>
      <c r="C6" s="20" t="s">
        <v>20</v>
      </c>
      <c r="D6" s="46">
        <v>783611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783611</v>
      </c>
      <c r="O6" s="47">
        <f t="shared" si="1"/>
        <v>5.6194584283521936</v>
      </c>
      <c r="P6" s="9"/>
    </row>
    <row r="7" spans="1:133">
      <c r="A7" s="12"/>
      <c r="B7" s="44">
        <v>512</v>
      </c>
      <c r="C7" s="20" t="s">
        <v>21</v>
      </c>
      <c r="D7" s="46">
        <v>394594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394594</v>
      </c>
      <c r="O7" s="47">
        <f t="shared" si="1"/>
        <v>2.8297262022575045</v>
      </c>
      <c r="P7" s="9"/>
    </row>
    <row r="8" spans="1:133">
      <c r="A8" s="12"/>
      <c r="B8" s="44">
        <v>513</v>
      </c>
      <c r="C8" s="20" t="s">
        <v>22</v>
      </c>
      <c r="D8" s="46">
        <v>8414969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2265987</v>
      </c>
      <c r="K8" s="46">
        <v>0</v>
      </c>
      <c r="L8" s="46">
        <v>0</v>
      </c>
      <c r="M8" s="46">
        <v>0</v>
      </c>
      <c r="N8" s="46">
        <f t="shared" si="2"/>
        <v>10680956</v>
      </c>
      <c r="O8" s="47">
        <f t="shared" si="1"/>
        <v>76.595642757770037</v>
      </c>
      <c r="P8" s="9"/>
    </row>
    <row r="9" spans="1:133">
      <c r="A9" s="12"/>
      <c r="B9" s="44">
        <v>514</v>
      </c>
      <c r="C9" s="20" t="s">
        <v>23</v>
      </c>
      <c r="D9" s="46">
        <v>658198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658198</v>
      </c>
      <c r="O9" s="47">
        <f t="shared" si="1"/>
        <v>4.7200923655034925</v>
      </c>
      <c r="P9" s="9"/>
    </row>
    <row r="10" spans="1:133">
      <c r="A10" s="12"/>
      <c r="B10" s="44">
        <v>515</v>
      </c>
      <c r="C10" s="20" t="s">
        <v>24</v>
      </c>
      <c r="D10" s="46">
        <v>1220598</v>
      </c>
      <c r="E10" s="46">
        <v>741177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1961775</v>
      </c>
      <c r="O10" s="47">
        <f t="shared" si="1"/>
        <v>14.068349038337422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10486083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10486083</v>
      </c>
      <c r="O11" s="47">
        <f t="shared" si="1"/>
        <v>75.19816272965879</v>
      </c>
      <c r="P11" s="9"/>
    </row>
    <row r="12" spans="1:133">
      <c r="A12" s="12"/>
      <c r="B12" s="44">
        <v>519</v>
      </c>
      <c r="C12" s="20" t="s">
        <v>26</v>
      </c>
      <c r="D12" s="46">
        <v>5725063</v>
      </c>
      <c r="E12" s="46">
        <v>2539688</v>
      </c>
      <c r="F12" s="46">
        <v>0</v>
      </c>
      <c r="G12" s="46">
        <v>73652</v>
      </c>
      <c r="H12" s="46">
        <v>0</v>
      </c>
      <c r="I12" s="46">
        <v>0</v>
      </c>
      <c r="J12" s="46">
        <v>17978202</v>
      </c>
      <c r="K12" s="46">
        <v>0</v>
      </c>
      <c r="L12" s="46">
        <v>0</v>
      </c>
      <c r="M12" s="46">
        <v>0</v>
      </c>
      <c r="N12" s="46">
        <f t="shared" si="2"/>
        <v>26316605</v>
      </c>
      <c r="O12" s="47">
        <f t="shared" si="1"/>
        <v>188.72255209902042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39937404</v>
      </c>
      <c r="E13" s="31">
        <f t="shared" si="3"/>
        <v>27824581</v>
      </c>
      <c r="F13" s="31">
        <f t="shared" si="3"/>
        <v>0</v>
      </c>
      <c r="G13" s="31">
        <f t="shared" si="3"/>
        <v>1428111</v>
      </c>
      <c r="H13" s="31">
        <f t="shared" si="3"/>
        <v>0</v>
      </c>
      <c r="I13" s="31">
        <f t="shared" si="3"/>
        <v>1487515</v>
      </c>
      <c r="J13" s="31">
        <f t="shared" si="3"/>
        <v>526233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71203844</v>
      </c>
      <c r="O13" s="43">
        <f t="shared" si="1"/>
        <v>510.61947994205644</v>
      </c>
      <c r="P13" s="10"/>
    </row>
    <row r="14" spans="1:133">
      <c r="A14" s="12"/>
      <c r="B14" s="44">
        <v>521</v>
      </c>
      <c r="C14" s="20" t="s">
        <v>28</v>
      </c>
      <c r="D14" s="46">
        <v>25258273</v>
      </c>
      <c r="E14" s="46">
        <v>577226</v>
      </c>
      <c r="F14" s="46">
        <v>0</v>
      </c>
      <c r="G14" s="46">
        <v>0</v>
      </c>
      <c r="H14" s="46">
        <v>0</v>
      </c>
      <c r="I14" s="46">
        <v>0</v>
      </c>
      <c r="J14" s="46">
        <v>526233</v>
      </c>
      <c r="K14" s="46">
        <v>0</v>
      </c>
      <c r="L14" s="46">
        <v>0</v>
      </c>
      <c r="M14" s="46">
        <v>0</v>
      </c>
      <c r="N14" s="46">
        <f>SUM(D14:M14)</f>
        <v>26361732</v>
      </c>
      <c r="O14" s="47">
        <f t="shared" si="1"/>
        <v>189.0461684092767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24779628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24779628</v>
      </c>
      <c r="O15" s="47">
        <f t="shared" si="1"/>
        <v>177.70052923712404</v>
      </c>
      <c r="P15" s="9"/>
    </row>
    <row r="16" spans="1:133">
      <c r="A16" s="12"/>
      <c r="B16" s="44">
        <v>523</v>
      </c>
      <c r="C16" s="20" t="s">
        <v>30</v>
      </c>
      <c r="D16" s="46">
        <v>13359497</v>
      </c>
      <c r="E16" s="46">
        <v>542862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13902359</v>
      </c>
      <c r="O16" s="47">
        <f t="shared" si="1"/>
        <v>99.697079873212573</v>
      </c>
      <c r="P16" s="9"/>
    </row>
    <row r="17" spans="1:16">
      <c r="A17" s="12"/>
      <c r="B17" s="44">
        <v>524</v>
      </c>
      <c r="C17" s="20" t="s">
        <v>31</v>
      </c>
      <c r="D17" s="46">
        <v>334463</v>
      </c>
      <c r="E17" s="46">
        <v>0</v>
      </c>
      <c r="F17" s="46">
        <v>0</v>
      </c>
      <c r="G17" s="46">
        <v>0</v>
      </c>
      <c r="H17" s="46">
        <v>0</v>
      </c>
      <c r="I17" s="46">
        <v>1487515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1821978</v>
      </c>
      <c r="O17" s="47">
        <f t="shared" si="1"/>
        <v>13.065831934942558</v>
      </c>
      <c r="P17" s="9"/>
    </row>
    <row r="18" spans="1:16">
      <c r="A18" s="12"/>
      <c r="B18" s="44">
        <v>525</v>
      </c>
      <c r="C18" s="20" t="s">
        <v>32</v>
      </c>
      <c r="D18" s="46">
        <v>672965</v>
      </c>
      <c r="E18" s="46">
        <v>1924865</v>
      </c>
      <c r="F18" s="46">
        <v>0</v>
      </c>
      <c r="G18" s="46">
        <v>1428111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4025941</v>
      </c>
      <c r="O18" s="47">
        <f t="shared" si="1"/>
        <v>28.870967973265635</v>
      </c>
      <c r="P18" s="9"/>
    </row>
    <row r="19" spans="1:16">
      <c r="A19" s="12"/>
      <c r="B19" s="44">
        <v>527</v>
      </c>
      <c r="C19" s="20" t="s">
        <v>33</v>
      </c>
      <c r="D19" s="46">
        <v>295512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295512</v>
      </c>
      <c r="O19" s="47">
        <f t="shared" si="1"/>
        <v>2.1191859214319519</v>
      </c>
      <c r="P19" s="9"/>
    </row>
    <row r="20" spans="1:16">
      <c r="A20" s="12"/>
      <c r="B20" s="44">
        <v>529</v>
      </c>
      <c r="C20" s="20" t="s">
        <v>34</v>
      </c>
      <c r="D20" s="46">
        <v>16694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16694</v>
      </c>
      <c r="O20" s="47">
        <f t="shared" si="1"/>
        <v>0.11971659280294882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257820</v>
      </c>
      <c r="E21" s="31">
        <f t="shared" si="5"/>
        <v>1493803</v>
      </c>
      <c r="F21" s="31">
        <f t="shared" si="5"/>
        <v>0</v>
      </c>
      <c r="G21" s="31">
        <f t="shared" si="5"/>
        <v>485617</v>
      </c>
      <c r="H21" s="31">
        <f t="shared" si="5"/>
        <v>0</v>
      </c>
      <c r="I21" s="31">
        <f t="shared" si="5"/>
        <v>44905971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47143211</v>
      </c>
      <c r="O21" s="43">
        <f t="shared" si="1"/>
        <v>338.07503262911808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309166</v>
      </c>
      <c r="H22" s="46">
        <v>0</v>
      </c>
      <c r="I22" s="46">
        <v>10659004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10968170</v>
      </c>
      <c r="O22" s="47">
        <f t="shared" si="1"/>
        <v>78.65532177330293</v>
      </c>
      <c r="P22" s="9"/>
    </row>
    <row r="23" spans="1:16">
      <c r="A23" s="12"/>
      <c r="B23" s="44">
        <v>536</v>
      </c>
      <c r="C23" s="20" t="s">
        <v>37</v>
      </c>
      <c r="D23" s="46">
        <v>323</v>
      </c>
      <c r="E23" s="46">
        <v>0</v>
      </c>
      <c r="F23" s="46">
        <v>0</v>
      </c>
      <c r="G23" s="46">
        <v>0</v>
      </c>
      <c r="H23" s="46">
        <v>0</v>
      </c>
      <c r="I23" s="46">
        <v>34246967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34247290</v>
      </c>
      <c r="O23" s="47">
        <f t="shared" si="1"/>
        <v>245.5953559083803</v>
      </c>
      <c r="P23" s="9"/>
    </row>
    <row r="24" spans="1:16">
      <c r="A24" s="12"/>
      <c r="B24" s="44">
        <v>537</v>
      </c>
      <c r="C24" s="20" t="s">
        <v>38</v>
      </c>
      <c r="D24" s="46">
        <v>257497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257497</v>
      </c>
      <c r="O24" s="47">
        <f t="shared" si="1"/>
        <v>1.846571432669277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395508</v>
      </c>
      <c r="F25" s="46">
        <v>0</v>
      </c>
      <c r="G25" s="46">
        <v>176451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571959</v>
      </c>
      <c r="O25" s="47">
        <f t="shared" si="1"/>
        <v>4.1016522524848327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1098295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1098295</v>
      </c>
      <c r="O26" s="47">
        <f t="shared" si="1"/>
        <v>7.8761312622807393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3305565</v>
      </c>
      <c r="E27" s="31">
        <f t="shared" si="7"/>
        <v>25752745</v>
      </c>
      <c r="F27" s="31">
        <f t="shared" si="7"/>
        <v>0</v>
      </c>
      <c r="G27" s="31">
        <f t="shared" si="7"/>
        <v>3676222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32734532</v>
      </c>
      <c r="O27" s="43">
        <f t="shared" si="1"/>
        <v>234.74701318072945</v>
      </c>
      <c r="P27" s="10"/>
    </row>
    <row r="28" spans="1:16">
      <c r="A28" s="12"/>
      <c r="B28" s="44">
        <v>541</v>
      </c>
      <c r="C28" s="20" t="s">
        <v>41</v>
      </c>
      <c r="D28" s="46">
        <v>3305565</v>
      </c>
      <c r="E28" s="46">
        <v>25752745</v>
      </c>
      <c r="F28" s="46">
        <v>0</v>
      </c>
      <c r="G28" s="46">
        <v>3676222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32734532</v>
      </c>
      <c r="O28" s="47">
        <f t="shared" si="1"/>
        <v>234.74701318072945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362868</v>
      </c>
      <c r="E29" s="31">
        <f t="shared" si="9"/>
        <v>1658316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2021184</v>
      </c>
      <c r="O29" s="43">
        <f t="shared" si="1"/>
        <v>14.494384923196076</v>
      </c>
      <c r="P29" s="10"/>
    </row>
    <row r="30" spans="1:16">
      <c r="A30" s="13"/>
      <c r="B30" s="45">
        <v>552</v>
      </c>
      <c r="C30" s="21" t="s">
        <v>43</v>
      </c>
      <c r="D30" s="46">
        <v>137294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137294</v>
      </c>
      <c r="O30" s="47">
        <f t="shared" si="1"/>
        <v>0.98456750283263772</v>
      </c>
      <c r="P30" s="9"/>
    </row>
    <row r="31" spans="1:16">
      <c r="A31" s="13"/>
      <c r="B31" s="45">
        <v>553</v>
      </c>
      <c r="C31" s="21" t="s">
        <v>44</v>
      </c>
      <c r="D31" s="46">
        <v>225574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225574</v>
      </c>
      <c r="O31" s="47">
        <f t="shared" si="1"/>
        <v>1.6176441059621645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1658316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1658316</v>
      </c>
      <c r="O32" s="47">
        <f t="shared" si="1"/>
        <v>11.892173314401274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3154028</v>
      </c>
      <c r="E33" s="31">
        <f t="shared" si="10"/>
        <v>3734855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6888883</v>
      </c>
      <c r="O33" s="43">
        <f t="shared" si="1"/>
        <v>49.401797111426646</v>
      </c>
      <c r="P33" s="10"/>
    </row>
    <row r="34" spans="1:16">
      <c r="A34" s="12"/>
      <c r="B34" s="44">
        <v>562</v>
      </c>
      <c r="C34" s="20" t="s">
        <v>47</v>
      </c>
      <c r="D34" s="46">
        <v>770107</v>
      </c>
      <c r="E34" s="46">
        <v>22426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792533</v>
      </c>
      <c r="O34" s="47">
        <f t="shared" si="1"/>
        <v>5.6834401847310074</v>
      </c>
      <c r="P34" s="9"/>
    </row>
    <row r="35" spans="1:16">
      <c r="A35" s="12"/>
      <c r="B35" s="44">
        <v>563</v>
      </c>
      <c r="C35" s="20" t="s">
        <v>48</v>
      </c>
      <c r="D35" s="46">
        <v>330828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330828</v>
      </c>
      <c r="O35" s="47">
        <f t="shared" si="1"/>
        <v>2.3724452476227356</v>
      </c>
      <c r="P35" s="9"/>
    </row>
    <row r="36" spans="1:16">
      <c r="A36" s="12"/>
      <c r="B36" s="44">
        <v>564</v>
      </c>
      <c r="C36" s="20" t="s">
        <v>49</v>
      </c>
      <c r="D36" s="46">
        <v>744270</v>
      </c>
      <c r="E36" s="46">
        <v>2776779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3521049</v>
      </c>
      <c r="O36" s="47">
        <f t="shared" si="1"/>
        <v>25.250268921302869</v>
      </c>
      <c r="P36" s="9"/>
    </row>
    <row r="37" spans="1:16">
      <c r="A37" s="12"/>
      <c r="B37" s="44">
        <v>569</v>
      </c>
      <c r="C37" s="20" t="s">
        <v>50</v>
      </c>
      <c r="D37" s="46">
        <v>1308823</v>
      </c>
      <c r="E37" s="46">
        <v>935650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2244473</v>
      </c>
      <c r="O37" s="47">
        <f t="shared" ref="O37:O64" si="12">(N37/O$66)</f>
        <v>16.095642757770033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8054600</v>
      </c>
      <c r="E38" s="31">
        <f t="shared" si="13"/>
        <v>5753703</v>
      </c>
      <c r="F38" s="31">
        <f t="shared" si="13"/>
        <v>0</v>
      </c>
      <c r="G38" s="31">
        <f t="shared" si="13"/>
        <v>2444768</v>
      </c>
      <c r="H38" s="31">
        <f t="shared" si="13"/>
        <v>0</v>
      </c>
      <c r="I38" s="31">
        <f t="shared" si="13"/>
        <v>2451603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18704674</v>
      </c>
      <c r="O38" s="43">
        <f t="shared" si="12"/>
        <v>134.13560804899387</v>
      </c>
      <c r="P38" s="9"/>
    </row>
    <row r="39" spans="1:16">
      <c r="A39" s="12"/>
      <c r="B39" s="44">
        <v>571</v>
      </c>
      <c r="C39" s="20" t="s">
        <v>52</v>
      </c>
      <c r="D39" s="46">
        <v>3089147</v>
      </c>
      <c r="E39" s="46">
        <v>46832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3135979</v>
      </c>
      <c r="O39" s="47">
        <f t="shared" si="12"/>
        <v>22.488841558739583</v>
      </c>
      <c r="P39" s="9"/>
    </row>
    <row r="40" spans="1:16">
      <c r="A40" s="12"/>
      <c r="B40" s="44">
        <v>572</v>
      </c>
      <c r="C40" s="20" t="s">
        <v>53</v>
      </c>
      <c r="D40" s="46">
        <v>4965453</v>
      </c>
      <c r="E40" s="46">
        <v>5284968</v>
      </c>
      <c r="F40" s="46">
        <v>0</v>
      </c>
      <c r="G40" s="46">
        <v>2444768</v>
      </c>
      <c r="H40" s="46">
        <v>0</v>
      </c>
      <c r="I40" s="46">
        <v>2451603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15146792</v>
      </c>
      <c r="O40" s="47">
        <f t="shared" si="12"/>
        <v>108.62120103839479</v>
      </c>
      <c r="P40" s="9"/>
    </row>
    <row r="41" spans="1:16">
      <c r="A41" s="12"/>
      <c r="B41" s="44">
        <v>575</v>
      </c>
      <c r="C41" s="20" t="s">
        <v>80</v>
      </c>
      <c r="D41" s="46">
        <v>0</v>
      </c>
      <c r="E41" s="46">
        <v>421903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421903</v>
      </c>
      <c r="O41" s="47">
        <f t="shared" si="12"/>
        <v>3.0255654518595012</v>
      </c>
      <c r="P41" s="9"/>
    </row>
    <row r="42" spans="1:16" ht="15.75">
      <c r="A42" s="28" t="s">
        <v>72</v>
      </c>
      <c r="B42" s="29"/>
      <c r="C42" s="30"/>
      <c r="D42" s="31">
        <f t="shared" ref="D42:M42" si="14">SUM(D43:D43)</f>
        <v>10699149</v>
      </c>
      <c r="E42" s="31">
        <f t="shared" si="14"/>
        <v>811205</v>
      </c>
      <c r="F42" s="31">
        <f t="shared" si="14"/>
        <v>112630</v>
      </c>
      <c r="G42" s="31">
        <f t="shared" si="14"/>
        <v>0</v>
      </c>
      <c r="H42" s="31">
        <f t="shared" si="14"/>
        <v>0</v>
      </c>
      <c r="I42" s="31">
        <f t="shared" si="14"/>
        <v>7532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11630516</v>
      </c>
      <c r="O42" s="43">
        <f t="shared" si="12"/>
        <v>83.405160420521199</v>
      </c>
      <c r="P42" s="9"/>
    </row>
    <row r="43" spans="1:16">
      <c r="A43" s="12"/>
      <c r="B43" s="44">
        <v>581</v>
      </c>
      <c r="C43" s="20" t="s">
        <v>54</v>
      </c>
      <c r="D43" s="46">
        <v>10699149</v>
      </c>
      <c r="E43" s="46">
        <v>811205</v>
      </c>
      <c r="F43" s="46">
        <v>112630</v>
      </c>
      <c r="G43" s="46">
        <v>0</v>
      </c>
      <c r="H43" s="46">
        <v>0</v>
      </c>
      <c r="I43" s="46">
        <v>7532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11630516</v>
      </c>
      <c r="O43" s="47">
        <f t="shared" si="12"/>
        <v>83.405160420521199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SUM(D45:D63)</f>
        <v>5227709</v>
      </c>
      <c r="E44" s="31">
        <f t="shared" si="15"/>
        <v>633216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5860925</v>
      </c>
      <c r="O44" s="43">
        <f t="shared" si="12"/>
        <v>42.030068987278227</v>
      </c>
      <c r="P44" s="9"/>
    </row>
    <row r="45" spans="1:16">
      <c r="A45" s="12"/>
      <c r="B45" s="44">
        <v>601</v>
      </c>
      <c r="C45" s="20" t="s">
        <v>81</v>
      </c>
      <c r="D45" s="46">
        <v>0</v>
      </c>
      <c r="E45" s="46">
        <v>203420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6">SUM(D45:M45)</f>
        <v>203420</v>
      </c>
      <c r="O45" s="47">
        <f t="shared" si="12"/>
        <v>1.4587725714613542</v>
      </c>
      <c r="P45" s="9"/>
    </row>
    <row r="46" spans="1:16">
      <c r="A46" s="12"/>
      <c r="B46" s="44">
        <v>602</v>
      </c>
      <c r="C46" s="20" t="s">
        <v>56</v>
      </c>
      <c r="D46" s="46">
        <v>21575</v>
      </c>
      <c r="E46" s="46">
        <v>116287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137862</v>
      </c>
      <c r="O46" s="47">
        <f t="shared" si="12"/>
        <v>0.98864076416677427</v>
      </c>
      <c r="P46" s="9"/>
    </row>
    <row r="47" spans="1:16">
      <c r="A47" s="12"/>
      <c r="B47" s="44">
        <v>603</v>
      </c>
      <c r="C47" s="20" t="s">
        <v>57</v>
      </c>
      <c r="D47" s="46">
        <v>3599</v>
      </c>
      <c r="E47" s="46">
        <v>66550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70149</v>
      </c>
      <c r="O47" s="47">
        <f t="shared" si="12"/>
        <v>0.50305494600060241</v>
      </c>
      <c r="P47" s="9"/>
    </row>
    <row r="48" spans="1:16">
      <c r="A48" s="12"/>
      <c r="B48" s="44">
        <v>604</v>
      </c>
      <c r="C48" s="20" t="s">
        <v>58</v>
      </c>
      <c r="D48" s="46">
        <v>736679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736679</v>
      </c>
      <c r="O48" s="47">
        <f t="shared" si="12"/>
        <v>5.2828980393844214</v>
      </c>
      <c r="P48" s="9"/>
    </row>
    <row r="49" spans="1:119">
      <c r="A49" s="12"/>
      <c r="B49" s="44">
        <v>605</v>
      </c>
      <c r="C49" s="20" t="s">
        <v>59</v>
      </c>
      <c r="D49" s="46">
        <v>106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106</v>
      </c>
      <c r="O49" s="47">
        <f t="shared" si="12"/>
        <v>7.6015088277899684E-4</v>
      </c>
      <c r="P49" s="9"/>
    </row>
    <row r="50" spans="1:119">
      <c r="A50" s="12"/>
      <c r="B50" s="44">
        <v>608</v>
      </c>
      <c r="C50" s="20" t="s">
        <v>60</v>
      </c>
      <c r="D50" s="46">
        <v>154019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154019</v>
      </c>
      <c r="O50" s="47">
        <f t="shared" si="12"/>
        <v>1.1045064039126258</v>
      </c>
      <c r="P50" s="9"/>
    </row>
    <row r="51" spans="1:119">
      <c r="A51" s="12"/>
      <c r="B51" s="44">
        <v>614</v>
      </c>
      <c r="C51" s="20" t="s">
        <v>61</v>
      </c>
      <c r="D51" s="46">
        <v>518065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7">SUM(D51:M51)</f>
        <v>518065</v>
      </c>
      <c r="O51" s="47">
        <f t="shared" si="12"/>
        <v>3.7151657272349152</v>
      </c>
      <c r="P51" s="9"/>
    </row>
    <row r="52" spans="1:119">
      <c r="A52" s="12"/>
      <c r="B52" s="44">
        <v>634</v>
      </c>
      <c r="C52" s="20" t="s">
        <v>62</v>
      </c>
      <c r="D52" s="46">
        <v>468533</v>
      </c>
      <c r="E52" s="46">
        <v>43830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512363</v>
      </c>
      <c r="O52" s="47">
        <f t="shared" si="12"/>
        <v>3.6742753467291998</v>
      </c>
      <c r="P52" s="9"/>
    </row>
    <row r="53" spans="1:119">
      <c r="A53" s="12"/>
      <c r="B53" s="44">
        <v>649</v>
      </c>
      <c r="C53" s="20" t="s">
        <v>82</v>
      </c>
      <c r="D53" s="46">
        <v>32353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32353</v>
      </c>
      <c r="O53" s="47">
        <f t="shared" si="12"/>
        <v>0.23201095764668761</v>
      </c>
      <c r="P53" s="9"/>
    </row>
    <row r="54" spans="1:119">
      <c r="A54" s="12"/>
      <c r="B54" s="44">
        <v>654</v>
      </c>
      <c r="C54" s="20" t="s">
        <v>63</v>
      </c>
      <c r="D54" s="46">
        <v>364439</v>
      </c>
      <c r="E54" s="46">
        <v>63273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427712</v>
      </c>
      <c r="O54" s="47">
        <f t="shared" si="12"/>
        <v>3.0672231544827389</v>
      </c>
      <c r="P54" s="9"/>
    </row>
    <row r="55" spans="1:119">
      <c r="A55" s="12"/>
      <c r="B55" s="44">
        <v>667</v>
      </c>
      <c r="C55" s="20" t="s">
        <v>65</v>
      </c>
      <c r="D55" s="46">
        <v>54788</v>
      </c>
      <c r="E55" s="46">
        <v>24987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79775</v>
      </c>
      <c r="O55" s="47">
        <f t="shared" si="12"/>
        <v>0.57208525163862711</v>
      </c>
      <c r="P55" s="9"/>
    </row>
    <row r="56" spans="1:119">
      <c r="A56" s="12"/>
      <c r="B56" s="44">
        <v>674</v>
      </c>
      <c r="C56" s="20" t="s">
        <v>66</v>
      </c>
      <c r="D56" s="46">
        <v>227497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227497</v>
      </c>
      <c r="O56" s="47">
        <f t="shared" si="12"/>
        <v>1.6314343903733344</v>
      </c>
      <c r="P56" s="9"/>
    </row>
    <row r="57" spans="1:119">
      <c r="A57" s="12"/>
      <c r="B57" s="44">
        <v>685</v>
      </c>
      <c r="C57" s="20" t="s">
        <v>67</v>
      </c>
      <c r="D57" s="46">
        <v>2015</v>
      </c>
      <c r="E57" s="46">
        <v>63520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65535</v>
      </c>
      <c r="O57" s="47">
        <f t="shared" si="12"/>
        <v>0.46996686889548644</v>
      </c>
      <c r="P57" s="9"/>
    </row>
    <row r="58" spans="1:119">
      <c r="A58" s="12"/>
      <c r="B58" s="44">
        <v>694</v>
      </c>
      <c r="C58" s="20" t="s">
        <v>68</v>
      </c>
      <c r="D58" s="46">
        <v>124735</v>
      </c>
      <c r="E58" s="46">
        <v>13414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138149</v>
      </c>
      <c r="O58" s="47">
        <f t="shared" si="12"/>
        <v>0.99069890853807208</v>
      </c>
      <c r="P58" s="9"/>
    </row>
    <row r="59" spans="1:119">
      <c r="A59" s="12"/>
      <c r="B59" s="44">
        <v>711</v>
      </c>
      <c r="C59" s="20" t="s">
        <v>69</v>
      </c>
      <c r="D59" s="46">
        <v>1504980</v>
      </c>
      <c r="E59" s="46">
        <v>8821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1513801</v>
      </c>
      <c r="O59" s="47">
        <f t="shared" si="12"/>
        <v>10.855822325488003</v>
      </c>
      <c r="P59" s="9"/>
    </row>
    <row r="60" spans="1:119">
      <c r="A60" s="12"/>
      <c r="B60" s="44">
        <v>714</v>
      </c>
      <c r="C60" s="20" t="s">
        <v>70</v>
      </c>
      <c r="D60" s="46">
        <v>110970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110970</v>
      </c>
      <c r="O60" s="47">
        <f t="shared" si="12"/>
        <v>0.79579191945269134</v>
      </c>
      <c r="P60" s="9"/>
    </row>
    <row r="61" spans="1:119">
      <c r="A61" s="12"/>
      <c r="B61" s="44">
        <v>724</v>
      </c>
      <c r="C61" s="20" t="s">
        <v>71</v>
      </c>
      <c r="D61" s="46">
        <v>340156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340156</v>
      </c>
      <c r="O61" s="47">
        <f t="shared" si="12"/>
        <v>2.4393385253072872</v>
      </c>
      <c r="P61" s="9"/>
    </row>
    <row r="62" spans="1:119">
      <c r="A62" s="12"/>
      <c r="B62" s="44">
        <v>744</v>
      </c>
      <c r="C62" s="20" t="s">
        <v>73</v>
      </c>
      <c r="D62" s="46">
        <v>235906</v>
      </c>
      <c r="E62" s="46">
        <v>29114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265020</v>
      </c>
      <c r="O62" s="47">
        <f t="shared" si="12"/>
        <v>1.9005206316423562</v>
      </c>
      <c r="P62" s="9"/>
    </row>
    <row r="63" spans="1:119" ht="15.75" thickBot="1">
      <c r="A63" s="12"/>
      <c r="B63" s="44">
        <v>764</v>
      </c>
      <c r="C63" s="20" t="s">
        <v>74</v>
      </c>
      <c r="D63" s="46">
        <v>327294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327294</v>
      </c>
      <c r="O63" s="47">
        <f t="shared" si="12"/>
        <v>2.3471021040402738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SUM(D5,D13,D21,D27,D29,D33,D38,D42,D44)</f>
        <v>88196176</v>
      </c>
      <c r="E64" s="15">
        <f t="shared" si="18"/>
        <v>70943289</v>
      </c>
      <c r="F64" s="15">
        <f t="shared" si="18"/>
        <v>10598713</v>
      </c>
      <c r="G64" s="15">
        <f t="shared" si="18"/>
        <v>8108370</v>
      </c>
      <c r="H64" s="15">
        <f t="shared" si="18"/>
        <v>0</v>
      </c>
      <c r="I64" s="15">
        <f t="shared" si="18"/>
        <v>48852621</v>
      </c>
      <c r="J64" s="15">
        <f t="shared" si="18"/>
        <v>20770422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247469591</v>
      </c>
      <c r="O64" s="37">
        <f t="shared" si="12"/>
        <v>1774.6625288642199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94</v>
      </c>
      <c r="M66" s="48"/>
      <c r="N66" s="48"/>
      <c r="O66" s="41">
        <v>139446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17580973</v>
      </c>
      <c r="E5" s="26">
        <f t="shared" si="0"/>
        <v>1690223</v>
      </c>
      <c r="F5" s="26">
        <f t="shared" si="0"/>
        <v>6832374</v>
      </c>
      <c r="G5" s="26">
        <f t="shared" si="0"/>
        <v>264283</v>
      </c>
      <c r="H5" s="26">
        <f t="shared" si="0"/>
        <v>0</v>
      </c>
      <c r="I5" s="26">
        <f t="shared" si="0"/>
        <v>0</v>
      </c>
      <c r="J5" s="26">
        <f t="shared" si="0"/>
        <v>19452612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45820465</v>
      </c>
      <c r="O5" s="32">
        <f t="shared" ref="O5:O36" si="1">(N5/O$68)</f>
        <v>330.37092448123207</v>
      </c>
      <c r="P5" s="6"/>
    </row>
    <row r="6" spans="1:133">
      <c r="A6" s="12"/>
      <c r="B6" s="44">
        <v>511</v>
      </c>
      <c r="C6" s="20" t="s">
        <v>20</v>
      </c>
      <c r="D6" s="46">
        <v>757737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757737</v>
      </c>
      <c r="O6" s="47">
        <f t="shared" si="1"/>
        <v>5.4633726044385478</v>
      </c>
      <c r="P6" s="9"/>
    </row>
    <row r="7" spans="1:133">
      <c r="A7" s="12"/>
      <c r="B7" s="44">
        <v>512</v>
      </c>
      <c r="C7" s="20" t="s">
        <v>21</v>
      </c>
      <c r="D7" s="46">
        <v>477185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477185</v>
      </c>
      <c r="O7" s="47">
        <f t="shared" si="1"/>
        <v>3.4405597935022425</v>
      </c>
      <c r="P7" s="9"/>
    </row>
    <row r="8" spans="1:133">
      <c r="A8" s="12"/>
      <c r="B8" s="44">
        <v>513</v>
      </c>
      <c r="C8" s="20" t="s">
        <v>22</v>
      </c>
      <c r="D8" s="46">
        <v>8807448</v>
      </c>
      <c r="E8" s="46">
        <v>0</v>
      </c>
      <c r="F8" s="46">
        <v>0</v>
      </c>
      <c r="G8" s="46">
        <v>100000</v>
      </c>
      <c r="H8" s="46">
        <v>0</v>
      </c>
      <c r="I8" s="46">
        <v>0</v>
      </c>
      <c r="J8" s="46">
        <v>2307353</v>
      </c>
      <c r="K8" s="46">
        <v>0</v>
      </c>
      <c r="L8" s="46">
        <v>0</v>
      </c>
      <c r="M8" s="46">
        <v>0</v>
      </c>
      <c r="N8" s="46">
        <f t="shared" si="2"/>
        <v>11214801</v>
      </c>
      <c r="O8" s="47">
        <f t="shared" si="1"/>
        <v>80.860029994087711</v>
      </c>
      <c r="P8" s="9"/>
    </row>
    <row r="9" spans="1:133">
      <c r="A9" s="12"/>
      <c r="B9" s="44">
        <v>514</v>
      </c>
      <c r="C9" s="20" t="s">
        <v>23</v>
      </c>
      <c r="D9" s="46">
        <v>681334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681334</v>
      </c>
      <c r="O9" s="47">
        <f t="shared" si="1"/>
        <v>4.9124980172177599</v>
      </c>
      <c r="P9" s="9"/>
    </row>
    <row r="10" spans="1:133">
      <c r="A10" s="12"/>
      <c r="B10" s="44">
        <v>515</v>
      </c>
      <c r="C10" s="20" t="s">
        <v>24</v>
      </c>
      <c r="D10" s="46">
        <v>1094758</v>
      </c>
      <c r="E10" s="46">
        <v>616370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1711128</v>
      </c>
      <c r="O10" s="47">
        <f t="shared" si="1"/>
        <v>12.337433486668493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6832374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6832374</v>
      </c>
      <c r="O11" s="47">
        <f t="shared" si="1"/>
        <v>49.262217543657258</v>
      </c>
      <c r="P11" s="9"/>
    </row>
    <row r="12" spans="1:133">
      <c r="A12" s="12"/>
      <c r="B12" s="44">
        <v>519</v>
      </c>
      <c r="C12" s="20" t="s">
        <v>26</v>
      </c>
      <c r="D12" s="46">
        <v>5762511</v>
      </c>
      <c r="E12" s="46">
        <v>1073853</v>
      </c>
      <c r="F12" s="46">
        <v>0</v>
      </c>
      <c r="G12" s="46">
        <v>164283</v>
      </c>
      <c r="H12" s="46">
        <v>0</v>
      </c>
      <c r="I12" s="46">
        <v>0</v>
      </c>
      <c r="J12" s="46">
        <v>17145259</v>
      </c>
      <c r="K12" s="46">
        <v>0</v>
      </c>
      <c r="L12" s="46">
        <v>0</v>
      </c>
      <c r="M12" s="46">
        <v>0</v>
      </c>
      <c r="N12" s="46">
        <f t="shared" si="2"/>
        <v>24145906</v>
      </c>
      <c r="O12" s="47">
        <f t="shared" si="1"/>
        <v>174.09481304166005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41504398</v>
      </c>
      <c r="E13" s="31">
        <f t="shared" si="3"/>
        <v>28928217</v>
      </c>
      <c r="F13" s="31">
        <f t="shared" si="3"/>
        <v>0</v>
      </c>
      <c r="G13" s="31">
        <f t="shared" si="3"/>
        <v>769062</v>
      </c>
      <c r="H13" s="31">
        <f t="shared" si="3"/>
        <v>0</v>
      </c>
      <c r="I13" s="31">
        <f t="shared" si="3"/>
        <v>1623862</v>
      </c>
      <c r="J13" s="31">
        <f t="shared" si="3"/>
        <v>429018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73254557</v>
      </c>
      <c r="O13" s="43">
        <f t="shared" si="1"/>
        <v>528.17394407833069</v>
      </c>
      <c r="P13" s="10"/>
    </row>
    <row r="14" spans="1:133">
      <c r="A14" s="12"/>
      <c r="B14" s="44">
        <v>521</v>
      </c>
      <c r="C14" s="20" t="s">
        <v>28</v>
      </c>
      <c r="D14" s="46">
        <v>26239673</v>
      </c>
      <c r="E14" s="46">
        <v>1274990</v>
      </c>
      <c r="F14" s="46">
        <v>0</v>
      </c>
      <c r="G14" s="46">
        <v>0</v>
      </c>
      <c r="H14" s="46">
        <v>0</v>
      </c>
      <c r="I14" s="46">
        <v>0</v>
      </c>
      <c r="J14" s="46">
        <v>429018</v>
      </c>
      <c r="K14" s="46">
        <v>0</v>
      </c>
      <c r="L14" s="46">
        <v>0</v>
      </c>
      <c r="M14" s="46">
        <v>0</v>
      </c>
      <c r="N14" s="46">
        <f>SUM(D14:M14)</f>
        <v>27943681</v>
      </c>
      <c r="O14" s="47">
        <f t="shared" si="1"/>
        <v>201.47721602953263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26590713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26590713</v>
      </c>
      <c r="O15" s="47">
        <f t="shared" si="1"/>
        <v>191.72215813229124</v>
      </c>
      <c r="P15" s="9"/>
    </row>
    <row r="16" spans="1:133">
      <c r="A16" s="12"/>
      <c r="B16" s="44">
        <v>523</v>
      </c>
      <c r="C16" s="20" t="s">
        <v>30</v>
      </c>
      <c r="D16" s="46">
        <v>13874492</v>
      </c>
      <c r="E16" s="46">
        <v>364962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14239454</v>
      </c>
      <c r="O16" s="47">
        <f t="shared" si="1"/>
        <v>102.66813272383808</v>
      </c>
      <c r="P16" s="9"/>
    </row>
    <row r="17" spans="1:16">
      <c r="A17" s="12"/>
      <c r="B17" s="44">
        <v>524</v>
      </c>
      <c r="C17" s="20" t="s">
        <v>31</v>
      </c>
      <c r="D17" s="46">
        <v>416753</v>
      </c>
      <c r="E17" s="46">
        <v>0</v>
      </c>
      <c r="F17" s="46">
        <v>0</v>
      </c>
      <c r="G17" s="46">
        <v>0</v>
      </c>
      <c r="H17" s="46">
        <v>0</v>
      </c>
      <c r="I17" s="46">
        <v>1623862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2040615</v>
      </c>
      <c r="O17" s="47">
        <f t="shared" si="1"/>
        <v>14.713073384573233</v>
      </c>
      <c r="P17" s="9"/>
    </row>
    <row r="18" spans="1:16">
      <c r="A18" s="12"/>
      <c r="B18" s="44">
        <v>525</v>
      </c>
      <c r="C18" s="20" t="s">
        <v>32</v>
      </c>
      <c r="D18" s="46">
        <v>642792</v>
      </c>
      <c r="E18" s="46">
        <v>697552</v>
      </c>
      <c r="F18" s="46">
        <v>0</v>
      </c>
      <c r="G18" s="46">
        <v>769062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2109406</v>
      </c>
      <c r="O18" s="47">
        <f t="shared" si="1"/>
        <v>15.209064559389736</v>
      </c>
      <c r="P18" s="9"/>
    </row>
    <row r="19" spans="1:16">
      <c r="A19" s="12"/>
      <c r="B19" s="44">
        <v>527</v>
      </c>
      <c r="C19" s="20" t="s">
        <v>33</v>
      </c>
      <c r="D19" s="46">
        <v>313616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313616</v>
      </c>
      <c r="O19" s="47">
        <f t="shared" si="1"/>
        <v>2.2612081272441489</v>
      </c>
      <c r="P19" s="9"/>
    </row>
    <row r="20" spans="1:16">
      <c r="A20" s="12"/>
      <c r="B20" s="44">
        <v>529</v>
      </c>
      <c r="C20" s="20" t="s">
        <v>34</v>
      </c>
      <c r="D20" s="46">
        <v>17072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17072</v>
      </c>
      <c r="O20" s="47">
        <f t="shared" si="1"/>
        <v>0.12309112146163496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259310</v>
      </c>
      <c r="E21" s="31">
        <f t="shared" si="5"/>
        <v>1112424</v>
      </c>
      <c r="F21" s="31">
        <f t="shared" si="5"/>
        <v>0</v>
      </c>
      <c r="G21" s="31">
        <f t="shared" si="5"/>
        <v>220459</v>
      </c>
      <c r="H21" s="31">
        <f t="shared" si="5"/>
        <v>0</v>
      </c>
      <c r="I21" s="31">
        <f t="shared" si="5"/>
        <v>44189116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45781309</v>
      </c>
      <c r="O21" s="43">
        <f t="shared" si="1"/>
        <v>330.08860513071943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643144</v>
      </c>
      <c r="F22" s="46">
        <v>0</v>
      </c>
      <c r="G22" s="46">
        <v>75665</v>
      </c>
      <c r="H22" s="46">
        <v>0</v>
      </c>
      <c r="I22" s="46">
        <v>10370476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11089285</v>
      </c>
      <c r="O22" s="47">
        <f t="shared" si="1"/>
        <v>79.955044919030385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33818640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33818640</v>
      </c>
      <c r="O23" s="47">
        <f t="shared" si="1"/>
        <v>243.83635917920026</v>
      </c>
      <c r="P23" s="9"/>
    </row>
    <row r="24" spans="1:16">
      <c r="A24" s="12"/>
      <c r="B24" s="44">
        <v>537</v>
      </c>
      <c r="C24" s="20" t="s">
        <v>38</v>
      </c>
      <c r="D24" s="46">
        <v>259310</v>
      </c>
      <c r="E24" s="46">
        <v>2500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261810</v>
      </c>
      <c r="O24" s="47">
        <f t="shared" si="1"/>
        <v>1.8876807936897053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434669</v>
      </c>
      <c r="F25" s="46">
        <v>0</v>
      </c>
      <c r="G25" s="46">
        <v>144794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579463</v>
      </c>
      <c r="O25" s="47">
        <f t="shared" si="1"/>
        <v>4.17799616421763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32111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32111</v>
      </c>
      <c r="O26" s="47">
        <f t="shared" si="1"/>
        <v>0.23152407458145269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3655363</v>
      </c>
      <c r="E27" s="31">
        <f t="shared" si="7"/>
        <v>24776844</v>
      </c>
      <c r="F27" s="31">
        <f t="shared" si="7"/>
        <v>0</v>
      </c>
      <c r="G27" s="31">
        <f t="shared" si="7"/>
        <v>3649353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32081560</v>
      </c>
      <c r="O27" s="43">
        <f t="shared" si="1"/>
        <v>231.31180873000994</v>
      </c>
      <c r="P27" s="10"/>
    </row>
    <row r="28" spans="1:16">
      <c r="A28" s="12"/>
      <c r="B28" s="44">
        <v>541</v>
      </c>
      <c r="C28" s="20" t="s">
        <v>41</v>
      </c>
      <c r="D28" s="46">
        <v>3655363</v>
      </c>
      <c r="E28" s="46">
        <v>24776844</v>
      </c>
      <c r="F28" s="46">
        <v>0</v>
      </c>
      <c r="G28" s="46">
        <v>3649353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32081560</v>
      </c>
      <c r="O28" s="47">
        <f t="shared" si="1"/>
        <v>231.31180873000994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413326</v>
      </c>
      <c r="E29" s="31">
        <f t="shared" si="9"/>
        <v>1686372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2099698</v>
      </c>
      <c r="O29" s="43">
        <f t="shared" si="1"/>
        <v>15.139068741257732</v>
      </c>
      <c r="P29" s="10"/>
    </row>
    <row r="30" spans="1:16">
      <c r="A30" s="13"/>
      <c r="B30" s="45">
        <v>552</v>
      </c>
      <c r="C30" s="21" t="s">
        <v>43</v>
      </c>
      <c r="D30" s="46">
        <v>119332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119332</v>
      </c>
      <c r="O30" s="47">
        <f t="shared" si="1"/>
        <v>0.86039771006676569</v>
      </c>
      <c r="P30" s="9"/>
    </row>
    <row r="31" spans="1:16">
      <c r="A31" s="13"/>
      <c r="B31" s="45">
        <v>553</v>
      </c>
      <c r="C31" s="21" t="s">
        <v>44</v>
      </c>
      <c r="D31" s="46">
        <v>224184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224184</v>
      </c>
      <c r="O31" s="47">
        <f t="shared" si="1"/>
        <v>1.6163929225489206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1656768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1656768</v>
      </c>
      <c r="O32" s="47">
        <f t="shared" si="1"/>
        <v>11.945491513692012</v>
      </c>
      <c r="P32" s="9"/>
    </row>
    <row r="33" spans="1:16">
      <c r="A33" s="13"/>
      <c r="B33" s="45">
        <v>559</v>
      </c>
      <c r="C33" s="21" t="s">
        <v>45</v>
      </c>
      <c r="D33" s="46">
        <v>69810</v>
      </c>
      <c r="E33" s="46">
        <v>29604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99414</v>
      </c>
      <c r="O33" s="47">
        <f t="shared" si="1"/>
        <v>0.71678659495003394</v>
      </c>
      <c r="P33" s="9"/>
    </row>
    <row r="34" spans="1:16" ht="15.75">
      <c r="A34" s="28" t="s">
        <v>46</v>
      </c>
      <c r="B34" s="29"/>
      <c r="C34" s="30"/>
      <c r="D34" s="31">
        <f t="shared" ref="D34:M34" si="10">SUM(D35:D38)</f>
        <v>3436333</v>
      </c>
      <c r="E34" s="31">
        <f t="shared" si="10"/>
        <v>4189036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7625369</v>
      </c>
      <c r="O34" s="43">
        <f t="shared" si="1"/>
        <v>54.979804461620546</v>
      </c>
      <c r="P34" s="10"/>
    </row>
    <row r="35" spans="1:16">
      <c r="A35" s="12"/>
      <c r="B35" s="44">
        <v>562</v>
      </c>
      <c r="C35" s="20" t="s">
        <v>47</v>
      </c>
      <c r="D35" s="46">
        <v>890768</v>
      </c>
      <c r="E35" s="46">
        <v>27686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918454</v>
      </c>
      <c r="O35" s="47">
        <f t="shared" si="1"/>
        <v>6.6221610163381257</v>
      </c>
      <c r="P35" s="9"/>
    </row>
    <row r="36" spans="1:16">
      <c r="A36" s="12"/>
      <c r="B36" s="44">
        <v>563</v>
      </c>
      <c r="C36" s="20" t="s">
        <v>48</v>
      </c>
      <c r="D36" s="46">
        <v>303328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303328</v>
      </c>
      <c r="O36" s="47">
        <f t="shared" si="1"/>
        <v>2.1870304411149726</v>
      </c>
      <c r="P36" s="9"/>
    </row>
    <row r="37" spans="1:16">
      <c r="A37" s="12"/>
      <c r="B37" s="44">
        <v>564</v>
      </c>
      <c r="C37" s="20" t="s">
        <v>49</v>
      </c>
      <c r="D37" s="46">
        <v>939598</v>
      </c>
      <c r="E37" s="46">
        <v>2850950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3790548</v>
      </c>
      <c r="O37" s="47">
        <f t="shared" ref="O37:O66" si="12">(N37/O$68)</f>
        <v>27.330295470604351</v>
      </c>
      <c r="P37" s="9"/>
    </row>
    <row r="38" spans="1:16">
      <c r="A38" s="12"/>
      <c r="B38" s="44">
        <v>569</v>
      </c>
      <c r="C38" s="20" t="s">
        <v>50</v>
      </c>
      <c r="D38" s="46">
        <v>1302639</v>
      </c>
      <c r="E38" s="46">
        <v>1310400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2613039</v>
      </c>
      <c r="O38" s="47">
        <f t="shared" si="12"/>
        <v>18.840317533563095</v>
      </c>
      <c r="P38" s="9"/>
    </row>
    <row r="39" spans="1:16" ht="15.75">
      <c r="A39" s="28" t="s">
        <v>51</v>
      </c>
      <c r="B39" s="29"/>
      <c r="C39" s="30"/>
      <c r="D39" s="31">
        <f t="shared" ref="D39:M39" si="13">SUM(D40:D43)</f>
        <v>8603256</v>
      </c>
      <c r="E39" s="31">
        <f t="shared" si="13"/>
        <v>6102938</v>
      </c>
      <c r="F39" s="31">
        <f t="shared" si="13"/>
        <v>0</v>
      </c>
      <c r="G39" s="31">
        <f t="shared" si="13"/>
        <v>922130</v>
      </c>
      <c r="H39" s="31">
        <f t="shared" si="13"/>
        <v>0</v>
      </c>
      <c r="I39" s="31">
        <f t="shared" si="13"/>
        <v>2537665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18165989</v>
      </c>
      <c r="O39" s="43">
        <f t="shared" si="12"/>
        <v>130.97891040708322</v>
      </c>
      <c r="P39" s="9"/>
    </row>
    <row r="40" spans="1:16">
      <c r="A40" s="12"/>
      <c r="B40" s="44">
        <v>571</v>
      </c>
      <c r="C40" s="20" t="s">
        <v>52</v>
      </c>
      <c r="D40" s="46">
        <v>3216256</v>
      </c>
      <c r="E40" s="46">
        <v>80578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3296834</v>
      </c>
      <c r="O40" s="47">
        <f t="shared" si="12"/>
        <v>23.770559649299898</v>
      </c>
      <c r="P40" s="9"/>
    </row>
    <row r="41" spans="1:16">
      <c r="A41" s="12"/>
      <c r="B41" s="44">
        <v>572</v>
      </c>
      <c r="C41" s="20" t="s">
        <v>53</v>
      </c>
      <c r="D41" s="46">
        <v>5350591</v>
      </c>
      <c r="E41" s="46">
        <v>5641200</v>
      </c>
      <c r="F41" s="46">
        <v>0</v>
      </c>
      <c r="G41" s="46">
        <v>922130</v>
      </c>
      <c r="H41" s="46">
        <v>0</v>
      </c>
      <c r="I41" s="46">
        <v>2537665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14451586</v>
      </c>
      <c r="O41" s="47">
        <f t="shared" si="12"/>
        <v>104.19762931345264</v>
      </c>
      <c r="P41" s="9"/>
    </row>
    <row r="42" spans="1:16">
      <c r="A42" s="12"/>
      <c r="B42" s="44">
        <v>573</v>
      </c>
      <c r="C42" s="20" t="s">
        <v>79</v>
      </c>
      <c r="D42" s="46">
        <v>36409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36409</v>
      </c>
      <c r="O42" s="47">
        <f t="shared" si="12"/>
        <v>0.26251315846395662</v>
      </c>
      <c r="P42" s="9"/>
    </row>
    <row r="43" spans="1:16">
      <c r="A43" s="12"/>
      <c r="B43" s="44">
        <v>575</v>
      </c>
      <c r="C43" s="20" t="s">
        <v>80</v>
      </c>
      <c r="D43" s="46">
        <v>0</v>
      </c>
      <c r="E43" s="46">
        <v>381160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381160</v>
      </c>
      <c r="O43" s="47">
        <f t="shared" si="12"/>
        <v>2.7482082858667281</v>
      </c>
      <c r="P43" s="9"/>
    </row>
    <row r="44" spans="1:16" ht="15.75">
      <c r="A44" s="28" t="s">
        <v>72</v>
      </c>
      <c r="B44" s="29"/>
      <c r="C44" s="30"/>
      <c r="D44" s="31">
        <f t="shared" ref="D44:M44" si="14">SUM(D45:D45)</f>
        <v>8127133</v>
      </c>
      <c r="E44" s="31">
        <f t="shared" si="14"/>
        <v>674721</v>
      </c>
      <c r="F44" s="31">
        <f t="shared" si="14"/>
        <v>116413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8918267</v>
      </c>
      <c r="O44" s="43">
        <f t="shared" si="12"/>
        <v>64.301750616465029</v>
      </c>
      <c r="P44" s="9"/>
    </row>
    <row r="45" spans="1:16">
      <c r="A45" s="12"/>
      <c r="B45" s="44">
        <v>581</v>
      </c>
      <c r="C45" s="20" t="s">
        <v>54</v>
      </c>
      <c r="D45" s="46">
        <v>8127133</v>
      </c>
      <c r="E45" s="46">
        <v>674721</v>
      </c>
      <c r="F45" s="46">
        <v>116413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8918267</v>
      </c>
      <c r="O45" s="47">
        <f t="shared" si="12"/>
        <v>64.301750616465029</v>
      </c>
      <c r="P45" s="9"/>
    </row>
    <row r="46" spans="1:16" ht="15.75">
      <c r="A46" s="28" t="s">
        <v>55</v>
      </c>
      <c r="B46" s="29"/>
      <c r="C46" s="30"/>
      <c r="D46" s="31">
        <f t="shared" ref="D46:M46" si="15">SUM(D47:D65)</f>
        <v>5255617</v>
      </c>
      <c r="E46" s="31">
        <f t="shared" si="15"/>
        <v>727468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5983085</v>
      </c>
      <c r="O46" s="43">
        <f t="shared" si="12"/>
        <v>43.138744285982092</v>
      </c>
      <c r="P46" s="9"/>
    </row>
    <row r="47" spans="1:16">
      <c r="A47" s="12"/>
      <c r="B47" s="44">
        <v>601</v>
      </c>
      <c r="C47" s="20" t="s">
        <v>81</v>
      </c>
      <c r="D47" s="46">
        <v>0</v>
      </c>
      <c r="E47" s="46">
        <v>100332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100332</v>
      </c>
      <c r="O47" s="47">
        <f t="shared" si="12"/>
        <v>0.72340548257314663</v>
      </c>
      <c r="P47" s="9"/>
    </row>
    <row r="48" spans="1:16">
      <c r="A48" s="12"/>
      <c r="B48" s="44">
        <v>602</v>
      </c>
      <c r="C48" s="20" t="s">
        <v>56</v>
      </c>
      <c r="D48" s="46">
        <v>22520</v>
      </c>
      <c r="E48" s="46">
        <v>100643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123163</v>
      </c>
      <c r="O48" s="47">
        <f t="shared" si="12"/>
        <v>0.88801966919982123</v>
      </c>
      <c r="P48" s="9"/>
    </row>
    <row r="49" spans="1:16">
      <c r="A49" s="12"/>
      <c r="B49" s="44">
        <v>603</v>
      </c>
      <c r="C49" s="20" t="s">
        <v>57</v>
      </c>
      <c r="D49" s="46">
        <v>3526</v>
      </c>
      <c r="E49" s="46">
        <v>61136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64662</v>
      </c>
      <c r="O49" s="47">
        <f t="shared" si="12"/>
        <v>0.46622060074696814</v>
      </c>
      <c r="P49" s="9"/>
    </row>
    <row r="50" spans="1:16">
      <c r="A50" s="12"/>
      <c r="B50" s="44">
        <v>604</v>
      </c>
      <c r="C50" s="20" t="s">
        <v>58</v>
      </c>
      <c r="D50" s="46">
        <v>780364</v>
      </c>
      <c r="E50" s="46">
        <v>45724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826088</v>
      </c>
      <c r="O50" s="47">
        <f t="shared" si="12"/>
        <v>5.9561913276709877</v>
      </c>
      <c r="P50" s="9"/>
    </row>
    <row r="51" spans="1:16">
      <c r="A51" s="12"/>
      <c r="B51" s="44">
        <v>605</v>
      </c>
      <c r="C51" s="20" t="s">
        <v>59</v>
      </c>
      <c r="D51" s="46">
        <v>15154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15154</v>
      </c>
      <c r="O51" s="47">
        <f t="shared" si="12"/>
        <v>0.10926211660201594</v>
      </c>
      <c r="P51" s="9"/>
    </row>
    <row r="52" spans="1:16">
      <c r="A52" s="12"/>
      <c r="B52" s="44">
        <v>608</v>
      </c>
      <c r="C52" s="20" t="s">
        <v>60</v>
      </c>
      <c r="D52" s="46">
        <v>141776</v>
      </c>
      <c r="E52" s="46">
        <v>184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141960</v>
      </c>
      <c r="O52" s="47">
        <f t="shared" si="12"/>
        <v>1.0235482428944294</v>
      </c>
      <c r="P52" s="9"/>
    </row>
    <row r="53" spans="1:16">
      <c r="A53" s="12"/>
      <c r="B53" s="44">
        <v>614</v>
      </c>
      <c r="C53" s="20" t="s">
        <v>61</v>
      </c>
      <c r="D53" s="46">
        <v>560626</v>
      </c>
      <c r="E53" s="46">
        <v>5241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7">SUM(D53:M53)</f>
        <v>565867</v>
      </c>
      <c r="O53" s="47">
        <f t="shared" si="12"/>
        <v>4.0799674102700907</v>
      </c>
      <c r="P53" s="9"/>
    </row>
    <row r="54" spans="1:16">
      <c r="A54" s="12"/>
      <c r="B54" s="44">
        <v>634</v>
      </c>
      <c r="C54" s="20" t="s">
        <v>62</v>
      </c>
      <c r="D54" s="46">
        <v>417685</v>
      </c>
      <c r="E54" s="46">
        <v>98119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515804</v>
      </c>
      <c r="O54" s="47">
        <f t="shared" si="12"/>
        <v>3.7190073110588777</v>
      </c>
      <c r="P54" s="9"/>
    </row>
    <row r="55" spans="1:16">
      <c r="A55" s="12"/>
      <c r="B55" s="44">
        <v>649</v>
      </c>
      <c r="C55" s="20" t="s">
        <v>82</v>
      </c>
      <c r="D55" s="46">
        <v>39387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39387</v>
      </c>
      <c r="O55" s="47">
        <f t="shared" si="12"/>
        <v>0.28398488759427226</v>
      </c>
      <c r="P55" s="9"/>
    </row>
    <row r="56" spans="1:16">
      <c r="A56" s="12"/>
      <c r="B56" s="44">
        <v>654</v>
      </c>
      <c r="C56" s="20" t="s">
        <v>63</v>
      </c>
      <c r="D56" s="46">
        <v>313738</v>
      </c>
      <c r="E56" s="46">
        <v>151436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465174</v>
      </c>
      <c r="O56" s="47">
        <f t="shared" si="12"/>
        <v>3.3539590753745654</v>
      </c>
      <c r="P56" s="9"/>
    </row>
    <row r="57" spans="1:16">
      <c r="A57" s="12"/>
      <c r="B57" s="44">
        <v>667</v>
      </c>
      <c r="C57" s="20" t="s">
        <v>65</v>
      </c>
      <c r="D57" s="46">
        <v>48375</v>
      </c>
      <c r="E57" s="46">
        <v>29318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77693</v>
      </c>
      <c r="O57" s="47">
        <f t="shared" si="12"/>
        <v>0.56017563845588125</v>
      </c>
      <c r="P57" s="9"/>
    </row>
    <row r="58" spans="1:16">
      <c r="A58" s="12"/>
      <c r="B58" s="44">
        <v>674</v>
      </c>
      <c r="C58" s="20" t="s">
        <v>66</v>
      </c>
      <c r="D58" s="46">
        <v>222651</v>
      </c>
      <c r="E58" s="46">
        <v>15112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237763</v>
      </c>
      <c r="O58" s="47">
        <f t="shared" si="12"/>
        <v>1.7142991045034393</v>
      </c>
      <c r="P58" s="9"/>
    </row>
    <row r="59" spans="1:16">
      <c r="A59" s="12"/>
      <c r="B59" s="44">
        <v>685</v>
      </c>
      <c r="C59" s="20" t="s">
        <v>67</v>
      </c>
      <c r="D59" s="46">
        <v>33545</v>
      </c>
      <c r="E59" s="46">
        <v>22776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56321</v>
      </c>
      <c r="O59" s="47">
        <f t="shared" si="12"/>
        <v>0.40608101287726939</v>
      </c>
      <c r="P59" s="9"/>
    </row>
    <row r="60" spans="1:16">
      <c r="A60" s="12"/>
      <c r="B60" s="44">
        <v>694</v>
      </c>
      <c r="C60" s="20" t="s">
        <v>68</v>
      </c>
      <c r="D60" s="46">
        <v>109158</v>
      </c>
      <c r="E60" s="46">
        <v>1741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110899</v>
      </c>
      <c r="O60" s="47">
        <f t="shared" si="12"/>
        <v>0.7995947914113084</v>
      </c>
      <c r="P60" s="9"/>
    </row>
    <row r="61" spans="1:16">
      <c r="A61" s="12"/>
      <c r="B61" s="44">
        <v>711</v>
      </c>
      <c r="C61" s="20" t="s">
        <v>69</v>
      </c>
      <c r="D61" s="46">
        <v>1515473</v>
      </c>
      <c r="E61" s="46">
        <v>38717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1554190</v>
      </c>
      <c r="O61" s="47">
        <f t="shared" si="12"/>
        <v>11.205892107805672</v>
      </c>
      <c r="P61" s="9"/>
    </row>
    <row r="62" spans="1:16">
      <c r="A62" s="12"/>
      <c r="B62" s="44">
        <v>714</v>
      </c>
      <c r="C62" s="20" t="s">
        <v>70</v>
      </c>
      <c r="D62" s="46">
        <v>110978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110978</v>
      </c>
      <c r="O62" s="47">
        <f t="shared" si="12"/>
        <v>0.80016439067299239</v>
      </c>
      <c r="P62" s="9"/>
    </row>
    <row r="63" spans="1:16">
      <c r="A63" s="12"/>
      <c r="B63" s="44">
        <v>724</v>
      </c>
      <c r="C63" s="20" t="s">
        <v>71</v>
      </c>
      <c r="D63" s="46">
        <v>347592</v>
      </c>
      <c r="E63" s="46">
        <v>2721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350313</v>
      </c>
      <c r="O63" s="47">
        <f t="shared" si="12"/>
        <v>2.5257977994722194</v>
      </c>
      <c r="P63" s="9"/>
    </row>
    <row r="64" spans="1:16">
      <c r="A64" s="12"/>
      <c r="B64" s="44">
        <v>744</v>
      </c>
      <c r="C64" s="20" t="s">
        <v>73</v>
      </c>
      <c r="D64" s="46">
        <v>209275</v>
      </c>
      <c r="E64" s="46">
        <v>51311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260586</v>
      </c>
      <c r="O64" s="47">
        <f t="shared" si="12"/>
        <v>1.8788556101922218</v>
      </c>
      <c r="P64" s="9"/>
    </row>
    <row r="65" spans="1:119" ht="15.75" thickBot="1">
      <c r="A65" s="12"/>
      <c r="B65" s="44">
        <v>764</v>
      </c>
      <c r="C65" s="20" t="s">
        <v>74</v>
      </c>
      <c r="D65" s="46">
        <v>363794</v>
      </c>
      <c r="E65" s="46">
        <v>2957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366751</v>
      </c>
      <c r="O65" s="47">
        <f t="shared" si="12"/>
        <v>2.6443177066059094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SUM(D5,D13,D21,D27,D29,D34,D39,D44,D46)</f>
        <v>88835709</v>
      </c>
      <c r="E66" s="15">
        <f t="shared" si="18"/>
        <v>69888243</v>
      </c>
      <c r="F66" s="15">
        <f t="shared" si="18"/>
        <v>6948787</v>
      </c>
      <c r="G66" s="15">
        <f t="shared" si="18"/>
        <v>5825287</v>
      </c>
      <c r="H66" s="15">
        <f t="shared" si="18"/>
        <v>0</v>
      </c>
      <c r="I66" s="15">
        <f t="shared" si="18"/>
        <v>48350643</v>
      </c>
      <c r="J66" s="15">
        <f t="shared" si="18"/>
        <v>19881630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239730299</v>
      </c>
      <c r="O66" s="37">
        <f t="shared" si="12"/>
        <v>1728.4835609327008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85</v>
      </c>
      <c r="M68" s="48"/>
      <c r="N68" s="48"/>
      <c r="O68" s="41">
        <v>138694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86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19252544</v>
      </c>
      <c r="E5" s="26">
        <f t="shared" si="0"/>
        <v>1641572</v>
      </c>
      <c r="F5" s="26">
        <f t="shared" si="0"/>
        <v>8073138</v>
      </c>
      <c r="G5" s="26">
        <f t="shared" si="0"/>
        <v>1634457</v>
      </c>
      <c r="H5" s="26">
        <f t="shared" si="0"/>
        <v>0</v>
      </c>
      <c r="I5" s="26">
        <f t="shared" si="0"/>
        <v>0</v>
      </c>
      <c r="J5" s="26">
        <f t="shared" si="0"/>
        <v>20352821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50954532</v>
      </c>
      <c r="O5" s="32">
        <f t="shared" ref="O5:O36" si="1">(N5/O$68)</f>
        <v>369.16083693163705</v>
      </c>
      <c r="P5" s="6"/>
    </row>
    <row r="6" spans="1:133">
      <c r="A6" s="12"/>
      <c r="B6" s="44">
        <v>511</v>
      </c>
      <c r="C6" s="20" t="s">
        <v>20</v>
      </c>
      <c r="D6" s="46">
        <v>914283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914283</v>
      </c>
      <c r="O6" s="47">
        <f t="shared" si="1"/>
        <v>6.6238951517083491</v>
      </c>
      <c r="P6" s="9"/>
    </row>
    <row r="7" spans="1:133">
      <c r="A7" s="12"/>
      <c r="B7" s="44">
        <v>512</v>
      </c>
      <c r="C7" s="20" t="s">
        <v>21</v>
      </c>
      <c r="D7" s="46">
        <v>491611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491611</v>
      </c>
      <c r="O7" s="47">
        <f t="shared" si="1"/>
        <v>3.5616758918480307</v>
      </c>
      <c r="P7" s="9"/>
    </row>
    <row r="8" spans="1:133">
      <c r="A8" s="12"/>
      <c r="B8" s="44">
        <v>513</v>
      </c>
      <c r="C8" s="20" t="s">
        <v>22</v>
      </c>
      <c r="D8" s="46">
        <v>9624857</v>
      </c>
      <c r="E8" s="46">
        <v>0</v>
      </c>
      <c r="F8" s="46">
        <v>0</v>
      </c>
      <c r="G8" s="46">
        <v>19610</v>
      </c>
      <c r="H8" s="46">
        <v>0</v>
      </c>
      <c r="I8" s="46">
        <v>0</v>
      </c>
      <c r="J8" s="46">
        <v>2426351</v>
      </c>
      <c r="K8" s="46">
        <v>0</v>
      </c>
      <c r="L8" s="46">
        <v>0</v>
      </c>
      <c r="M8" s="46">
        <v>0</v>
      </c>
      <c r="N8" s="46">
        <f t="shared" si="2"/>
        <v>12070818</v>
      </c>
      <c r="O8" s="47">
        <f t="shared" si="1"/>
        <v>87.451951777900135</v>
      </c>
      <c r="P8" s="9"/>
    </row>
    <row r="9" spans="1:133">
      <c r="A9" s="12"/>
      <c r="B9" s="44">
        <v>514</v>
      </c>
      <c r="C9" s="20" t="s">
        <v>23</v>
      </c>
      <c r="D9" s="46">
        <v>859192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859192</v>
      </c>
      <c r="O9" s="47">
        <f t="shared" si="1"/>
        <v>6.2247659895093745</v>
      </c>
      <c r="P9" s="9"/>
    </row>
    <row r="10" spans="1:133">
      <c r="A10" s="12"/>
      <c r="B10" s="44">
        <v>515</v>
      </c>
      <c r="C10" s="20" t="s">
        <v>24</v>
      </c>
      <c r="D10" s="46">
        <v>1297336</v>
      </c>
      <c r="E10" s="46">
        <v>723464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2020800</v>
      </c>
      <c r="O10" s="47">
        <f t="shared" si="1"/>
        <v>14.640507723070682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8073138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8073138</v>
      </c>
      <c r="O11" s="47">
        <f t="shared" si="1"/>
        <v>58.489132639754253</v>
      </c>
      <c r="P11" s="9"/>
    </row>
    <row r="12" spans="1:133">
      <c r="A12" s="12"/>
      <c r="B12" s="44">
        <v>519</v>
      </c>
      <c r="C12" s="20" t="s">
        <v>26</v>
      </c>
      <c r="D12" s="46">
        <v>6065265</v>
      </c>
      <c r="E12" s="46">
        <v>918108</v>
      </c>
      <c r="F12" s="46">
        <v>0</v>
      </c>
      <c r="G12" s="46">
        <v>1614847</v>
      </c>
      <c r="H12" s="46">
        <v>0</v>
      </c>
      <c r="I12" s="46">
        <v>0</v>
      </c>
      <c r="J12" s="46">
        <v>17926470</v>
      </c>
      <c r="K12" s="46">
        <v>0</v>
      </c>
      <c r="L12" s="46">
        <v>0</v>
      </c>
      <c r="M12" s="46">
        <v>0</v>
      </c>
      <c r="N12" s="46">
        <f t="shared" si="2"/>
        <v>26524690</v>
      </c>
      <c r="O12" s="47">
        <f t="shared" si="1"/>
        <v>192.16890775784623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43558014</v>
      </c>
      <c r="E13" s="31">
        <f t="shared" si="3"/>
        <v>27931599</v>
      </c>
      <c r="F13" s="31">
        <f t="shared" si="3"/>
        <v>0</v>
      </c>
      <c r="G13" s="31">
        <f t="shared" si="3"/>
        <v>66</v>
      </c>
      <c r="H13" s="31">
        <f t="shared" si="3"/>
        <v>0</v>
      </c>
      <c r="I13" s="31">
        <f t="shared" si="3"/>
        <v>1860523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73350202</v>
      </c>
      <c r="O13" s="43">
        <f t="shared" si="1"/>
        <v>531.41537948821974</v>
      </c>
      <c r="P13" s="10"/>
    </row>
    <row r="14" spans="1:133">
      <c r="A14" s="12"/>
      <c r="B14" s="44">
        <v>521</v>
      </c>
      <c r="C14" s="20" t="s">
        <v>28</v>
      </c>
      <c r="D14" s="46">
        <v>27692310</v>
      </c>
      <c r="E14" s="46">
        <v>1311957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29004267</v>
      </c>
      <c r="O14" s="47">
        <f t="shared" si="1"/>
        <v>210.13321210189238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25655217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25655217</v>
      </c>
      <c r="O15" s="47">
        <f t="shared" si="1"/>
        <v>185.86965688121251</v>
      </c>
      <c r="P15" s="9"/>
    </row>
    <row r="16" spans="1:133">
      <c r="A16" s="12"/>
      <c r="B16" s="44">
        <v>523</v>
      </c>
      <c r="C16" s="20" t="s">
        <v>30</v>
      </c>
      <c r="D16" s="46">
        <v>14283984</v>
      </c>
      <c r="E16" s="46">
        <v>545188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14829172</v>
      </c>
      <c r="O16" s="47">
        <f t="shared" si="1"/>
        <v>107.43596951343206</v>
      </c>
      <c r="P16" s="9"/>
    </row>
    <row r="17" spans="1:16">
      <c r="A17" s="12"/>
      <c r="B17" s="44">
        <v>524</v>
      </c>
      <c r="C17" s="20" t="s">
        <v>31</v>
      </c>
      <c r="D17" s="46">
        <v>528381</v>
      </c>
      <c r="E17" s="46">
        <v>0</v>
      </c>
      <c r="F17" s="46">
        <v>0</v>
      </c>
      <c r="G17" s="46">
        <v>0</v>
      </c>
      <c r="H17" s="46">
        <v>0</v>
      </c>
      <c r="I17" s="46">
        <v>1860523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2388904</v>
      </c>
      <c r="O17" s="47">
        <f t="shared" si="1"/>
        <v>17.307386907004375</v>
      </c>
      <c r="P17" s="9"/>
    </row>
    <row r="18" spans="1:16">
      <c r="A18" s="12"/>
      <c r="B18" s="44">
        <v>525</v>
      </c>
      <c r="C18" s="20" t="s">
        <v>32</v>
      </c>
      <c r="D18" s="46">
        <v>676572</v>
      </c>
      <c r="E18" s="46">
        <v>419237</v>
      </c>
      <c r="F18" s="46">
        <v>0</v>
      </c>
      <c r="G18" s="46">
        <v>66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1095875</v>
      </c>
      <c r="O18" s="47">
        <f t="shared" si="1"/>
        <v>7.9395122728721708</v>
      </c>
      <c r="P18" s="9"/>
    </row>
    <row r="19" spans="1:16">
      <c r="A19" s="12"/>
      <c r="B19" s="44">
        <v>527</v>
      </c>
      <c r="C19" s="20" t="s">
        <v>33</v>
      </c>
      <c r="D19" s="46">
        <v>357797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357797</v>
      </c>
      <c r="O19" s="47">
        <f t="shared" si="1"/>
        <v>2.5922059292317501</v>
      </c>
      <c r="P19" s="9"/>
    </row>
    <row r="20" spans="1:16">
      <c r="A20" s="12"/>
      <c r="B20" s="44">
        <v>529</v>
      </c>
      <c r="C20" s="20" t="s">
        <v>34</v>
      </c>
      <c r="D20" s="46">
        <v>18970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18970</v>
      </c>
      <c r="O20" s="47">
        <f t="shared" si="1"/>
        <v>0.13743588257455008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315778</v>
      </c>
      <c r="E21" s="31">
        <f t="shared" si="5"/>
        <v>815395</v>
      </c>
      <c r="F21" s="31">
        <f t="shared" si="5"/>
        <v>0</v>
      </c>
      <c r="G21" s="31">
        <f t="shared" si="5"/>
        <v>754488</v>
      </c>
      <c r="H21" s="31">
        <f t="shared" si="5"/>
        <v>0</v>
      </c>
      <c r="I21" s="31">
        <f t="shared" si="5"/>
        <v>45432260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47317921</v>
      </c>
      <c r="O21" s="43">
        <f t="shared" si="1"/>
        <v>342.81392905787231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85344</v>
      </c>
      <c r="H22" s="46">
        <v>0</v>
      </c>
      <c r="I22" s="46">
        <v>10683984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10769328</v>
      </c>
      <c r="O22" s="47">
        <f t="shared" si="1"/>
        <v>78.022777987075088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34748276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34748276</v>
      </c>
      <c r="O23" s="47">
        <f t="shared" si="1"/>
        <v>251.74802214043527</v>
      </c>
      <c r="P23" s="9"/>
    </row>
    <row r="24" spans="1:16">
      <c r="A24" s="12"/>
      <c r="B24" s="44">
        <v>537</v>
      </c>
      <c r="C24" s="20" t="s">
        <v>38</v>
      </c>
      <c r="D24" s="46">
        <v>315778</v>
      </c>
      <c r="E24" s="46">
        <v>1904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317682</v>
      </c>
      <c r="O24" s="47">
        <f t="shared" si="1"/>
        <v>2.3015764917263164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443144</v>
      </c>
      <c r="F25" s="46">
        <v>0</v>
      </c>
      <c r="G25" s="46">
        <v>669144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1112288</v>
      </c>
      <c r="O25" s="47">
        <f t="shared" si="1"/>
        <v>8.0584229286811375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370347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370347</v>
      </c>
      <c r="O26" s="47">
        <f t="shared" si="1"/>
        <v>2.6831295099545018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3390255</v>
      </c>
      <c r="E27" s="31">
        <f t="shared" si="7"/>
        <v>24107652</v>
      </c>
      <c r="F27" s="31">
        <f t="shared" si="7"/>
        <v>0</v>
      </c>
      <c r="G27" s="31">
        <f t="shared" si="7"/>
        <v>3792569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31290476</v>
      </c>
      <c r="O27" s="43">
        <f t="shared" si="1"/>
        <v>226.69658330193874</v>
      </c>
      <c r="P27" s="10"/>
    </row>
    <row r="28" spans="1:16">
      <c r="A28" s="12"/>
      <c r="B28" s="44">
        <v>541</v>
      </c>
      <c r="C28" s="20" t="s">
        <v>41</v>
      </c>
      <c r="D28" s="46">
        <v>3390255</v>
      </c>
      <c r="E28" s="46">
        <v>24107652</v>
      </c>
      <c r="F28" s="46">
        <v>0</v>
      </c>
      <c r="G28" s="46">
        <v>3792569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31290476</v>
      </c>
      <c r="O28" s="47">
        <f t="shared" si="1"/>
        <v>226.69658330193874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415086</v>
      </c>
      <c r="E29" s="31">
        <f t="shared" si="9"/>
        <v>2248468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2663554</v>
      </c>
      <c r="O29" s="43">
        <f t="shared" si="1"/>
        <v>19.297200568000697</v>
      </c>
      <c r="P29" s="10"/>
    </row>
    <row r="30" spans="1:16">
      <c r="A30" s="13"/>
      <c r="B30" s="45">
        <v>552</v>
      </c>
      <c r="C30" s="21" t="s">
        <v>43</v>
      </c>
      <c r="D30" s="46">
        <v>100864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100864</v>
      </c>
      <c r="O30" s="47">
        <f t="shared" si="1"/>
        <v>0.73075028255136643</v>
      </c>
      <c r="P30" s="9"/>
    </row>
    <row r="31" spans="1:16">
      <c r="A31" s="13"/>
      <c r="B31" s="45">
        <v>553</v>
      </c>
      <c r="C31" s="21" t="s">
        <v>44</v>
      </c>
      <c r="D31" s="46">
        <v>230456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230456</v>
      </c>
      <c r="O31" s="47">
        <f t="shared" si="1"/>
        <v>1.6696322485292838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2055887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2055887</v>
      </c>
      <c r="O32" s="47">
        <f t="shared" si="1"/>
        <v>14.894709769032371</v>
      </c>
      <c r="P32" s="9"/>
    </row>
    <row r="33" spans="1:16">
      <c r="A33" s="13"/>
      <c r="B33" s="45">
        <v>559</v>
      </c>
      <c r="C33" s="21" t="s">
        <v>45</v>
      </c>
      <c r="D33" s="46">
        <v>83766</v>
      </c>
      <c r="E33" s="46">
        <v>192581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276347</v>
      </c>
      <c r="O33" s="47">
        <f t="shared" si="1"/>
        <v>2.0021082678876749</v>
      </c>
      <c r="P33" s="9"/>
    </row>
    <row r="34" spans="1:16" ht="15.75">
      <c r="A34" s="28" t="s">
        <v>46</v>
      </c>
      <c r="B34" s="29"/>
      <c r="C34" s="30"/>
      <c r="D34" s="31">
        <f t="shared" ref="D34:M34" si="10">SUM(D35:D38)</f>
        <v>3432333</v>
      </c>
      <c r="E34" s="31">
        <f t="shared" si="10"/>
        <v>3691858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7124191</v>
      </c>
      <c r="O34" s="43">
        <f t="shared" si="1"/>
        <v>51.614100037673516</v>
      </c>
      <c r="P34" s="10"/>
    </row>
    <row r="35" spans="1:16">
      <c r="A35" s="12"/>
      <c r="B35" s="44">
        <v>562</v>
      </c>
      <c r="C35" s="20" t="s">
        <v>47</v>
      </c>
      <c r="D35" s="46">
        <v>882791</v>
      </c>
      <c r="E35" s="46">
        <v>25979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908770</v>
      </c>
      <c r="O35" s="47">
        <f t="shared" si="1"/>
        <v>6.5839539803518123</v>
      </c>
      <c r="P35" s="9"/>
    </row>
    <row r="36" spans="1:16">
      <c r="A36" s="12"/>
      <c r="B36" s="44">
        <v>563</v>
      </c>
      <c r="C36" s="20" t="s">
        <v>48</v>
      </c>
      <c r="D36" s="46">
        <v>458109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458109</v>
      </c>
      <c r="O36" s="47">
        <f t="shared" si="1"/>
        <v>3.3189570232126813</v>
      </c>
      <c r="P36" s="9"/>
    </row>
    <row r="37" spans="1:16">
      <c r="A37" s="12"/>
      <c r="B37" s="44">
        <v>564</v>
      </c>
      <c r="C37" s="20" t="s">
        <v>49</v>
      </c>
      <c r="D37" s="46">
        <v>618827</v>
      </c>
      <c r="E37" s="46">
        <v>2609666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3228493</v>
      </c>
      <c r="O37" s="47">
        <f t="shared" ref="O37:O66" si="12">(N37/O$68)</f>
        <v>23.390130987915494</v>
      </c>
      <c r="P37" s="9"/>
    </row>
    <row r="38" spans="1:16">
      <c r="A38" s="12"/>
      <c r="B38" s="44">
        <v>569</v>
      </c>
      <c r="C38" s="20" t="s">
        <v>50</v>
      </c>
      <c r="D38" s="46">
        <v>1472606</v>
      </c>
      <c r="E38" s="46">
        <v>1056213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2528819</v>
      </c>
      <c r="O38" s="47">
        <f t="shared" si="12"/>
        <v>18.321058046193524</v>
      </c>
      <c r="P38" s="9"/>
    </row>
    <row r="39" spans="1:16" ht="15.75">
      <c r="A39" s="28" t="s">
        <v>51</v>
      </c>
      <c r="B39" s="29"/>
      <c r="C39" s="30"/>
      <c r="D39" s="31">
        <f t="shared" ref="D39:M39" si="13">SUM(D40:D43)</f>
        <v>9214964</v>
      </c>
      <c r="E39" s="31">
        <f t="shared" si="13"/>
        <v>9238678</v>
      </c>
      <c r="F39" s="31">
        <f t="shared" si="13"/>
        <v>0</v>
      </c>
      <c r="G39" s="31">
        <f t="shared" si="13"/>
        <v>1305488</v>
      </c>
      <c r="H39" s="31">
        <f t="shared" si="13"/>
        <v>0</v>
      </c>
      <c r="I39" s="31">
        <f t="shared" si="13"/>
        <v>2715607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22474737</v>
      </c>
      <c r="O39" s="43">
        <f t="shared" si="12"/>
        <v>162.82737560494971</v>
      </c>
      <c r="P39" s="9"/>
    </row>
    <row r="40" spans="1:16">
      <c r="A40" s="12"/>
      <c r="B40" s="44">
        <v>571</v>
      </c>
      <c r="C40" s="20" t="s">
        <v>52</v>
      </c>
      <c r="D40" s="46">
        <v>3415203</v>
      </c>
      <c r="E40" s="46">
        <v>1047101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4462304</v>
      </c>
      <c r="O40" s="47">
        <f t="shared" si="12"/>
        <v>32.328976729359262</v>
      </c>
      <c r="P40" s="9"/>
    </row>
    <row r="41" spans="1:16">
      <c r="A41" s="12"/>
      <c r="B41" s="44">
        <v>572</v>
      </c>
      <c r="C41" s="20" t="s">
        <v>53</v>
      </c>
      <c r="D41" s="46">
        <v>5759307</v>
      </c>
      <c r="E41" s="46">
        <v>7291771</v>
      </c>
      <c r="F41" s="46">
        <v>0</v>
      </c>
      <c r="G41" s="46">
        <v>1305488</v>
      </c>
      <c r="H41" s="46">
        <v>0</v>
      </c>
      <c r="I41" s="46">
        <v>2715607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17072173</v>
      </c>
      <c r="O41" s="47">
        <f t="shared" si="12"/>
        <v>123.68630277914626</v>
      </c>
      <c r="P41" s="9"/>
    </row>
    <row r="42" spans="1:16">
      <c r="A42" s="12"/>
      <c r="B42" s="44">
        <v>573</v>
      </c>
      <c r="C42" s="20" t="s">
        <v>79</v>
      </c>
      <c r="D42" s="46">
        <v>40454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40454</v>
      </c>
      <c r="O42" s="47">
        <f t="shared" si="12"/>
        <v>0.29308546092097254</v>
      </c>
      <c r="P42" s="9"/>
    </row>
    <row r="43" spans="1:16">
      <c r="A43" s="12"/>
      <c r="B43" s="44">
        <v>575</v>
      </c>
      <c r="C43" s="20" t="s">
        <v>80</v>
      </c>
      <c r="D43" s="46">
        <v>0</v>
      </c>
      <c r="E43" s="46">
        <v>899806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899806</v>
      </c>
      <c r="O43" s="47">
        <f t="shared" si="12"/>
        <v>6.5190106355232276</v>
      </c>
      <c r="P43" s="9"/>
    </row>
    <row r="44" spans="1:16" ht="15.75">
      <c r="A44" s="28" t="s">
        <v>72</v>
      </c>
      <c r="B44" s="29"/>
      <c r="C44" s="30"/>
      <c r="D44" s="31">
        <f t="shared" ref="D44:M44" si="14">SUM(D45:D45)</f>
        <v>9187484</v>
      </c>
      <c r="E44" s="31">
        <f t="shared" si="14"/>
        <v>1744197</v>
      </c>
      <c r="F44" s="31">
        <f t="shared" si="14"/>
        <v>125333</v>
      </c>
      <c r="G44" s="31">
        <f t="shared" si="14"/>
        <v>6000000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17057014</v>
      </c>
      <c r="O44" s="43">
        <f t="shared" si="12"/>
        <v>123.57647723650274</v>
      </c>
      <c r="P44" s="9"/>
    </row>
    <row r="45" spans="1:16">
      <c r="A45" s="12"/>
      <c r="B45" s="44">
        <v>581</v>
      </c>
      <c r="C45" s="20" t="s">
        <v>54</v>
      </c>
      <c r="D45" s="46">
        <v>9187484</v>
      </c>
      <c r="E45" s="46">
        <v>1744197</v>
      </c>
      <c r="F45" s="46">
        <v>125333</v>
      </c>
      <c r="G45" s="46">
        <v>6000000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17057014</v>
      </c>
      <c r="O45" s="47">
        <f t="shared" si="12"/>
        <v>123.57647723650274</v>
      </c>
      <c r="P45" s="9"/>
    </row>
    <row r="46" spans="1:16" ht="15.75">
      <c r="A46" s="28" t="s">
        <v>55</v>
      </c>
      <c r="B46" s="29"/>
      <c r="C46" s="30"/>
      <c r="D46" s="31">
        <f t="shared" ref="D46:M46" si="15">SUM(D47:D65)</f>
        <v>5692157</v>
      </c>
      <c r="E46" s="31">
        <f t="shared" si="15"/>
        <v>522674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6214831</v>
      </c>
      <c r="O46" s="43">
        <f t="shared" si="12"/>
        <v>45.025871562291712</v>
      </c>
      <c r="P46" s="9"/>
    </row>
    <row r="47" spans="1:16">
      <c r="A47" s="12"/>
      <c r="B47" s="44">
        <v>601</v>
      </c>
      <c r="C47" s="20" t="s">
        <v>81</v>
      </c>
      <c r="D47" s="46">
        <v>0</v>
      </c>
      <c r="E47" s="46">
        <v>141383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141383</v>
      </c>
      <c r="O47" s="47">
        <f t="shared" si="12"/>
        <v>1.0243066624163213</v>
      </c>
      <c r="P47" s="9"/>
    </row>
    <row r="48" spans="1:16">
      <c r="A48" s="12"/>
      <c r="B48" s="44">
        <v>602</v>
      </c>
      <c r="C48" s="20" t="s">
        <v>56</v>
      </c>
      <c r="D48" s="46">
        <v>26551</v>
      </c>
      <c r="E48" s="46">
        <v>134290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160841</v>
      </c>
      <c r="O48" s="47">
        <f t="shared" si="12"/>
        <v>1.1652780595241545</v>
      </c>
      <c r="P48" s="9"/>
    </row>
    <row r="49" spans="1:16">
      <c r="A49" s="12"/>
      <c r="B49" s="44">
        <v>603</v>
      </c>
      <c r="C49" s="20" t="s">
        <v>57</v>
      </c>
      <c r="D49" s="46">
        <v>4286</v>
      </c>
      <c r="E49" s="46">
        <v>75215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79501</v>
      </c>
      <c r="O49" s="47">
        <f t="shared" si="12"/>
        <v>0.57597733793143424</v>
      </c>
      <c r="P49" s="9"/>
    </row>
    <row r="50" spans="1:16">
      <c r="A50" s="12"/>
      <c r="B50" s="44">
        <v>604</v>
      </c>
      <c r="C50" s="20" t="s">
        <v>58</v>
      </c>
      <c r="D50" s="46">
        <v>800427</v>
      </c>
      <c r="E50" s="46">
        <v>61386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861813</v>
      </c>
      <c r="O50" s="47">
        <f t="shared" si="12"/>
        <v>6.2437548903121103</v>
      </c>
      <c r="P50" s="9"/>
    </row>
    <row r="51" spans="1:16">
      <c r="A51" s="12"/>
      <c r="B51" s="44">
        <v>605</v>
      </c>
      <c r="C51" s="20" t="s">
        <v>59</v>
      </c>
      <c r="D51" s="46">
        <v>118010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118010</v>
      </c>
      <c r="O51" s="47">
        <f t="shared" si="12"/>
        <v>0.85497145506708783</v>
      </c>
      <c r="P51" s="9"/>
    </row>
    <row r="52" spans="1:16">
      <c r="A52" s="12"/>
      <c r="B52" s="44">
        <v>608</v>
      </c>
      <c r="C52" s="20" t="s">
        <v>60</v>
      </c>
      <c r="D52" s="46">
        <v>131349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131349</v>
      </c>
      <c r="O52" s="47">
        <f t="shared" si="12"/>
        <v>0.95161126727910283</v>
      </c>
      <c r="P52" s="9"/>
    </row>
    <row r="53" spans="1:16">
      <c r="A53" s="12"/>
      <c r="B53" s="44">
        <v>614</v>
      </c>
      <c r="C53" s="20" t="s">
        <v>61</v>
      </c>
      <c r="D53" s="46">
        <v>609238</v>
      </c>
      <c r="E53" s="46">
        <v>9625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7">SUM(D53:M53)</f>
        <v>618863</v>
      </c>
      <c r="O53" s="47">
        <f t="shared" si="12"/>
        <v>4.4836047758425828</v>
      </c>
      <c r="P53" s="9"/>
    </row>
    <row r="54" spans="1:16">
      <c r="A54" s="12"/>
      <c r="B54" s="44">
        <v>634</v>
      </c>
      <c r="C54" s="20" t="s">
        <v>62</v>
      </c>
      <c r="D54" s="46">
        <v>371133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371133</v>
      </c>
      <c r="O54" s="47">
        <f t="shared" si="12"/>
        <v>2.6888240067232734</v>
      </c>
      <c r="P54" s="9"/>
    </row>
    <row r="55" spans="1:16">
      <c r="A55" s="12"/>
      <c r="B55" s="44">
        <v>649</v>
      </c>
      <c r="C55" s="20" t="s">
        <v>82</v>
      </c>
      <c r="D55" s="46">
        <v>1044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1044</v>
      </c>
      <c r="O55" s="47">
        <f t="shared" si="12"/>
        <v>7.5636827310400787E-3</v>
      </c>
      <c r="P55" s="9"/>
    </row>
    <row r="56" spans="1:16">
      <c r="A56" s="12"/>
      <c r="B56" s="44">
        <v>654</v>
      </c>
      <c r="C56" s="20" t="s">
        <v>63</v>
      </c>
      <c r="D56" s="46">
        <v>331419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331419</v>
      </c>
      <c r="O56" s="47">
        <f t="shared" si="12"/>
        <v>2.4010997768568698</v>
      </c>
      <c r="P56" s="9"/>
    </row>
    <row r="57" spans="1:16">
      <c r="A57" s="12"/>
      <c r="B57" s="44">
        <v>667</v>
      </c>
      <c r="C57" s="20" t="s">
        <v>65</v>
      </c>
      <c r="D57" s="46">
        <v>53750</v>
      </c>
      <c r="E57" s="46">
        <v>30146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83896</v>
      </c>
      <c r="O57" s="47">
        <f t="shared" si="12"/>
        <v>0.6078187034514736</v>
      </c>
      <c r="P57" s="9"/>
    </row>
    <row r="58" spans="1:16">
      <c r="A58" s="12"/>
      <c r="B58" s="44">
        <v>674</v>
      </c>
      <c r="C58" s="20" t="s">
        <v>66</v>
      </c>
      <c r="D58" s="46">
        <v>207027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207027</v>
      </c>
      <c r="O58" s="47">
        <f t="shared" si="12"/>
        <v>1.4998913263975426</v>
      </c>
      <c r="P58" s="9"/>
    </row>
    <row r="59" spans="1:16">
      <c r="A59" s="12"/>
      <c r="B59" s="44">
        <v>685</v>
      </c>
      <c r="C59" s="20" t="s">
        <v>67</v>
      </c>
      <c r="D59" s="46">
        <v>36766</v>
      </c>
      <c r="E59" s="46">
        <v>44885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81651</v>
      </c>
      <c r="O59" s="47">
        <f t="shared" si="12"/>
        <v>0.59155388761700523</v>
      </c>
      <c r="P59" s="9"/>
    </row>
    <row r="60" spans="1:16">
      <c r="A60" s="12"/>
      <c r="B60" s="44">
        <v>694</v>
      </c>
      <c r="C60" s="20" t="s">
        <v>68</v>
      </c>
      <c r="D60" s="46">
        <v>124950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124950</v>
      </c>
      <c r="O60" s="47">
        <f t="shared" si="12"/>
        <v>0.90525110847074508</v>
      </c>
      <c r="P60" s="9"/>
    </row>
    <row r="61" spans="1:16">
      <c r="A61" s="12"/>
      <c r="B61" s="44">
        <v>711</v>
      </c>
      <c r="C61" s="20" t="s">
        <v>69</v>
      </c>
      <c r="D61" s="46">
        <v>1691772</v>
      </c>
      <c r="E61" s="46">
        <v>6494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1698266</v>
      </c>
      <c r="O61" s="47">
        <f t="shared" si="12"/>
        <v>12.303778943402788</v>
      </c>
      <c r="P61" s="9"/>
    </row>
    <row r="62" spans="1:16">
      <c r="A62" s="12"/>
      <c r="B62" s="44">
        <v>714</v>
      </c>
      <c r="C62" s="20" t="s">
        <v>70</v>
      </c>
      <c r="D62" s="46">
        <v>116267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116267</v>
      </c>
      <c r="O62" s="47">
        <f t="shared" si="12"/>
        <v>0.84234358246152952</v>
      </c>
      <c r="P62" s="9"/>
    </row>
    <row r="63" spans="1:16">
      <c r="A63" s="12"/>
      <c r="B63" s="44">
        <v>724</v>
      </c>
      <c r="C63" s="20" t="s">
        <v>71</v>
      </c>
      <c r="D63" s="46">
        <v>356035</v>
      </c>
      <c r="E63" s="46">
        <v>9625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365660</v>
      </c>
      <c r="O63" s="47">
        <f t="shared" si="12"/>
        <v>2.6491726316399573</v>
      </c>
      <c r="P63" s="9"/>
    </row>
    <row r="64" spans="1:16">
      <c r="A64" s="12"/>
      <c r="B64" s="44">
        <v>744</v>
      </c>
      <c r="C64" s="20" t="s">
        <v>73</v>
      </c>
      <c r="D64" s="46">
        <v>278789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278789</v>
      </c>
      <c r="O64" s="47">
        <f t="shared" si="12"/>
        <v>2.0198003303677514</v>
      </c>
      <c r="P64" s="9"/>
    </row>
    <row r="65" spans="1:119" ht="15.75" thickBot="1">
      <c r="A65" s="12"/>
      <c r="B65" s="44">
        <v>764</v>
      </c>
      <c r="C65" s="20" t="s">
        <v>74</v>
      </c>
      <c r="D65" s="46">
        <v>433344</v>
      </c>
      <c r="E65" s="46">
        <v>9625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442969</v>
      </c>
      <c r="O65" s="47">
        <f t="shared" si="12"/>
        <v>3.2092691337989394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SUM(D5,D13,D21,D27,D29,D34,D39,D44,D46)</f>
        <v>94458615</v>
      </c>
      <c r="E66" s="15">
        <f t="shared" si="18"/>
        <v>71942093</v>
      </c>
      <c r="F66" s="15">
        <f t="shared" si="18"/>
        <v>8198471</v>
      </c>
      <c r="G66" s="15">
        <f t="shared" si="18"/>
        <v>13487068</v>
      </c>
      <c r="H66" s="15">
        <f t="shared" si="18"/>
        <v>0</v>
      </c>
      <c r="I66" s="15">
        <f t="shared" si="18"/>
        <v>50008390</v>
      </c>
      <c r="J66" s="15">
        <f t="shared" si="18"/>
        <v>20352821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258447458</v>
      </c>
      <c r="O66" s="37">
        <f t="shared" si="12"/>
        <v>1872.4277537890862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83</v>
      </c>
      <c r="M68" s="48"/>
      <c r="N68" s="48"/>
      <c r="O68" s="41">
        <v>138028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86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A70:O70"/>
    <mergeCell ref="L68:N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21093528</v>
      </c>
      <c r="E5" s="26">
        <f t="shared" si="0"/>
        <v>1472585</v>
      </c>
      <c r="F5" s="26">
        <f t="shared" si="0"/>
        <v>8068758</v>
      </c>
      <c r="G5" s="26">
        <f t="shared" si="0"/>
        <v>1066681</v>
      </c>
      <c r="H5" s="26">
        <f t="shared" si="0"/>
        <v>0</v>
      </c>
      <c r="I5" s="26">
        <f t="shared" si="0"/>
        <v>0</v>
      </c>
      <c r="J5" s="26">
        <f t="shared" si="0"/>
        <v>20717130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52418682</v>
      </c>
      <c r="O5" s="32">
        <f t="shared" ref="O5:O36" si="1">(N5/O$63)</f>
        <v>370.09956648827261</v>
      </c>
      <c r="P5" s="6"/>
    </row>
    <row r="6" spans="1:133">
      <c r="A6" s="12"/>
      <c r="B6" s="44">
        <v>511</v>
      </c>
      <c r="C6" s="20" t="s">
        <v>20</v>
      </c>
      <c r="D6" s="46">
        <v>937565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937565</v>
      </c>
      <c r="O6" s="47">
        <f t="shared" si="1"/>
        <v>6.6196322916813761</v>
      </c>
      <c r="P6" s="9"/>
    </row>
    <row r="7" spans="1:133">
      <c r="A7" s="12"/>
      <c r="B7" s="44">
        <v>512</v>
      </c>
      <c r="C7" s="20" t="s">
        <v>21</v>
      </c>
      <c r="D7" s="46">
        <v>549610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549610</v>
      </c>
      <c r="O7" s="47">
        <f t="shared" si="1"/>
        <v>3.8804947964471808</v>
      </c>
      <c r="P7" s="9"/>
    </row>
    <row r="8" spans="1:133">
      <c r="A8" s="12"/>
      <c r="B8" s="44">
        <v>513</v>
      </c>
      <c r="C8" s="20" t="s">
        <v>22</v>
      </c>
      <c r="D8" s="46">
        <v>10195168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2910212</v>
      </c>
      <c r="K8" s="46">
        <v>0</v>
      </c>
      <c r="L8" s="46">
        <v>0</v>
      </c>
      <c r="M8" s="46">
        <v>0</v>
      </c>
      <c r="N8" s="46">
        <f t="shared" si="2"/>
        <v>13105380</v>
      </c>
      <c r="O8" s="47">
        <f t="shared" si="1"/>
        <v>92.529901012468756</v>
      </c>
      <c r="P8" s="9"/>
    </row>
    <row r="9" spans="1:133">
      <c r="A9" s="12"/>
      <c r="B9" s="44">
        <v>514</v>
      </c>
      <c r="C9" s="20" t="s">
        <v>23</v>
      </c>
      <c r="D9" s="46">
        <v>819019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819019</v>
      </c>
      <c r="O9" s="47">
        <f t="shared" si="1"/>
        <v>5.7826439979101067</v>
      </c>
      <c r="P9" s="9"/>
    </row>
    <row r="10" spans="1:133">
      <c r="A10" s="12"/>
      <c r="B10" s="44">
        <v>515</v>
      </c>
      <c r="C10" s="20" t="s">
        <v>24</v>
      </c>
      <c r="D10" s="46">
        <v>1612540</v>
      </c>
      <c r="E10" s="46">
        <v>611906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2224446</v>
      </c>
      <c r="O10" s="47">
        <f t="shared" si="1"/>
        <v>15.705593289746812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8068758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8068758</v>
      </c>
      <c r="O11" s="47">
        <f t="shared" si="1"/>
        <v>56.969075222051202</v>
      </c>
      <c r="P11" s="9"/>
    </row>
    <row r="12" spans="1:133">
      <c r="A12" s="12"/>
      <c r="B12" s="44">
        <v>519</v>
      </c>
      <c r="C12" s="20" t="s">
        <v>26</v>
      </c>
      <c r="D12" s="46">
        <v>6979626</v>
      </c>
      <c r="E12" s="46">
        <v>860679</v>
      </c>
      <c r="F12" s="46">
        <v>0</v>
      </c>
      <c r="G12" s="46">
        <v>1066681</v>
      </c>
      <c r="H12" s="46">
        <v>0</v>
      </c>
      <c r="I12" s="46">
        <v>0</v>
      </c>
      <c r="J12" s="46">
        <v>17806918</v>
      </c>
      <c r="K12" s="46">
        <v>0</v>
      </c>
      <c r="L12" s="46">
        <v>0</v>
      </c>
      <c r="M12" s="46">
        <v>0</v>
      </c>
      <c r="N12" s="46">
        <f t="shared" si="2"/>
        <v>26713904</v>
      </c>
      <c r="O12" s="47">
        <f t="shared" si="1"/>
        <v>188.61222587796715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43804238</v>
      </c>
      <c r="E13" s="31">
        <f t="shared" si="3"/>
        <v>31008926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2168894</v>
      </c>
      <c r="J13" s="31">
        <f t="shared" si="3"/>
        <v>666861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77648919</v>
      </c>
      <c r="O13" s="43">
        <f t="shared" si="1"/>
        <v>548.23643334227654</v>
      </c>
      <c r="P13" s="10"/>
    </row>
    <row r="14" spans="1:133">
      <c r="A14" s="12"/>
      <c r="B14" s="44">
        <v>521</v>
      </c>
      <c r="C14" s="20" t="s">
        <v>28</v>
      </c>
      <c r="D14" s="46">
        <v>27722761</v>
      </c>
      <c r="E14" s="46">
        <v>270192</v>
      </c>
      <c r="F14" s="46">
        <v>0</v>
      </c>
      <c r="G14" s="46">
        <v>0</v>
      </c>
      <c r="H14" s="46">
        <v>0</v>
      </c>
      <c r="I14" s="46">
        <v>0</v>
      </c>
      <c r="J14" s="46">
        <v>666861</v>
      </c>
      <c r="K14" s="46">
        <v>0</v>
      </c>
      <c r="L14" s="46">
        <v>0</v>
      </c>
      <c r="M14" s="46">
        <v>0</v>
      </c>
      <c r="N14" s="46">
        <f>SUM(D14:M14)</f>
        <v>28659814</v>
      </c>
      <c r="O14" s="47">
        <f t="shared" si="1"/>
        <v>202.35122922462119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30014231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30014231</v>
      </c>
      <c r="O15" s="47">
        <f t="shared" si="1"/>
        <v>211.91402488103139</v>
      </c>
      <c r="P15" s="9"/>
    </row>
    <row r="16" spans="1:133">
      <c r="A16" s="12"/>
      <c r="B16" s="44">
        <v>523</v>
      </c>
      <c r="C16" s="20" t="s">
        <v>30</v>
      </c>
      <c r="D16" s="46">
        <v>14644643</v>
      </c>
      <c r="E16" s="46">
        <v>286524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14931167</v>
      </c>
      <c r="O16" s="47">
        <f t="shared" si="1"/>
        <v>105.42078173319966</v>
      </c>
      <c r="P16" s="9"/>
    </row>
    <row r="17" spans="1:16">
      <c r="A17" s="12"/>
      <c r="B17" s="44">
        <v>524</v>
      </c>
      <c r="C17" s="20" t="s">
        <v>31</v>
      </c>
      <c r="D17" s="46">
        <v>570762</v>
      </c>
      <c r="E17" s="46">
        <v>0</v>
      </c>
      <c r="F17" s="46">
        <v>0</v>
      </c>
      <c r="G17" s="46">
        <v>0</v>
      </c>
      <c r="H17" s="46">
        <v>0</v>
      </c>
      <c r="I17" s="46">
        <v>2168894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2739656</v>
      </c>
      <c r="O17" s="47">
        <f t="shared" si="1"/>
        <v>19.343208551618961</v>
      </c>
      <c r="P17" s="9"/>
    </row>
    <row r="18" spans="1:16">
      <c r="A18" s="12"/>
      <c r="B18" s="44">
        <v>525</v>
      </c>
      <c r="C18" s="20" t="s">
        <v>32</v>
      </c>
      <c r="D18" s="46">
        <v>505985</v>
      </c>
      <c r="E18" s="46">
        <v>437979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943964</v>
      </c>
      <c r="O18" s="47">
        <f t="shared" si="1"/>
        <v>6.6648121213832834</v>
      </c>
      <c r="P18" s="9"/>
    </row>
    <row r="19" spans="1:16">
      <c r="A19" s="12"/>
      <c r="B19" s="44">
        <v>527</v>
      </c>
      <c r="C19" s="20" t="s">
        <v>33</v>
      </c>
      <c r="D19" s="46">
        <v>341117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341117</v>
      </c>
      <c r="O19" s="47">
        <f t="shared" si="1"/>
        <v>2.4084400638264825</v>
      </c>
      <c r="P19" s="9"/>
    </row>
    <row r="20" spans="1:16">
      <c r="A20" s="12"/>
      <c r="B20" s="44">
        <v>529</v>
      </c>
      <c r="C20" s="20" t="s">
        <v>34</v>
      </c>
      <c r="D20" s="46">
        <v>18970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18970</v>
      </c>
      <c r="O20" s="47">
        <f t="shared" si="1"/>
        <v>0.13393676659559145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338002</v>
      </c>
      <c r="E21" s="31">
        <f t="shared" si="5"/>
        <v>572211</v>
      </c>
      <c r="F21" s="31">
        <f t="shared" si="5"/>
        <v>0</v>
      </c>
      <c r="G21" s="31">
        <f t="shared" si="5"/>
        <v>5402322</v>
      </c>
      <c r="H21" s="31">
        <f t="shared" si="5"/>
        <v>0</v>
      </c>
      <c r="I21" s="31">
        <f t="shared" si="5"/>
        <v>47930534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54243069</v>
      </c>
      <c r="O21" s="43">
        <f t="shared" si="1"/>
        <v>382.9805625767824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10407437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10407437</v>
      </c>
      <c r="O22" s="47">
        <f t="shared" si="1"/>
        <v>73.48120507787678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37523097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37523097</v>
      </c>
      <c r="O23" s="47">
        <f t="shared" si="1"/>
        <v>264.93000974342317</v>
      </c>
      <c r="P23" s="9"/>
    </row>
    <row r="24" spans="1:16">
      <c r="A24" s="12"/>
      <c r="B24" s="44">
        <v>537</v>
      </c>
      <c r="C24" s="20" t="s">
        <v>38</v>
      </c>
      <c r="D24" s="46">
        <v>338002</v>
      </c>
      <c r="E24" s="46">
        <v>19120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357122</v>
      </c>
      <c r="O24" s="47">
        <f t="shared" si="1"/>
        <v>2.5214425914681504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553091</v>
      </c>
      <c r="F25" s="46">
        <v>0</v>
      </c>
      <c r="G25" s="46">
        <v>5402322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5955413</v>
      </c>
      <c r="O25" s="47">
        <f t="shared" si="1"/>
        <v>42.047905164014288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2745818</v>
      </c>
      <c r="E26" s="31">
        <f t="shared" si="6"/>
        <v>35365694</v>
      </c>
      <c r="F26" s="31">
        <f t="shared" si="6"/>
        <v>0</v>
      </c>
      <c r="G26" s="31">
        <f t="shared" si="6"/>
        <v>2729760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40841272</v>
      </c>
      <c r="O26" s="43">
        <f t="shared" si="1"/>
        <v>288.35782368640298</v>
      </c>
      <c r="P26" s="10"/>
    </row>
    <row r="27" spans="1:16">
      <c r="A27" s="12"/>
      <c r="B27" s="44">
        <v>541</v>
      </c>
      <c r="C27" s="20" t="s">
        <v>41</v>
      </c>
      <c r="D27" s="46">
        <v>2745818</v>
      </c>
      <c r="E27" s="46">
        <v>35365694</v>
      </c>
      <c r="F27" s="46">
        <v>0</v>
      </c>
      <c r="G27" s="46">
        <v>2729760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40841272</v>
      </c>
      <c r="O27" s="47">
        <f t="shared" si="1"/>
        <v>288.35782368640298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414871</v>
      </c>
      <c r="E28" s="31">
        <f t="shared" si="8"/>
        <v>238676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653547</v>
      </c>
      <c r="O28" s="43">
        <f t="shared" si="1"/>
        <v>4.614336952991513</v>
      </c>
      <c r="P28" s="10"/>
    </row>
    <row r="29" spans="1:16">
      <c r="A29" s="13"/>
      <c r="B29" s="45">
        <v>552</v>
      </c>
      <c r="C29" s="21" t="s">
        <v>43</v>
      </c>
      <c r="D29" s="46">
        <v>91490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91490</v>
      </c>
      <c r="O29" s="47">
        <f t="shared" si="1"/>
        <v>0.64596071564737279</v>
      </c>
      <c r="P29" s="9"/>
    </row>
    <row r="30" spans="1:16">
      <c r="A30" s="13"/>
      <c r="B30" s="45">
        <v>553</v>
      </c>
      <c r="C30" s="21" t="s">
        <v>44</v>
      </c>
      <c r="D30" s="46">
        <v>231381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231381</v>
      </c>
      <c r="O30" s="47">
        <f t="shared" si="1"/>
        <v>1.6336543485321322</v>
      </c>
      <c r="P30" s="9"/>
    </row>
    <row r="31" spans="1:16">
      <c r="A31" s="13"/>
      <c r="B31" s="45">
        <v>559</v>
      </c>
      <c r="C31" s="21" t="s">
        <v>45</v>
      </c>
      <c r="D31" s="46">
        <v>92000</v>
      </c>
      <c r="E31" s="46">
        <v>238676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330676</v>
      </c>
      <c r="O31" s="47">
        <f t="shared" si="1"/>
        <v>2.3347218888120085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SUM(D33:D36)</f>
        <v>3960553</v>
      </c>
      <c r="E32" s="31">
        <f t="shared" si="9"/>
        <v>4661207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8621760</v>
      </c>
      <c r="O32" s="43">
        <f t="shared" si="1"/>
        <v>60.873519070279734</v>
      </c>
      <c r="P32" s="10"/>
    </row>
    <row r="33" spans="1:16">
      <c r="A33" s="12"/>
      <c r="B33" s="44">
        <v>562</v>
      </c>
      <c r="C33" s="20" t="s">
        <v>47</v>
      </c>
      <c r="D33" s="46">
        <v>911253</v>
      </c>
      <c r="E33" s="46">
        <v>21918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933171</v>
      </c>
      <c r="O33" s="47">
        <f t="shared" si="1"/>
        <v>6.5886086674103677</v>
      </c>
      <c r="P33" s="9"/>
    </row>
    <row r="34" spans="1:16">
      <c r="A34" s="12"/>
      <c r="B34" s="44">
        <v>563</v>
      </c>
      <c r="C34" s="20" t="s">
        <v>48</v>
      </c>
      <c r="D34" s="46">
        <v>499069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499069</v>
      </c>
      <c r="O34" s="47">
        <f t="shared" si="1"/>
        <v>3.5236525128147198</v>
      </c>
      <c r="P34" s="9"/>
    </row>
    <row r="35" spans="1:16">
      <c r="A35" s="12"/>
      <c r="B35" s="44">
        <v>564</v>
      </c>
      <c r="C35" s="20" t="s">
        <v>49</v>
      </c>
      <c r="D35" s="46">
        <v>826870</v>
      </c>
      <c r="E35" s="46">
        <v>2556183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3383053</v>
      </c>
      <c r="O35" s="47">
        <f t="shared" si="1"/>
        <v>23.885881921007666</v>
      </c>
      <c r="P35" s="9"/>
    </row>
    <row r="36" spans="1:16">
      <c r="A36" s="12"/>
      <c r="B36" s="44">
        <v>569</v>
      </c>
      <c r="C36" s="20" t="s">
        <v>50</v>
      </c>
      <c r="D36" s="46">
        <v>1723361</v>
      </c>
      <c r="E36" s="46">
        <v>2083106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3806467</v>
      </c>
      <c r="O36" s="47">
        <f t="shared" si="1"/>
        <v>26.875375969046981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SUM(D38:D39)</f>
        <v>9925985</v>
      </c>
      <c r="E37" s="31">
        <f t="shared" si="11"/>
        <v>5524703</v>
      </c>
      <c r="F37" s="31">
        <f t="shared" si="11"/>
        <v>0</v>
      </c>
      <c r="G37" s="31">
        <f t="shared" si="11"/>
        <v>1236449</v>
      </c>
      <c r="H37" s="31">
        <f t="shared" si="11"/>
        <v>0</v>
      </c>
      <c r="I37" s="31">
        <f t="shared" si="11"/>
        <v>2937141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19624278</v>
      </c>
      <c r="O37" s="43">
        <f t="shared" ref="O37:O61" si="12">(N37/O$63)</f>
        <v>138.55626473869268</v>
      </c>
      <c r="P37" s="9"/>
    </row>
    <row r="38" spans="1:16">
      <c r="A38" s="12"/>
      <c r="B38" s="44">
        <v>571</v>
      </c>
      <c r="C38" s="20" t="s">
        <v>52</v>
      </c>
      <c r="D38" s="46">
        <v>3676790</v>
      </c>
      <c r="E38" s="46">
        <v>1686256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5363046</v>
      </c>
      <c r="O38" s="47">
        <f t="shared" si="12"/>
        <v>37.865526639083839</v>
      </c>
      <c r="P38" s="9"/>
    </row>
    <row r="39" spans="1:16">
      <c r="A39" s="12"/>
      <c r="B39" s="44">
        <v>572</v>
      </c>
      <c r="C39" s="20" t="s">
        <v>53</v>
      </c>
      <c r="D39" s="46">
        <v>6249195</v>
      </c>
      <c r="E39" s="46">
        <v>3838447</v>
      </c>
      <c r="F39" s="46">
        <v>0</v>
      </c>
      <c r="G39" s="46">
        <v>1236449</v>
      </c>
      <c r="H39" s="46">
        <v>0</v>
      </c>
      <c r="I39" s="46">
        <v>2937141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14261232</v>
      </c>
      <c r="O39" s="47">
        <f t="shared" si="12"/>
        <v>100.69073809960885</v>
      </c>
      <c r="P39" s="9"/>
    </row>
    <row r="40" spans="1:16" ht="15.75">
      <c r="A40" s="28" t="s">
        <v>72</v>
      </c>
      <c r="B40" s="29"/>
      <c r="C40" s="30"/>
      <c r="D40" s="31">
        <f t="shared" ref="D40:M40" si="13">SUM(D41:D41)</f>
        <v>11157619</v>
      </c>
      <c r="E40" s="31">
        <f t="shared" si="13"/>
        <v>1046721</v>
      </c>
      <c r="F40" s="31">
        <f t="shared" si="13"/>
        <v>128243</v>
      </c>
      <c r="G40" s="31">
        <f t="shared" si="13"/>
        <v>2033562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14366145</v>
      </c>
      <c r="O40" s="43">
        <f t="shared" si="12"/>
        <v>101.43147125690159</v>
      </c>
      <c r="P40" s="9"/>
    </row>
    <row r="41" spans="1:16">
      <c r="A41" s="12"/>
      <c r="B41" s="44">
        <v>581</v>
      </c>
      <c r="C41" s="20" t="s">
        <v>54</v>
      </c>
      <c r="D41" s="46">
        <v>11157619</v>
      </c>
      <c r="E41" s="46">
        <v>1046721</v>
      </c>
      <c r="F41" s="46">
        <v>128243</v>
      </c>
      <c r="G41" s="46">
        <v>2033562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14366145</v>
      </c>
      <c r="O41" s="47">
        <f t="shared" si="12"/>
        <v>101.43147125690159</v>
      </c>
      <c r="P41" s="9"/>
    </row>
    <row r="42" spans="1:16" ht="15.75">
      <c r="A42" s="28" t="s">
        <v>55</v>
      </c>
      <c r="B42" s="29"/>
      <c r="C42" s="30"/>
      <c r="D42" s="31">
        <f t="shared" ref="D42:M42" si="15">SUM(D43:D60)</f>
        <v>6152457</v>
      </c>
      <c r="E42" s="31">
        <f t="shared" si="15"/>
        <v>468373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6620830</v>
      </c>
      <c r="O42" s="43">
        <f t="shared" si="12"/>
        <v>46.746049677337361</v>
      </c>
      <c r="P42" s="9"/>
    </row>
    <row r="43" spans="1:16">
      <c r="A43" s="12"/>
      <c r="B43" s="44">
        <v>602</v>
      </c>
      <c r="C43" s="20" t="s">
        <v>56</v>
      </c>
      <c r="D43" s="46">
        <v>30483</v>
      </c>
      <c r="E43" s="46">
        <v>218176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248659</v>
      </c>
      <c r="O43" s="47">
        <f t="shared" si="12"/>
        <v>1.7556448310433936</v>
      </c>
      <c r="P43" s="9"/>
    </row>
    <row r="44" spans="1:16">
      <c r="A44" s="12"/>
      <c r="B44" s="44">
        <v>603</v>
      </c>
      <c r="C44" s="20" t="s">
        <v>57</v>
      </c>
      <c r="D44" s="46">
        <v>5022</v>
      </c>
      <c r="E44" s="46">
        <v>69790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74812</v>
      </c>
      <c r="O44" s="47">
        <f t="shared" si="12"/>
        <v>0.52820650408800152</v>
      </c>
      <c r="P44" s="9"/>
    </row>
    <row r="45" spans="1:16">
      <c r="A45" s="12"/>
      <c r="B45" s="44">
        <v>604</v>
      </c>
      <c r="C45" s="20" t="s">
        <v>58</v>
      </c>
      <c r="D45" s="46">
        <v>787790</v>
      </c>
      <c r="E45" s="46">
        <v>49380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837170</v>
      </c>
      <c r="O45" s="47">
        <f t="shared" si="12"/>
        <v>5.9107982546563678</v>
      </c>
      <c r="P45" s="9"/>
    </row>
    <row r="46" spans="1:16">
      <c r="A46" s="12"/>
      <c r="B46" s="44">
        <v>605</v>
      </c>
      <c r="C46" s="20" t="s">
        <v>59</v>
      </c>
      <c r="D46" s="46">
        <v>90364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90364</v>
      </c>
      <c r="O46" s="47">
        <f t="shared" si="12"/>
        <v>0.63801064716099243</v>
      </c>
      <c r="P46" s="9"/>
    </row>
    <row r="47" spans="1:16">
      <c r="A47" s="12"/>
      <c r="B47" s="44">
        <v>608</v>
      </c>
      <c r="C47" s="20" t="s">
        <v>60</v>
      </c>
      <c r="D47" s="46">
        <v>129728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129728</v>
      </c>
      <c r="O47" s="47">
        <f t="shared" si="12"/>
        <v>0.91593826341132778</v>
      </c>
      <c r="P47" s="9"/>
    </row>
    <row r="48" spans="1:16">
      <c r="A48" s="12"/>
      <c r="B48" s="44">
        <v>614</v>
      </c>
      <c r="C48" s="20" t="s">
        <v>61</v>
      </c>
      <c r="D48" s="46">
        <v>680828</v>
      </c>
      <c r="E48" s="46">
        <v>13125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693953</v>
      </c>
      <c r="O48" s="47">
        <f t="shared" si="12"/>
        <v>4.8996215597949648</v>
      </c>
      <c r="P48" s="9"/>
    </row>
    <row r="49" spans="1:119">
      <c r="A49" s="12"/>
      <c r="B49" s="44">
        <v>634</v>
      </c>
      <c r="C49" s="20" t="s">
        <v>62</v>
      </c>
      <c r="D49" s="46">
        <v>383289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383289</v>
      </c>
      <c r="O49" s="47">
        <f t="shared" si="12"/>
        <v>2.7061934281316633</v>
      </c>
      <c r="P49" s="9"/>
    </row>
    <row r="50" spans="1:119">
      <c r="A50" s="12"/>
      <c r="B50" s="44">
        <v>654</v>
      </c>
      <c r="C50" s="20" t="s">
        <v>63</v>
      </c>
      <c r="D50" s="46">
        <v>299801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299801</v>
      </c>
      <c r="O50" s="47">
        <f t="shared" si="12"/>
        <v>2.1167304460793313</v>
      </c>
      <c r="P50" s="9"/>
    </row>
    <row r="51" spans="1:119">
      <c r="A51" s="12"/>
      <c r="B51" s="44">
        <v>662</v>
      </c>
      <c r="C51" s="20" t="s">
        <v>64</v>
      </c>
      <c r="D51" s="46">
        <v>103332</v>
      </c>
      <c r="E51" s="46">
        <v>35526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138858</v>
      </c>
      <c r="O51" s="47">
        <f t="shared" si="12"/>
        <v>0.98040018639592186</v>
      </c>
      <c r="P51" s="9"/>
    </row>
    <row r="52" spans="1:119">
      <c r="A52" s="12"/>
      <c r="B52" s="44">
        <v>667</v>
      </c>
      <c r="C52" s="20" t="s">
        <v>65</v>
      </c>
      <c r="D52" s="46">
        <v>59722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59722</v>
      </c>
      <c r="O52" s="47">
        <f t="shared" si="12"/>
        <v>0.42166428964796587</v>
      </c>
      <c r="P52" s="9"/>
    </row>
    <row r="53" spans="1:119">
      <c r="A53" s="12"/>
      <c r="B53" s="44">
        <v>674</v>
      </c>
      <c r="C53" s="20" t="s">
        <v>66</v>
      </c>
      <c r="D53" s="46">
        <v>272723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272723</v>
      </c>
      <c r="O53" s="47">
        <f t="shared" si="12"/>
        <v>1.9255475380205318</v>
      </c>
      <c r="P53" s="9"/>
    </row>
    <row r="54" spans="1:119">
      <c r="A54" s="12"/>
      <c r="B54" s="44">
        <v>685</v>
      </c>
      <c r="C54" s="20" t="s">
        <v>67</v>
      </c>
      <c r="D54" s="46">
        <v>22697</v>
      </c>
      <c r="E54" s="46">
        <v>52085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74782</v>
      </c>
      <c r="O54" s="47">
        <f t="shared" si="12"/>
        <v>0.52799469054040693</v>
      </c>
      <c r="P54" s="9"/>
    </row>
    <row r="55" spans="1:119">
      <c r="A55" s="12"/>
      <c r="B55" s="44">
        <v>694</v>
      </c>
      <c r="C55" s="20" t="s">
        <v>68</v>
      </c>
      <c r="D55" s="46">
        <v>125240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125240</v>
      </c>
      <c r="O55" s="47">
        <f t="shared" si="12"/>
        <v>0.88425095669118992</v>
      </c>
      <c r="P55" s="9"/>
    </row>
    <row r="56" spans="1:119">
      <c r="A56" s="12"/>
      <c r="B56" s="44">
        <v>711</v>
      </c>
      <c r="C56" s="20" t="s">
        <v>69</v>
      </c>
      <c r="D56" s="46">
        <v>1710933</v>
      </c>
      <c r="E56" s="46">
        <v>17165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1728098</v>
      </c>
      <c r="O56" s="47">
        <f t="shared" si="12"/>
        <v>12.201152265698914</v>
      </c>
      <c r="P56" s="9"/>
    </row>
    <row r="57" spans="1:119">
      <c r="A57" s="12"/>
      <c r="B57" s="44">
        <v>714</v>
      </c>
      <c r="C57" s="20" t="s">
        <v>70</v>
      </c>
      <c r="D57" s="46">
        <v>123132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123132</v>
      </c>
      <c r="O57" s="47">
        <f t="shared" si="12"/>
        <v>0.86936752474688284</v>
      </c>
      <c r="P57" s="9"/>
    </row>
    <row r="58" spans="1:119">
      <c r="A58" s="12"/>
      <c r="B58" s="44">
        <v>724</v>
      </c>
      <c r="C58" s="20" t="s">
        <v>71</v>
      </c>
      <c r="D58" s="46">
        <v>415746</v>
      </c>
      <c r="E58" s="46">
        <v>9188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424934</v>
      </c>
      <c r="O58" s="47">
        <f t="shared" si="12"/>
        <v>3.0002259344507674</v>
      </c>
      <c r="P58" s="9"/>
    </row>
    <row r="59" spans="1:119">
      <c r="A59" s="12"/>
      <c r="B59" s="44">
        <v>744</v>
      </c>
      <c r="C59" s="20" t="s">
        <v>73</v>
      </c>
      <c r="D59" s="46">
        <v>335597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335597</v>
      </c>
      <c r="O59" s="47">
        <f t="shared" si="12"/>
        <v>2.3694663710690937</v>
      </c>
      <c r="P59" s="9"/>
    </row>
    <row r="60" spans="1:119" ht="15.75" thickBot="1">
      <c r="A60" s="12"/>
      <c r="B60" s="44">
        <v>764</v>
      </c>
      <c r="C60" s="20" t="s">
        <v>74</v>
      </c>
      <c r="D60" s="46">
        <v>576030</v>
      </c>
      <c r="E60" s="46">
        <v>3938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579968</v>
      </c>
      <c r="O60" s="47">
        <f t="shared" si="12"/>
        <v>4.0948359857096461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SUM(D5,D13,D21,D26,D28,D32,D37,D40,D42)</f>
        <v>99593071</v>
      </c>
      <c r="E61" s="15">
        <f t="shared" si="18"/>
        <v>80359096</v>
      </c>
      <c r="F61" s="15">
        <f t="shared" si="18"/>
        <v>8197001</v>
      </c>
      <c r="G61" s="15">
        <f t="shared" si="18"/>
        <v>12468774</v>
      </c>
      <c r="H61" s="15">
        <f t="shared" si="18"/>
        <v>0</v>
      </c>
      <c r="I61" s="15">
        <f t="shared" si="18"/>
        <v>53036569</v>
      </c>
      <c r="J61" s="15">
        <f t="shared" si="18"/>
        <v>21383991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7"/>
        <v>275038502</v>
      </c>
      <c r="O61" s="37">
        <f t="shared" si="12"/>
        <v>1941.8960277899375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18</v>
      </c>
      <c r="M63" s="48"/>
      <c r="N63" s="48"/>
      <c r="O63" s="41">
        <v>141634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24175871</v>
      </c>
      <c r="E5" s="26">
        <f t="shared" si="0"/>
        <v>1858836</v>
      </c>
      <c r="F5" s="26">
        <f t="shared" si="0"/>
        <v>7736163</v>
      </c>
      <c r="G5" s="26">
        <f t="shared" si="0"/>
        <v>2377555</v>
      </c>
      <c r="H5" s="26">
        <f t="shared" si="0"/>
        <v>0</v>
      </c>
      <c r="I5" s="26">
        <f t="shared" si="0"/>
        <v>291723</v>
      </c>
      <c r="J5" s="26">
        <f t="shared" si="0"/>
        <v>24143583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60583731</v>
      </c>
      <c r="O5" s="32">
        <f t="shared" ref="O5:O36" si="1">(N5/O$64)</f>
        <v>427.64885964974201</v>
      </c>
      <c r="P5" s="6"/>
    </row>
    <row r="6" spans="1:133">
      <c r="A6" s="12"/>
      <c r="B6" s="44">
        <v>511</v>
      </c>
      <c r="C6" s="20" t="s">
        <v>20</v>
      </c>
      <c r="D6" s="46">
        <v>1029156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1029156</v>
      </c>
      <c r="O6" s="47">
        <f t="shared" si="1"/>
        <v>7.2646134950270707</v>
      </c>
      <c r="P6" s="9"/>
    </row>
    <row r="7" spans="1:133">
      <c r="A7" s="12"/>
      <c r="B7" s="44">
        <v>512</v>
      </c>
      <c r="C7" s="20" t="s">
        <v>21</v>
      </c>
      <c r="D7" s="46">
        <v>542400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542400</v>
      </c>
      <c r="O7" s="47">
        <f t="shared" si="1"/>
        <v>3.8286968736544149</v>
      </c>
      <c r="P7" s="9"/>
    </row>
    <row r="8" spans="1:133">
      <c r="A8" s="12"/>
      <c r="B8" s="44">
        <v>513</v>
      </c>
      <c r="C8" s="20" t="s">
        <v>22</v>
      </c>
      <c r="D8" s="46">
        <v>11018224</v>
      </c>
      <c r="E8" s="46">
        <v>0</v>
      </c>
      <c r="F8" s="46">
        <v>0</v>
      </c>
      <c r="G8" s="46">
        <v>1863607</v>
      </c>
      <c r="H8" s="46">
        <v>0</v>
      </c>
      <c r="I8" s="46">
        <v>0</v>
      </c>
      <c r="J8" s="46">
        <v>4038187</v>
      </c>
      <c r="K8" s="46">
        <v>0</v>
      </c>
      <c r="L8" s="46">
        <v>0</v>
      </c>
      <c r="M8" s="46">
        <v>0</v>
      </c>
      <c r="N8" s="46">
        <f t="shared" si="2"/>
        <v>16920018</v>
      </c>
      <c r="O8" s="47">
        <f t="shared" si="1"/>
        <v>119.43514015261141</v>
      </c>
      <c r="P8" s="9"/>
    </row>
    <row r="9" spans="1:133">
      <c r="A9" s="12"/>
      <c r="B9" s="44">
        <v>514</v>
      </c>
      <c r="C9" s="20" t="s">
        <v>23</v>
      </c>
      <c r="D9" s="46">
        <v>811047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811047</v>
      </c>
      <c r="O9" s="47">
        <f t="shared" si="1"/>
        <v>5.7250241764137026</v>
      </c>
      <c r="P9" s="9"/>
    </row>
    <row r="10" spans="1:133">
      <c r="A10" s="12"/>
      <c r="B10" s="44">
        <v>515</v>
      </c>
      <c r="C10" s="20" t="s">
        <v>24</v>
      </c>
      <c r="D10" s="46">
        <v>1891861</v>
      </c>
      <c r="E10" s="46">
        <v>783529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2675390</v>
      </c>
      <c r="O10" s="47">
        <f t="shared" si="1"/>
        <v>18.885061446914243</v>
      </c>
      <c r="P10" s="9"/>
    </row>
    <row r="11" spans="1:133">
      <c r="A11" s="12"/>
      <c r="B11" s="44">
        <v>517</v>
      </c>
      <c r="C11" s="20" t="s">
        <v>25</v>
      </c>
      <c r="D11" s="46">
        <v>137013</v>
      </c>
      <c r="E11" s="46">
        <v>0</v>
      </c>
      <c r="F11" s="46">
        <v>7736163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7873176</v>
      </c>
      <c r="O11" s="47">
        <f t="shared" si="1"/>
        <v>55.575229234754744</v>
      </c>
      <c r="P11" s="9"/>
    </row>
    <row r="12" spans="1:133">
      <c r="A12" s="12"/>
      <c r="B12" s="44">
        <v>519</v>
      </c>
      <c r="C12" s="20" t="s">
        <v>26</v>
      </c>
      <c r="D12" s="46">
        <v>8746170</v>
      </c>
      <c r="E12" s="46">
        <v>1075307</v>
      </c>
      <c r="F12" s="46">
        <v>0</v>
      </c>
      <c r="G12" s="46">
        <v>513948</v>
      </c>
      <c r="H12" s="46">
        <v>0</v>
      </c>
      <c r="I12" s="46">
        <v>291723</v>
      </c>
      <c r="J12" s="46">
        <v>20105396</v>
      </c>
      <c r="K12" s="46">
        <v>0</v>
      </c>
      <c r="L12" s="46">
        <v>0</v>
      </c>
      <c r="M12" s="46">
        <v>0</v>
      </c>
      <c r="N12" s="46">
        <f t="shared" si="2"/>
        <v>30732544</v>
      </c>
      <c r="O12" s="47">
        <f t="shared" si="1"/>
        <v>216.93509427036642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43484452</v>
      </c>
      <c r="E13" s="31">
        <f t="shared" si="3"/>
        <v>29689219</v>
      </c>
      <c r="F13" s="31">
        <f t="shared" si="3"/>
        <v>0</v>
      </c>
      <c r="G13" s="31">
        <f t="shared" si="3"/>
        <v>55616</v>
      </c>
      <c r="H13" s="31">
        <f t="shared" si="3"/>
        <v>0</v>
      </c>
      <c r="I13" s="31">
        <f t="shared" si="3"/>
        <v>2979808</v>
      </c>
      <c r="J13" s="31">
        <f t="shared" si="3"/>
        <v>453732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76662827</v>
      </c>
      <c r="O13" s="43">
        <f t="shared" si="1"/>
        <v>541.14809376919118</v>
      </c>
      <c r="P13" s="10"/>
    </row>
    <row r="14" spans="1:133">
      <c r="A14" s="12"/>
      <c r="B14" s="44">
        <v>521</v>
      </c>
      <c r="C14" s="20" t="s">
        <v>28</v>
      </c>
      <c r="D14" s="46">
        <v>27550126</v>
      </c>
      <c r="E14" s="46">
        <v>267961</v>
      </c>
      <c r="F14" s="46">
        <v>0</v>
      </c>
      <c r="G14" s="46">
        <v>0</v>
      </c>
      <c r="H14" s="46">
        <v>0</v>
      </c>
      <c r="I14" s="46">
        <v>0</v>
      </c>
      <c r="J14" s="46">
        <v>453732</v>
      </c>
      <c r="K14" s="46">
        <v>0</v>
      </c>
      <c r="L14" s="46">
        <v>0</v>
      </c>
      <c r="M14" s="46">
        <v>0</v>
      </c>
      <c r="N14" s="46">
        <f>SUM(D14:M14)</f>
        <v>28271819</v>
      </c>
      <c r="O14" s="47">
        <f t="shared" si="1"/>
        <v>199.56531161103149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28310400</v>
      </c>
      <c r="F15" s="46">
        <v>0</v>
      </c>
      <c r="G15" s="46">
        <v>55616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28366016</v>
      </c>
      <c r="O15" s="47">
        <f t="shared" si="1"/>
        <v>200.23023004651753</v>
      </c>
      <c r="P15" s="9"/>
    </row>
    <row r="16" spans="1:133">
      <c r="A16" s="12"/>
      <c r="B16" s="44">
        <v>523</v>
      </c>
      <c r="C16" s="20" t="s">
        <v>30</v>
      </c>
      <c r="D16" s="46">
        <v>14362919</v>
      </c>
      <c r="E16" s="46">
        <v>498873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14861792</v>
      </c>
      <c r="O16" s="47">
        <f t="shared" si="1"/>
        <v>104.90652021995243</v>
      </c>
      <c r="P16" s="9"/>
    </row>
    <row r="17" spans="1:16">
      <c r="A17" s="12"/>
      <c r="B17" s="44">
        <v>524</v>
      </c>
      <c r="C17" s="20" t="s">
        <v>31</v>
      </c>
      <c r="D17" s="46">
        <v>571558</v>
      </c>
      <c r="E17" s="46">
        <v>0</v>
      </c>
      <c r="F17" s="46">
        <v>0</v>
      </c>
      <c r="G17" s="46">
        <v>0</v>
      </c>
      <c r="H17" s="46">
        <v>0</v>
      </c>
      <c r="I17" s="46">
        <v>2979808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3551366</v>
      </c>
      <c r="O17" s="47">
        <f t="shared" si="1"/>
        <v>25.068406897866122</v>
      </c>
      <c r="P17" s="9"/>
    </row>
    <row r="18" spans="1:16">
      <c r="A18" s="12"/>
      <c r="B18" s="44">
        <v>525</v>
      </c>
      <c r="C18" s="20" t="s">
        <v>32</v>
      </c>
      <c r="D18" s="46">
        <v>656705</v>
      </c>
      <c r="E18" s="46">
        <v>611985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1268690</v>
      </c>
      <c r="O18" s="47">
        <f t="shared" si="1"/>
        <v>8.9554377519111714</v>
      </c>
      <c r="P18" s="9"/>
    </row>
    <row r="19" spans="1:16">
      <c r="A19" s="12"/>
      <c r="B19" s="44">
        <v>527</v>
      </c>
      <c r="C19" s="20" t="s">
        <v>33</v>
      </c>
      <c r="D19" s="46">
        <v>319289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319289</v>
      </c>
      <c r="O19" s="47">
        <f t="shared" si="1"/>
        <v>2.2537994028249346</v>
      </c>
      <c r="P19" s="9"/>
    </row>
    <row r="20" spans="1:16">
      <c r="A20" s="12"/>
      <c r="B20" s="44">
        <v>529</v>
      </c>
      <c r="C20" s="20" t="s">
        <v>34</v>
      </c>
      <c r="D20" s="46">
        <v>23855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23855</v>
      </c>
      <c r="O20" s="47">
        <f t="shared" si="1"/>
        <v>0.16838783908743743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407447</v>
      </c>
      <c r="E21" s="31">
        <f t="shared" si="5"/>
        <v>27696735</v>
      </c>
      <c r="F21" s="31">
        <f t="shared" si="5"/>
        <v>0</v>
      </c>
      <c r="G21" s="31">
        <f t="shared" si="5"/>
        <v>5695174</v>
      </c>
      <c r="H21" s="31">
        <f t="shared" si="5"/>
        <v>0</v>
      </c>
      <c r="I21" s="31">
        <f t="shared" si="5"/>
        <v>52442544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86241900</v>
      </c>
      <c r="O21" s="43">
        <f t="shared" si="1"/>
        <v>608.76492055312815</v>
      </c>
      <c r="P21" s="10"/>
    </row>
    <row r="22" spans="1:16">
      <c r="A22" s="12"/>
      <c r="B22" s="44">
        <v>533</v>
      </c>
      <c r="C22" s="20" t="s">
        <v>88</v>
      </c>
      <c r="D22" s="46">
        <v>0</v>
      </c>
      <c r="E22" s="46">
        <v>4919101</v>
      </c>
      <c r="F22" s="46">
        <v>0</v>
      </c>
      <c r="G22" s="46">
        <v>239561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5158662</v>
      </c>
      <c r="O22" s="47">
        <f t="shared" si="1"/>
        <v>36.413999025884642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11282148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11282148</v>
      </c>
      <c r="O23" s="47">
        <f t="shared" si="1"/>
        <v>79.638504379989698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41160396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41160396</v>
      </c>
      <c r="O24" s="47">
        <f t="shared" si="1"/>
        <v>290.54328813343966</v>
      </c>
      <c r="P24" s="9"/>
    </row>
    <row r="25" spans="1:16">
      <c r="A25" s="12"/>
      <c r="B25" s="44">
        <v>537</v>
      </c>
      <c r="C25" s="20" t="s">
        <v>38</v>
      </c>
      <c r="D25" s="46">
        <v>407447</v>
      </c>
      <c r="E25" s="46">
        <v>27296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434743</v>
      </c>
      <c r="O25" s="47">
        <f t="shared" si="1"/>
        <v>3.0687668970190658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22750338</v>
      </c>
      <c r="F26" s="46">
        <v>0</v>
      </c>
      <c r="G26" s="46">
        <v>5455613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28205951</v>
      </c>
      <c r="O26" s="47">
        <f t="shared" si="1"/>
        <v>199.10036211679503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2744051</v>
      </c>
      <c r="E27" s="31">
        <f t="shared" si="7"/>
        <v>47368693</v>
      </c>
      <c r="F27" s="31">
        <f t="shared" si="7"/>
        <v>0</v>
      </c>
      <c r="G27" s="31">
        <f t="shared" si="7"/>
        <v>3258026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53370770</v>
      </c>
      <c r="O27" s="43">
        <f t="shared" si="1"/>
        <v>376.73396062597499</v>
      </c>
      <c r="P27" s="10"/>
    </row>
    <row r="28" spans="1:16">
      <c r="A28" s="12"/>
      <c r="B28" s="44">
        <v>541</v>
      </c>
      <c r="C28" s="20" t="s">
        <v>41</v>
      </c>
      <c r="D28" s="46">
        <v>2744051</v>
      </c>
      <c r="E28" s="46">
        <v>47368693</v>
      </c>
      <c r="F28" s="46">
        <v>0</v>
      </c>
      <c r="G28" s="46">
        <v>3258026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53370770</v>
      </c>
      <c r="O28" s="47">
        <f t="shared" si="1"/>
        <v>376.73396062597499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4423320</v>
      </c>
      <c r="E29" s="31">
        <f t="shared" si="9"/>
        <v>154920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4578240</v>
      </c>
      <c r="O29" s="43">
        <f t="shared" si="1"/>
        <v>32.31691219550072</v>
      </c>
      <c r="P29" s="10"/>
    </row>
    <row r="30" spans="1:16">
      <c r="A30" s="13"/>
      <c r="B30" s="45">
        <v>552</v>
      </c>
      <c r="C30" s="21" t="s">
        <v>43</v>
      </c>
      <c r="D30" s="46">
        <v>127085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127085</v>
      </c>
      <c r="O30" s="47">
        <f t="shared" si="1"/>
        <v>0.89706847748593532</v>
      </c>
      <c r="P30" s="9"/>
    </row>
    <row r="31" spans="1:16">
      <c r="A31" s="13"/>
      <c r="B31" s="45">
        <v>553</v>
      </c>
      <c r="C31" s="21" t="s">
        <v>44</v>
      </c>
      <c r="D31" s="46">
        <v>219591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219591</v>
      </c>
      <c r="O31" s="47">
        <f t="shared" si="1"/>
        <v>1.5500504704694813</v>
      </c>
      <c r="P31" s="9"/>
    </row>
    <row r="32" spans="1:16">
      <c r="A32" s="13"/>
      <c r="B32" s="45">
        <v>559</v>
      </c>
      <c r="C32" s="21" t="s">
        <v>45</v>
      </c>
      <c r="D32" s="46">
        <v>4076644</v>
      </c>
      <c r="E32" s="46">
        <v>154920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4231564</v>
      </c>
      <c r="O32" s="47">
        <f t="shared" si="1"/>
        <v>29.869793247545299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4518004</v>
      </c>
      <c r="E33" s="31">
        <f t="shared" si="10"/>
        <v>8087896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12605900</v>
      </c>
      <c r="O33" s="43">
        <f t="shared" si="1"/>
        <v>88.982614158554924</v>
      </c>
      <c r="P33" s="10"/>
    </row>
    <row r="34" spans="1:16">
      <c r="A34" s="12"/>
      <c r="B34" s="44">
        <v>562</v>
      </c>
      <c r="C34" s="20" t="s">
        <v>47</v>
      </c>
      <c r="D34" s="46">
        <v>981954</v>
      </c>
      <c r="E34" s="46">
        <v>12577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994531</v>
      </c>
      <c r="O34" s="47">
        <f t="shared" si="1"/>
        <v>7.0202023054063405</v>
      </c>
      <c r="P34" s="9"/>
    </row>
    <row r="35" spans="1:16">
      <c r="A35" s="12"/>
      <c r="B35" s="44">
        <v>563</v>
      </c>
      <c r="C35" s="20" t="s">
        <v>48</v>
      </c>
      <c r="D35" s="46">
        <v>487500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487500</v>
      </c>
      <c r="O35" s="47">
        <f t="shared" si="1"/>
        <v>3.4411683737214736</v>
      </c>
      <c r="P35" s="9"/>
    </row>
    <row r="36" spans="1:16">
      <c r="A36" s="12"/>
      <c r="B36" s="44">
        <v>564</v>
      </c>
      <c r="C36" s="20" t="s">
        <v>49</v>
      </c>
      <c r="D36" s="46">
        <v>1104379</v>
      </c>
      <c r="E36" s="46">
        <v>2205643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3310022</v>
      </c>
      <c r="O36" s="47">
        <f t="shared" si="1"/>
        <v>23.364806200455998</v>
      </c>
      <c r="P36" s="9"/>
    </row>
    <row r="37" spans="1:16">
      <c r="A37" s="12"/>
      <c r="B37" s="44">
        <v>569</v>
      </c>
      <c r="C37" s="20" t="s">
        <v>50</v>
      </c>
      <c r="D37" s="46">
        <v>1944171</v>
      </c>
      <c r="E37" s="46">
        <v>5869676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7813847</v>
      </c>
      <c r="O37" s="47">
        <f t="shared" ref="O37:O62" si="12">(N37/O$64)</f>
        <v>55.156437278971111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SUM(D39:D40)</f>
        <v>10914682</v>
      </c>
      <c r="E38" s="31">
        <f t="shared" si="13"/>
        <v>10070579</v>
      </c>
      <c r="F38" s="31">
        <f t="shared" si="13"/>
        <v>0</v>
      </c>
      <c r="G38" s="31">
        <f t="shared" si="13"/>
        <v>231496</v>
      </c>
      <c r="H38" s="31">
        <f t="shared" si="13"/>
        <v>0</v>
      </c>
      <c r="I38" s="31">
        <f t="shared" si="13"/>
        <v>2781811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23998568</v>
      </c>
      <c r="O38" s="43">
        <f t="shared" si="12"/>
        <v>169.40125787939323</v>
      </c>
      <c r="P38" s="9"/>
    </row>
    <row r="39" spans="1:16">
      <c r="A39" s="12"/>
      <c r="B39" s="44">
        <v>571</v>
      </c>
      <c r="C39" s="20" t="s">
        <v>52</v>
      </c>
      <c r="D39" s="46">
        <v>4241867</v>
      </c>
      <c r="E39" s="46">
        <v>0</v>
      </c>
      <c r="F39" s="46">
        <v>0</v>
      </c>
      <c r="G39" s="46">
        <v>32651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4274518</v>
      </c>
      <c r="O39" s="47">
        <f t="shared" si="12"/>
        <v>30.172997240006495</v>
      </c>
      <c r="P39" s="9"/>
    </row>
    <row r="40" spans="1:16">
      <c r="A40" s="12"/>
      <c r="B40" s="44">
        <v>572</v>
      </c>
      <c r="C40" s="20" t="s">
        <v>53</v>
      </c>
      <c r="D40" s="46">
        <v>6672815</v>
      </c>
      <c r="E40" s="46">
        <v>10070579</v>
      </c>
      <c r="F40" s="46">
        <v>0</v>
      </c>
      <c r="G40" s="46">
        <v>198845</v>
      </c>
      <c r="H40" s="46">
        <v>0</v>
      </c>
      <c r="I40" s="46">
        <v>2781811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19724050</v>
      </c>
      <c r="O40" s="47">
        <f t="shared" si="12"/>
        <v>139.22826063938672</v>
      </c>
      <c r="P40" s="9"/>
    </row>
    <row r="41" spans="1:16" ht="15.75">
      <c r="A41" s="28" t="s">
        <v>72</v>
      </c>
      <c r="B41" s="29"/>
      <c r="C41" s="30"/>
      <c r="D41" s="31">
        <f t="shared" ref="D41:M41" si="14">SUM(D42:D42)</f>
        <v>11396644</v>
      </c>
      <c r="E41" s="31">
        <f t="shared" si="14"/>
        <v>1639889</v>
      </c>
      <c r="F41" s="31">
        <f t="shared" si="14"/>
        <v>142480</v>
      </c>
      <c r="G41" s="31">
        <f t="shared" si="14"/>
        <v>75000</v>
      </c>
      <c r="H41" s="31">
        <f t="shared" si="14"/>
        <v>0</v>
      </c>
      <c r="I41" s="31">
        <f t="shared" si="14"/>
        <v>2051555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15305568</v>
      </c>
      <c r="O41" s="43">
        <f t="shared" si="12"/>
        <v>108.03904931988396</v>
      </c>
      <c r="P41" s="9"/>
    </row>
    <row r="42" spans="1:16">
      <c r="A42" s="12"/>
      <c r="B42" s="44">
        <v>581</v>
      </c>
      <c r="C42" s="20" t="s">
        <v>54</v>
      </c>
      <c r="D42" s="46">
        <v>11396644</v>
      </c>
      <c r="E42" s="46">
        <v>1639889</v>
      </c>
      <c r="F42" s="46">
        <v>142480</v>
      </c>
      <c r="G42" s="46">
        <v>75000</v>
      </c>
      <c r="H42" s="46">
        <v>0</v>
      </c>
      <c r="I42" s="46">
        <v>2051555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15305568</v>
      </c>
      <c r="O42" s="47">
        <f t="shared" si="12"/>
        <v>108.03904931988396</v>
      </c>
      <c r="P42" s="9"/>
    </row>
    <row r="43" spans="1:16" ht="15.75">
      <c r="A43" s="28" t="s">
        <v>55</v>
      </c>
      <c r="B43" s="29"/>
      <c r="C43" s="30"/>
      <c r="D43" s="31">
        <f t="shared" ref="D43:M43" si="15">SUM(D44:D61)</f>
        <v>6059245</v>
      </c>
      <c r="E43" s="31">
        <f t="shared" si="15"/>
        <v>880770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6940015</v>
      </c>
      <c r="O43" s="43">
        <f t="shared" si="12"/>
        <v>48.988225910056684</v>
      </c>
      <c r="P43" s="9"/>
    </row>
    <row r="44" spans="1:16">
      <c r="A44" s="12"/>
      <c r="B44" s="44">
        <v>602</v>
      </c>
      <c r="C44" s="20" t="s">
        <v>56</v>
      </c>
      <c r="D44" s="46">
        <v>31496</v>
      </c>
      <c r="E44" s="46">
        <v>538509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6">SUM(D44:M44)</f>
        <v>570005</v>
      </c>
      <c r="O44" s="47">
        <f t="shared" si="12"/>
        <v>4.0235552386935556</v>
      </c>
      <c r="P44" s="9"/>
    </row>
    <row r="45" spans="1:16">
      <c r="A45" s="12"/>
      <c r="B45" s="44">
        <v>603</v>
      </c>
      <c r="C45" s="20" t="s">
        <v>57</v>
      </c>
      <c r="D45" s="46">
        <v>5348</v>
      </c>
      <c r="E45" s="46">
        <v>79366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84714</v>
      </c>
      <c r="O45" s="47">
        <f t="shared" si="12"/>
        <v>0.59797976945936593</v>
      </c>
      <c r="P45" s="9"/>
    </row>
    <row r="46" spans="1:16">
      <c r="A46" s="12"/>
      <c r="B46" s="44">
        <v>604</v>
      </c>
      <c r="C46" s="20" t="s">
        <v>58</v>
      </c>
      <c r="D46" s="46">
        <v>771549</v>
      </c>
      <c r="E46" s="46">
        <v>125070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896619</v>
      </c>
      <c r="O46" s="47">
        <f t="shared" si="12"/>
        <v>6.3290604022108186</v>
      </c>
      <c r="P46" s="9"/>
    </row>
    <row r="47" spans="1:16">
      <c r="A47" s="12"/>
      <c r="B47" s="44">
        <v>605</v>
      </c>
      <c r="C47" s="20" t="s">
        <v>59</v>
      </c>
      <c r="D47" s="46">
        <v>14369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14369</v>
      </c>
      <c r="O47" s="47">
        <f t="shared" si="12"/>
        <v>0.1014279966400079</v>
      </c>
      <c r="P47" s="9"/>
    </row>
    <row r="48" spans="1:16">
      <c r="A48" s="12"/>
      <c r="B48" s="44">
        <v>608</v>
      </c>
      <c r="C48" s="20" t="s">
        <v>60</v>
      </c>
      <c r="D48" s="46">
        <v>68791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68791</v>
      </c>
      <c r="O48" s="47">
        <f t="shared" si="12"/>
        <v>0.48558238686497207</v>
      </c>
      <c r="P48" s="9"/>
    </row>
    <row r="49" spans="1:119">
      <c r="A49" s="12"/>
      <c r="B49" s="44">
        <v>614</v>
      </c>
      <c r="C49" s="20" t="s">
        <v>61</v>
      </c>
      <c r="D49" s="46">
        <v>695593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695593</v>
      </c>
      <c r="O49" s="47">
        <f t="shared" si="12"/>
        <v>4.9100566822195715</v>
      </c>
      <c r="P49" s="9"/>
    </row>
    <row r="50" spans="1:119">
      <c r="A50" s="12"/>
      <c r="B50" s="44">
        <v>634</v>
      </c>
      <c r="C50" s="20" t="s">
        <v>62</v>
      </c>
      <c r="D50" s="46">
        <v>268100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268100</v>
      </c>
      <c r="O50" s="47">
        <f t="shared" si="12"/>
        <v>1.892466135373799</v>
      </c>
      <c r="P50" s="9"/>
    </row>
    <row r="51" spans="1:119">
      <c r="A51" s="12"/>
      <c r="B51" s="44">
        <v>654</v>
      </c>
      <c r="C51" s="20" t="s">
        <v>63</v>
      </c>
      <c r="D51" s="46">
        <v>388332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388332</v>
      </c>
      <c r="O51" s="47">
        <f t="shared" si="12"/>
        <v>2.7411606090338609</v>
      </c>
      <c r="P51" s="9"/>
    </row>
    <row r="52" spans="1:119">
      <c r="A52" s="12"/>
      <c r="B52" s="44">
        <v>662</v>
      </c>
      <c r="C52" s="20" t="s">
        <v>64</v>
      </c>
      <c r="D52" s="46">
        <v>16599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16599</v>
      </c>
      <c r="O52" s="47">
        <f t="shared" si="12"/>
        <v>0.117169136072621</v>
      </c>
      <c r="P52" s="9"/>
    </row>
    <row r="53" spans="1:119">
      <c r="A53" s="12"/>
      <c r="B53" s="44">
        <v>667</v>
      </c>
      <c r="C53" s="20" t="s">
        <v>65</v>
      </c>
      <c r="D53" s="46">
        <v>70261</v>
      </c>
      <c r="E53" s="46">
        <v>43024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113285</v>
      </c>
      <c r="O53" s="47">
        <f t="shared" si="12"/>
        <v>0.79965694198366588</v>
      </c>
      <c r="P53" s="9"/>
    </row>
    <row r="54" spans="1:119">
      <c r="A54" s="12"/>
      <c r="B54" s="44">
        <v>674</v>
      </c>
      <c r="C54" s="20" t="s">
        <v>66</v>
      </c>
      <c r="D54" s="46">
        <v>266928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7">SUM(D54:M54)</f>
        <v>266928</v>
      </c>
      <c r="O54" s="47">
        <f t="shared" si="12"/>
        <v>1.8841932136630266</v>
      </c>
      <c r="P54" s="9"/>
    </row>
    <row r="55" spans="1:119">
      <c r="A55" s="12"/>
      <c r="B55" s="44">
        <v>681</v>
      </c>
      <c r="C55" s="20" t="s">
        <v>89</v>
      </c>
      <c r="D55" s="46">
        <v>12000</v>
      </c>
      <c r="E55" s="46">
        <v>94801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106801</v>
      </c>
      <c r="O55" s="47">
        <f t="shared" si="12"/>
        <v>0.7538876379114402</v>
      </c>
      <c r="P55" s="9"/>
    </row>
    <row r="56" spans="1:119">
      <c r="A56" s="12"/>
      <c r="B56" s="44">
        <v>694</v>
      </c>
      <c r="C56" s="20" t="s">
        <v>68</v>
      </c>
      <c r="D56" s="46">
        <v>262430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262430</v>
      </c>
      <c r="O56" s="47">
        <f t="shared" si="12"/>
        <v>1.8524427001348232</v>
      </c>
      <c r="P56" s="9"/>
    </row>
    <row r="57" spans="1:119">
      <c r="A57" s="12"/>
      <c r="B57" s="44">
        <v>711</v>
      </c>
      <c r="C57" s="20" t="s">
        <v>69</v>
      </c>
      <c r="D57" s="46">
        <v>1840124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1840124</v>
      </c>
      <c r="O57" s="47">
        <f t="shared" si="12"/>
        <v>12.989080025694058</v>
      </c>
      <c r="P57" s="9"/>
    </row>
    <row r="58" spans="1:119">
      <c r="A58" s="12"/>
      <c r="B58" s="44">
        <v>714</v>
      </c>
      <c r="C58" s="20" t="s">
        <v>70</v>
      </c>
      <c r="D58" s="46">
        <v>152824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152824</v>
      </c>
      <c r="O58" s="47">
        <f t="shared" si="12"/>
        <v>1.0787551088115086</v>
      </c>
      <c r="P58" s="9"/>
    </row>
    <row r="59" spans="1:119">
      <c r="A59" s="12"/>
      <c r="B59" s="44">
        <v>724</v>
      </c>
      <c r="C59" s="20" t="s">
        <v>71</v>
      </c>
      <c r="D59" s="46">
        <v>374570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374570</v>
      </c>
      <c r="O59" s="47">
        <f t="shared" si="12"/>
        <v>2.6440173081945688</v>
      </c>
      <c r="P59" s="9"/>
    </row>
    <row r="60" spans="1:119">
      <c r="A60" s="12"/>
      <c r="B60" s="44">
        <v>744</v>
      </c>
      <c r="C60" s="20" t="s">
        <v>73</v>
      </c>
      <c r="D60" s="46">
        <v>217009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217009</v>
      </c>
      <c r="O60" s="47">
        <f t="shared" si="12"/>
        <v>1.5318246310008683</v>
      </c>
      <c r="P60" s="9"/>
    </row>
    <row r="61" spans="1:119" ht="15.75" thickBot="1">
      <c r="A61" s="12"/>
      <c r="B61" s="44">
        <v>764</v>
      </c>
      <c r="C61" s="20" t="s">
        <v>74</v>
      </c>
      <c r="D61" s="46">
        <v>602922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602922</v>
      </c>
      <c r="O61" s="47">
        <f t="shared" si="12"/>
        <v>4.2559099860941503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SUM(D5,D13,D21,D27,D29,D33,D38,D41,D43)</f>
        <v>108123716</v>
      </c>
      <c r="E62" s="15">
        <f t="shared" si="18"/>
        <v>127447537</v>
      </c>
      <c r="F62" s="15">
        <f t="shared" si="18"/>
        <v>7878643</v>
      </c>
      <c r="G62" s="15">
        <f t="shared" si="18"/>
        <v>11692867</v>
      </c>
      <c r="H62" s="15">
        <f t="shared" si="18"/>
        <v>0</v>
      </c>
      <c r="I62" s="15">
        <f t="shared" si="18"/>
        <v>60547441</v>
      </c>
      <c r="J62" s="15">
        <f t="shared" si="18"/>
        <v>24597315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340287519</v>
      </c>
      <c r="O62" s="37">
        <f t="shared" si="12"/>
        <v>2402.0238940614258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90</v>
      </c>
      <c r="M64" s="48"/>
      <c r="N64" s="48"/>
      <c r="O64" s="41">
        <v>141667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23173342</v>
      </c>
      <c r="E5" s="26">
        <f t="shared" si="0"/>
        <v>1909898</v>
      </c>
      <c r="F5" s="26">
        <f t="shared" si="0"/>
        <v>7858658</v>
      </c>
      <c r="G5" s="26">
        <f t="shared" si="0"/>
        <v>34712417</v>
      </c>
      <c r="H5" s="26">
        <f t="shared" si="0"/>
        <v>0</v>
      </c>
      <c r="I5" s="26">
        <f t="shared" si="0"/>
        <v>0</v>
      </c>
      <c r="J5" s="26">
        <f t="shared" si="0"/>
        <v>20922436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88576751</v>
      </c>
      <c r="O5" s="32">
        <f t="shared" ref="O5:O36" si="1">(N5/O$63)</f>
        <v>633.79115894016047</v>
      </c>
      <c r="P5" s="6"/>
    </row>
    <row r="6" spans="1:133">
      <c r="A6" s="12"/>
      <c r="B6" s="44">
        <v>511</v>
      </c>
      <c r="C6" s="20" t="s">
        <v>20</v>
      </c>
      <c r="D6" s="46">
        <v>1230710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1230710</v>
      </c>
      <c r="O6" s="47">
        <f t="shared" si="1"/>
        <v>8.8060705367173018</v>
      </c>
      <c r="P6" s="9"/>
    </row>
    <row r="7" spans="1:133">
      <c r="A7" s="12"/>
      <c r="B7" s="44">
        <v>512</v>
      </c>
      <c r="C7" s="20" t="s">
        <v>21</v>
      </c>
      <c r="D7" s="46">
        <v>519174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519174</v>
      </c>
      <c r="O7" s="47">
        <f t="shared" si="1"/>
        <v>3.7148336040413001</v>
      </c>
      <c r="P7" s="9"/>
    </row>
    <row r="8" spans="1:133">
      <c r="A8" s="12"/>
      <c r="B8" s="44">
        <v>513</v>
      </c>
      <c r="C8" s="20" t="s">
        <v>22</v>
      </c>
      <c r="D8" s="46">
        <v>10790141</v>
      </c>
      <c r="E8" s="46">
        <v>0</v>
      </c>
      <c r="F8" s="46">
        <v>0</v>
      </c>
      <c r="G8" s="46">
        <v>19580121</v>
      </c>
      <c r="H8" s="46">
        <v>0</v>
      </c>
      <c r="I8" s="46">
        <v>0</v>
      </c>
      <c r="J8" s="46">
        <v>3458841</v>
      </c>
      <c r="K8" s="46">
        <v>0</v>
      </c>
      <c r="L8" s="46">
        <v>0</v>
      </c>
      <c r="M8" s="46">
        <v>0</v>
      </c>
      <c r="N8" s="46">
        <f t="shared" si="2"/>
        <v>33829103</v>
      </c>
      <c r="O8" s="47">
        <f t="shared" si="1"/>
        <v>242.05659108309422</v>
      </c>
      <c r="P8" s="9"/>
    </row>
    <row r="9" spans="1:133">
      <c r="A9" s="12"/>
      <c r="B9" s="44">
        <v>514</v>
      </c>
      <c r="C9" s="20" t="s">
        <v>23</v>
      </c>
      <c r="D9" s="46">
        <v>740558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740558</v>
      </c>
      <c r="O9" s="47">
        <f t="shared" si="1"/>
        <v>5.2988973718668833</v>
      </c>
      <c r="P9" s="9"/>
    </row>
    <row r="10" spans="1:133">
      <c r="A10" s="12"/>
      <c r="B10" s="44">
        <v>515</v>
      </c>
      <c r="C10" s="20" t="s">
        <v>24</v>
      </c>
      <c r="D10" s="46">
        <v>1726865</v>
      </c>
      <c r="E10" s="46">
        <v>848047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2574912</v>
      </c>
      <c r="O10" s="47">
        <f t="shared" si="1"/>
        <v>18.424207731991956</v>
      </c>
      <c r="P10" s="9"/>
    </row>
    <row r="11" spans="1:133">
      <c r="A11" s="12"/>
      <c r="B11" s="44">
        <v>517</v>
      </c>
      <c r="C11" s="20" t="s">
        <v>25</v>
      </c>
      <c r="D11" s="46">
        <v>267450</v>
      </c>
      <c r="E11" s="46">
        <v>535</v>
      </c>
      <c r="F11" s="46">
        <v>7858658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8126643</v>
      </c>
      <c r="O11" s="47">
        <f t="shared" si="1"/>
        <v>58.148378972072955</v>
      </c>
      <c r="P11" s="9"/>
    </row>
    <row r="12" spans="1:133">
      <c r="A12" s="12"/>
      <c r="B12" s="44">
        <v>519</v>
      </c>
      <c r="C12" s="20" t="s">
        <v>26</v>
      </c>
      <c r="D12" s="46">
        <v>7898444</v>
      </c>
      <c r="E12" s="46">
        <v>1061316</v>
      </c>
      <c r="F12" s="46">
        <v>0</v>
      </c>
      <c r="G12" s="46">
        <v>15132296</v>
      </c>
      <c r="H12" s="46">
        <v>0</v>
      </c>
      <c r="I12" s="46">
        <v>0</v>
      </c>
      <c r="J12" s="46">
        <v>17463595</v>
      </c>
      <c r="K12" s="46">
        <v>0</v>
      </c>
      <c r="L12" s="46">
        <v>0</v>
      </c>
      <c r="M12" s="46">
        <v>0</v>
      </c>
      <c r="N12" s="46">
        <f t="shared" si="2"/>
        <v>41555651</v>
      </c>
      <c r="O12" s="47">
        <f t="shared" si="1"/>
        <v>297.34217964037578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41761860</v>
      </c>
      <c r="E13" s="31">
        <f t="shared" si="3"/>
        <v>31145962</v>
      </c>
      <c r="F13" s="31">
        <f t="shared" si="3"/>
        <v>0</v>
      </c>
      <c r="G13" s="31">
        <f t="shared" si="3"/>
        <v>367288</v>
      </c>
      <c r="H13" s="31">
        <f t="shared" si="3"/>
        <v>0</v>
      </c>
      <c r="I13" s="31">
        <f t="shared" si="3"/>
        <v>3238477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76513587</v>
      </c>
      <c r="O13" s="43">
        <f t="shared" si="1"/>
        <v>547.47588314002166</v>
      </c>
      <c r="P13" s="10"/>
    </row>
    <row r="14" spans="1:133">
      <c r="A14" s="12"/>
      <c r="B14" s="44">
        <v>521</v>
      </c>
      <c r="C14" s="20" t="s">
        <v>28</v>
      </c>
      <c r="D14" s="46">
        <v>26185514</v>
      </c>
      <c r="E14" s="46">
        <v>902905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27088419</v>
      </c>
      <c r="O14" s="47">
        <f t="shared" si="1"/>
        <v>193.82513219373627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29037618</v>
      </c>
      <c r="F15" s="46">
        <v>0</v>
      </c>
      <c r="G15" s="46">
        <v>367288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29404906</v>
      </c>
      <c r="O15" s="47">
        <f t="shared" si="1"/>
        <v>210.40023755518507</v>
      </c>
      <c r="P15" s="9"/>
    </row>
    <row r="16" spans="1:133">
      <c r="A16" s="12"/>
      <c r="B16" s="44">
        <v>523</v>
      </c>
      <c r="C16" s="20" t="s">
        <v>30</v>
      </c>
      <c r="D16" s="46">
        <v>14030478</v>
      </c>
      <c r="E16" s="46">
        <v>523316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14553794</v>
      </c>
      <c r="O16" s="47">
        <f t="shared" si="1"/>
        <v>104.13642250477615</v>
      </c>
      <c r="P16" s="9"/>
    </row>
    <row r="17" spans="1:16">
      <c r="A17" s="12"/>
      <c r="B17" s="44">
        <v>524</v>
      </c>
      <c r="C17" s="20" t="s">
        <v>31</v>
      </c>
      <c r="D17" s="46">
        <v>557849</v>
      </c>
      <c r="E17" s="46">
        <v>0</v>
      </c>
      <c r="F17" s="46">
        <v>0</v>
      </c>
      <c r="G17" s="46">
        <v>0</v>
      </c>
      <c r="H17" s="46">
        <v>0</v>
      </c>
      <c r="I17" s="46">
        <v>3238477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3796326</v>
      </c>
      <c r="O17" s="47">
        <f t="shared" si="1"/>
        <v>27.163762816889314</v>
      </c>
      <c r="P17" s="9"/>
    </row>
    <row r="18" spans="1:16">
      <c r="A18" s="12"/>
      <c r="B18" s="44">
        <v>525</v>
      </c>
      <c r="C18" s="20" t="s">
        <v>32</v>
      </c>
      <c r="D18" s="46">
        <v>628734</v>
      </c>
      <c r="E18" s="46">
        <v>682123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1310857</v>
      </c>
      <c r="O18" s="47">
        <f t="shared" si="1"/>
        <v>9.3795444950879023</v>
      </c>
      <c r="P18" s="9"/>
    </row>
    <row r="19" spans="1:16">
      <c r="A19" s="12"/>
      <c r="B19" s="44">
        <v>527</v>
      </c>
      <c r="C19" s="20" t="s">
        <v>33</v>
      </c>
      <c r="D19" s="46">
        <v>338413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338413</v>
      </c>
      <c r="O19" s="47">
        <f t="shared" si="1"/>
        <v>2.4214386399250127</v>
      </c>
      <c r="P19" s="9"/>
    </row>
    <row r="20" spans="1:16">
      <c r="A20" s="12"/>
      <c r="B20" s="44">
        <v>529</v>
      </c>
      <c r="C20" s="20" t="s">
        <v>34</v>
      </c>
      <c r="D20" s="46">
        <v>20872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20872</v>
      </c>
      <c r="O20" s="47">
        <f t="shared" si="1"/>
        <v>0.14934493442188942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509780</v>
      </c>
      <c r="E21" s="31">
        <f t="shared" si="5"/>
        <v>33814551</v>
      </c>
      <c r="F21" s="31">
        <f t="shared" si="5"/>
        <v>0</v>
      </c>
      <c r="G21" s="31">
        <f t="shared" si="5"/>
        <v>720489</v>
      </c>
      <c r="H21" s="31">
        <f t="shared" si="5"/>
        <v>0</v>
      </c>
      <c r="I21" s="31">
        <f t="shared" si="5"/>
        <v>47849657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82894477</v>
      </c>
      <c r="O21" s="43">
        <f t="shared" si="1"/>
        <v>593.1329164192133</v>
      </c>
      <c r="P21" s="10"/>
    </row>
    <row r="22" spans="1:16">
      <c r="A22" s="12"/>
      <c r="B22" s="44">
        <v>533</v>
      </c>
      <c r="C22" s="20" t="s">
        <v>88</v>
      </c>
      <c r="D22" s="46">
        <v>0</v>
      </c>
      <c r="E22" s="46">
        <v>2366774</v>
      </c>
      <c r="F22" s="46">
        <v>0</v>
      </c>
      <c r="G22" s="46">
        <v>118849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2485623</v>
      </c>
      <c r="O22" s="47">
        <f t="shared" si="1"/>
        <v>17.785320234406864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10331431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10331431</v>
      </c>
      <c r="O23" s="47">
        <f t="shared" si="1"/>
        <v>73.92424708601358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37518226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37518226</v>
      </c>
      <c r="O24" s="47">
        <f t="shared" si="1"/>
        <v>268.45328677633319</v>
      </c>
      <c r="P24" s="9"/>
    </row>
    <row r="25" spans="1:16">
      <c r="A25" s="12"/>
      <c r="B25" s="44">
        <v>537</v>
      </c>
      <c r="C25" s="20" t="s">
        <v>38</v>
      </c>
      <c r="D25" s="46">
        <v>509780</v>
      </c>
      <c r="E25" s="46">
        <v>30500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540280</v>
      </c>
      <c r="O25" s="47">
        <f t="shared" si="1"/>
        <v>3.8658528732013422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31417277</v>
      </c>
      <c r="F26" s="46">
        <v>0</v>
      </c>
      <c r="G26" s="46">
        <v>601640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32018917</v>
      </c>
      <c r="O26" s="47">
        <f t="shared" si="1"/>
        <v>229.10420944925835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2355845</v>
      </c>
      <c r="E27" s="31">
        <f t="shared" si="7"/>
        <v>47147835</v>
      </c>
      <c r="F27" s="31">
        <f t="shared" si="7"/>
        <v>0</v>
      </c>
      <c r="G27" s="31">
        <f t="shared" si="7"/>
        <v>5536298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55039978</v>
      </c>
      <c r="O27" s="43">
        <f t="shared" si="1"/>
        <v>393.826269882725</v>
      </c>
      <c r="P27" s="10"/>
    </row>
    <row r="28" spans="1:16">
      <c r="A28" s="12"/>
      <c r="B28" s="44">
        <v>541</v>
      </c>
      <c r="C28" s="20" t="s">
        <v>41</v>
      </c>
      <c r="D28" s="46">
        <v>2355845</v>
      </c>
      <c r="E28" s="46">
        <v>47147835</v>
      </c>
      <c r="F28" s="46">
        <v>0</v>
      </c>
      <c r="G28" s="46">
        <v>5536298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55039978</v>
      </c>
      <c r="O28" s="47">
        <f t="shared" si="1"/>
        <v>393.826269882725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660568</v>
      </c>
      <c r="E29" s="31">
        <f t="shared" si="9"/>
        <v>307659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968227</v>
      </c>
      <c r="O29" s="43">
        <f t="shared" si="1"/>
        <v>6.9279320534928486</v>
      </c>
      <c r="P29" s="10"/>
    </row>
    <row r="30" spans="1:16">
      <c r="A30" s="13"/>
      <c r="B30" s="45">
        <v>552</v>
      </c>
      <c r="C30" s="21" t="s">
        <v>43</v>
      </c>
      <c r="D30" s="46">
        <v>168428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168428</v>
      </c>
      <c r="O30" s="47">
        <f t="shared" si="1"/>
        <v>1.2051489370836523</v>
      </c>
      <c r="P30" s="9"/>
    </row>
    <row r="31" spans="1:16">
      <c r="A31" s="13"/>
      <c r="B31" s="45">
        <v>553</v>
      </c>
      <c r="C31" s="21" t="s">
        <v>44</v>
      </c>
      <c r="D31" s="46">
        <v>296661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296661</v>
      </c>
      <c r="O31" s="47">
        <f t="shared" si="1"/>
        <v>2.1226915288679638</v>
      </c>
      <c r="P31" s="9"/>
    </row>
    <row r="32" spans="1:16">
      <c r="A32" s="13"/>
      <c r="B32" s="45">
        <v>559</v>
      </c>
      <c r="C32" s="21" t="s">
        <v>45</v>
      </c>
      <c r="D32" s="46">
        <v>195479</v>
      </c>
      <c r="E32" s="46">
        <v>307659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503138</v>
      </c>
      <c r="O32" s="47">
        <f t="shared" si="1"/>
        <v>3.6000915875412325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4598075</v>
      </c>
      <c r="E33" s="31">
        <f t="shared" si="10"/>
        <v>9264388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13862463</v>
      </c>
      <c r="O33" s="43">
        <f t="shared" si="1"/>
        <v>99.189757936990631</v>
      </c>
      <c r="P33" s="10"/>
    </row>
    <row r="34" spans="1:16">
      <c r="A34" s="12"/>
      <c r="B34" s="44">
        <v>562</v>
      </c>
      <c r="C34" s="20" t="s">
        <v>47</v>
      </c>
      <c r="D34" s="46">
        <v>940883</v>
      </c>
      <c r="E34" s="46">
        <v>10882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951765</v>
      </c>
      <c r="O34" s="47">
        <f t="shared" si="1"/>
        <v>6.8101418891361432</v>
      </c>
      <c r="P34" s="9"/>
    </row>
    <row r="35" spans="1:16">
      <c r="A35" s="12"/>
      <c r="B35" s="44">
        <v>563</v>
      </c>
      <c r="C35" s="20" t="s">
        <v>48</v>
      </c>
      <c r="D35" s="46">
        <v>497739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497739</v>
      </c>
      <c r="O35" s="47">
        <f t="shared" si="1"/>
        <v>3.5614602488605223</v>
      </c>
      <c r="P35" s="9"/>
    </row>
    <row r="36" spans="1:16">
      <c r="A36" s="12"/>
      <c r="B36" s="44">
        <v>564</v>
      </c>
      <c r="C36" s="20" t="s">
        <v>49</v>
      </c>
      <c r="D36" s="46">
        <v>1076260</v>
      </c>
      <c r="E36" s="46">
        <v>2317751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3394011</v>
      </c>
      <c r="O36" s="47">
        <f t="shared" si="1"/>
        <v>24.285087687915453</v>
      </c>
      <c r="P36" s="9"/>
    </row>
    <row r="37" spans="1:16">
      <c r="A37" s="12"/>
      <c r="B37" s="44">
        <v>569</v>
      </c>
      <c r="C37" s="20" t="s">
        <v>50</v>
      </c>
      <c r="D37" s="46">
        <v>2083193</v>
      </c>
      <c r="E37" s="46">
        <v>6935755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9018948</v>
      </c>
      <c r="O37" s="47">
        <f t="shared" ref="O37:O61" si="12">(N37/O$63)</f>
        <v>64.533068111078521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SUM(D39:D40)</f>
        <v>10552292</v>
      </c>
      <c r="E38" s="31">
        <f t="shared" si="13"/>
        <v>13198881</v>
      </c>
      <c r="F38" s="31">
        <f t="shared" si="13"/>
        <v>0</v>
      </c>
      <c r="G38" s="31">
        <f t="shared" si="13"/>
        <v>1153505</v>
      </c>
      <c r="H38" s="31">
        <f t="shared" si="13"/>
        <v>0</v>
      </c>
      <c r="I38" s="31">
        <f t="shared" si="13"/>
        <v>3550018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28454696</v>
      </c>
      <c r="O38" s="43">
        <f t="shared" si="12"/>
        <v>203.60122212125333</v>
      </c>
      <c r="P38" s="9"/>
    </row>
    <row r="39" spans="1:16">
      <c r="A39" s="12"/>
      <c r="B39" s="44">
        <v>571</v>
      </c>
      <c r="C39" s="20" t="s">
        <v>52</v>
      </c>
      <c r="D39" s="46">
        <v>4464757</v>
      </c>
      <c r="E39" s="46">
        <v>600000</v>
      </c>
      <c r="F39" s="46">
        <v>0</v>
      </c>
      <c r="G39" s="46">
        <v>408004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5472761</v>
      </c>
      <c r="O39" s="47">
        <f t="shared" si="12"/>
        <v>39.159119042337771</v>
      </c>
      <c r="P39" s="9"/>
    </row>
    <row r="40" spans="1:16">
      <c r="A40" s="12"/>
      <c r="B40" s="44">
        <v>572</v>
      </c>
      <c r="C40" s="20" t="s">
        <v>53</v>
      </c>
      <c r="D40" s="46">
        <v>6087535</v>
      </c>
      <c r="E40" s="46">
        <v>12598881</v>
      </c>
      <c r="F40" s="46">
        <v>0</v>
      </c>
      <c r="G40" s="46">
        <v>745501</v>
      </c>
      <c r="H40" s="46">
        <v>0</v>
      </c>
      <c r="I40" s="46">
        <v>3550018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22981935</v>
      </c>
      <c r="O40" s="47">
        <f t="shared" si="12"/>
        <v>164.44210307891555</v>
      </c>
      <c r="P40" s="9"/>
    </row>
    <row r="41" spans="1:16" ht="15.75">
      <c r="A41" s="28" t="s">
        <v>72</v>
      </c>
      <c r="B41" s="29"/>
      <c r="C41" s="30"/>
      <c r="D41" s="31">
        <f t="shared" ref="D41:M41" si="14">SUM(D42:D42)</f>
        <v>16281870</v>
      </c>
      <c r="E41" s="31">
        <f t="shared" si="14"/>
        <v>3362020</v>
      </c>
      <c r="F41" s="31">
        <f t="shared" si="14"/>
        <v>92133</v>
      </c>
      <c r="G41" s="31">
        <f t="shared" si="14"/>
        <v>0</v>
      </c>
      <c r="H41" s="31">
        <f t="shared" si="14"/>
        <v>0</v>
      </c>
      <c r="I41" s="31">
        <f t="shared" si="14"/>
        <v>118435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19854458</v>
      </c>
      <c r="O41" s="43">
        <f t="shared" si="12"/>
        <v>142.06413989996923</v>
      </c>
      <c r="P41" s="9"/>
    </row>
    <row r="42" spans="1:16">
      <c r="A42" s="12"/>
      <c r="B42" s="44">
        <v>581</v>
      </c>
      <c r="C42" s="20" t="s">
        <v>54</v>
      </c>
      <c r="D42" s="46">
        <v>16281870</v>
      </c>
      <c r="E42" s="46">
        <v>3362020</v>
      </c>
      <c r="F42" s="46">
        <v>92133</v>
      </c>
      <c r="G42" s="46">
        <v>0</v>
      </c>
      <c r="H42" s="46">
        <v>0</v>
      </c>
      <c r="I42" s="46">
        <v>118435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19854458</v>
      </c>
      <c r="O42" s="47">
        <f t="shared" si="12"/>
        <v>142.06413989996923</v>
      </c>
      <c r="P42" s="9"/>
    </row>
    <row r="43" spans="1:16" ht="15.75">
      <c r="A43" s="28" t="s">
        <v>55</v>
      </c>
      <c r="B43" s="29"/>
      <c r="C43" s="30"/>
      <c r="D43" s="31">
        <f t="shared" ref="D43:M43" si="15">SUM(D44:D60)</f>
        <v>5836682</v>
      </c>
      <c r="E43" s="31">
        <f t="shared" si="15"/>
        <v>813042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6649724</v>
      </c>
      <c r="O43" s="43">
        <f t="shared" si="12"/>
        <v>47.580614924476052</v>
      </c>
      <c r="P43" s="9"/>
    </row>
    <row r="44" spans="1:16">
      <c r="A44" s="12"/>
      <c r="B44" s="44">
        <v>602</v>
      </c>
      <c r="C44" s="20" t="s">
        <v>56</v>
      </c>
      <c r="D44" s="46">
        <v>25038</v>
      </c>
      <c r="E44" s="46">
        <v>604337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6">SUM(D44:M44)</f>
        <v>629375</v>
      </c>
      <c r="O44" s="47">
        <f t="shared" si="12"/>
        <v>4.503352247114635</v>
      </c>
      <c r="P44" s="9"/>
    </row>
    <row r="45" spans="1:16">
      <c r="A45" s="12"/>
      <c r="B45" s="44">
        <v>603</v>
      </c>
      <c r="C45" s="20" t="s">
        <v>57</v>
      </c>
      <c r="D45" s="46">
        <v>5693</v>
      </c>
      <c r="E45" s="46">
        <v>94126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99819</v>
      </c>
      <c r="O45" s="47">
        <f t="shared" si="12"/>
        <v>0.7142325608019634</v>
      </c>
      <c r="P45" s="9"/>
    </row>
    <row r="46" spans="1:16">
      <c r="A46" s="12"/>
      <c r="B46" s="44">
        <v>604</v>
      </c>
      <c r="C46" s="20" t="s">
        <v>58</v>
      </c>
      <c r="D46" s="46">
        <v>795903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795903</v>
      </c>
      <c r="O46" s="47">
        <f t="shared" si="12"/>
        <v>5.6949061585466199</v>
      </c>
      <c r="P46" s="9"/>
    </row>
    <row r="47" spans="1:16">
      <c r="A47" s="12"/>
      <c r="B47" s="44">
        <v>605</v>
      </c>
      <c r="C47" s="20" t="s">
        <v>59</v>
      </c>
      <c r="D47" s="46">
        <v>18537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18537</v>
      </c>
      <c r="O47" s="47">
        <f t="shared" si="12"/>
        <v>0.13263736342365678</v>
      </c>
      <c r="P47" s="9"/>
    </row>
    <row r="48" spans="1:16">
      <c r="A48" s="12"/>
      <c r="B48" s="44">
        <v>608</v>
      </c>
      <c r="C48" s="20" t="s">
        <v>60</v>
      </c>
      <c r="D48" s="46">
        <v>80344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80344</v>
      </c>
      <c r="O48" s="47">
        <f t="shared" si="12"/>
        <v>0.5748835478723785</v>
      </c>
      <c r="P48" s="9"/>
    </row>
    <row r="49" spans="1:119">
      <c r="A49" s="12"/>
      <c r="B49" s="44">
        <v>614</v>
      </c>
      <c r="C49" s="20" t="s">
        <v>61</v>
      </c>
      <c r="D49" s="46">
        <v>688099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688099</v>
      </c>
      <c r="O49" s="47">
        <f t="shared" si="12"/>
        <v>4.923538713624362</v>
      </c>
      <c r="P49" s="9"/>
    </row>
    <row r="50" spans="1:119">
      <c r="A50" s="12"/>
      <c r="B50" s="44">
        <v>634</v>
      </c>
      <c r="C50" s="20" t="s">
        <v>62</v>
      </c>
      <c r="D50" s="46">
        <v>248569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248569</v>
      </c>
      <c r="O50" s="47">
        <f t="shared" si="12"/>
        <v>1.7785799637943001</v>
      </c>
      <c r="P50" s="9"/>
    </row>
    <row r="51" spans="1:119">
      <c r="A51" s="12"/>
      <c r="B51" s="44">
        <v>654</v>
      </c>
      <c r="C51" s="20" t="s">
        <v>63</v>
      </c>
      <c r="D51" s="46">
        <v>465738</v>
      </c>
      <c r="E51" s="46">
        <v>50930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516668</v>
      </c>
      <c r="O51" s="47">
        <f t="shared" si="12"/>
        <v>3.6969024807344177</v>
      </c>
      <c r="P51" s="9"/>
    </row>
    <row r="52" spans="1:119">
      <c r="A52" s="12"/>
      <c r="B52" s="44">
        <v>667</v>
      </c>
      <c r="C52" s="20" t="s">
        <v>65</v>
      </c>
      <c r="D52" s="46">
        <v>76659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76659</v>
      </c>
      <c r="O52" s="47">
        <f t="shared" si="12"/>
        <v>0.54851635338480365</v>
      </c>
      <c r="P52" s="9"/>
    </row>
    <row r="53" spans="1:119">
      <c r="A53" s="12"/>
      <c r="B53" s="44">
        <v>674</v>
      </c>
      <c r="C53" s="20" t="s">
        <v>66</v>
      </c>
      <c r="D53" s="46">
        <v>270274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270274</v>
      </c>
      <c r="O53" s="47">
        <f t="shared" si="12"/>
        <v>1.9338852436729466</v>
      </c>
      <c r="P53" s="9"/>
    </row>
    <row r="54" spans="1:119">
      <c r="A54" s="12"/>
      <c r="B54" s="44">
        <v>681</v>
      </c>
      <c r="C54" s="20" t="s">
        <v>89</v>
      </c>
      <c r="D54" s="46">
        <v>12632</v>
      </c>
      <c r="E54" s="46">
        <v>63649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76281</v>
      </c>
      <c r="O54" s="47">
        <f t="shared" si="12"/>
        <v>0.54581165880778781</v>
      </c>
      <c r="P54" s="9"/>
    </row>
    <row r="55" spans="1:119">
      <c r="A55" s="12"/>
      <c r="B55" s="44">
        <v>694</v>
      </c>
      <c r="C55" s="20" t="s">
        <v>68</v>
      </c>
      <c r="D55" s="46">
        <v>203654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203654</v>
      </c>
      <c r="O55" s="47">
        <f t="shared" si="12"/>
        <v>1.4572007126655553</v>
      </c>
      <c r="P55" s="9"/>
    </row>
    <row r="56" spans="1:119">
      <c r="A56" s="12"/>
      <c r="B56" s="44">
        <v>711</v>
      </c>
      <c r="C56" s="20" t="s">
        <v>69</v>
      </c>
      <c r="D56" s="46">
        <v>1703997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1703997</v>
      </c>
      <c r="O56" s="47">
        <f t="shared" si="12"/>
        <v>12.192569960717531</v>
      </c>
      <c r="P56" s="9"/>
    </row>
    <row r="57" spans="1:119">
      <c r="A57" s="12"/>
      <c r="B57" s="44">
        <v>714</v>
      </c>
      <c r="C57" s="20" t="s">
        <v>70</v>
      </c>
      <c r="D57" s="46">
        <v>151397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151397</v>
      </c>
      <c r="O57" s="47">
        <f t="shared" si="12"/>
        <v>1.0832874203081062</v>
      </c>
      <c r="P57" s="9"/>
    </row>
    <row r="58" spans="1:119">
      <c r="A58" s="12"/>
      <c r="B58" s="44">
        <v>724</v>
      </c>
      <c r="C58" s="20" t="s">
        <v>71</v>
      </c>
      <c r="D58" s="46">
        <v>374712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374712</v>
      </c>
      <c r="O58" s="47">
        <f t="shared" si="12"/>
        <v>2.6811680273617777</v>
      </c>
      <c r="P58" s="9"/>
    </row>
    <row r="59" spans="1:119">
      <c r="A59" s="12"/>
      <c r="B59" s="44">
        <v>744</v>
      </c>
      <c r="C59" s="20" t="s">
        <v>73</v>
      </c>
      <c r="D59" s="46">
        <v>151910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151910</v>
      </c>
      <c r="O59" s="47">
        <f t="shared" si="12"/>
        <v>1.0869580772340564</v>
      </c>
      <c r="P59" s="9"/>
    </row>
    <row r="60" spans="1:119" ht="15.75" thickBot="1">
      <c r="A60" s="12"/>
      <c r="B60" s="44">
        <v>764</v>
      </c>
      <c r="C60" s="20" t="s">
        <v>74</v>
      </c>
      <c r="D60" s="46">
        <v>563526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563526</v>
      </c>
      <c r="O60" s="47">
        <f t="shared" si="12"/>
        <v>4.0321844344111568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SUM(D5,D13,D21,D27,D29,D33,D38,D41,D43)</f>
        <v>105730314</v>
      </c>
      <c r="E61" s="15">
        <f t="shared" si="18"/>
        <v>140964236</v>
      </c>
      <c r="F61" s="15">
        <f t="shared" si="18"/>
        <v>7950791</v>
      </c>
      <c r="G61" s="15">
        <f t="shared" si="18"/>
        <v>42489997</v>
      </c>
      <c r="H61" s="15">
        <f t="shared" si="18"/>
        <v>0</v>
      </c>
      <c r="I61" s="15">
        <f t="shared" si="18"/>
        <v>54756587</v>
      </c>
      <c r="J61" s="15">
        <f t="shared" si="18"/>
        <v>20922436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7"/>
        <v>372814361</v>
      </c>
      <c r="O61" s="37">
        <f t="shared" si="12"/>
        <v>2667.5898953183023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92</v>
      </c>
      <c r="M63" s="48"/>
      <c r="N63" s="48"/>
      <c r="O63" s="41">
        <v>139757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21012617</v>
      </c>
      <c r="E5" s="26">
        <f t="shared" si="0"/>
        <v>1793916</v>
      </c>
      <c r="F5" s="26">
        <f t="shared" si="0"/>
        <v>3431396</v>
      </c>
      <c r="G5" s="26">
        <f t="shared" si="0"/>
        <v>34400675</v>
      </c>
      <c r="H5" s="26">
        <f t="shared" si="0"/>
        <v>0</v>
      </c>
      <c r="I5" s="26">
        <f t="shared" si="0"/>
        <v>0</v>
      </c>
      <c r="J5" s="26">
        <f t="shared" si="0"/>
        <v>18505027</v>
      </c>
      <c r="K5" s="26">
        <f t="shared" si="0"/>
        <v>0</v>
      </c>
      <c r="L5" s="26">
        <f t="shared" si="0"/>
        <v>0</v>
      </c>
      <c r="M5" s="26">
        <f t="shared" si="0"/>
        <v>36965</v>
      </c>
      <c r="N5" s="27">
        <f>SUM(D5:M5)</f>
        <v>79180596</v>
      </c>
      <c r="O5" s="32">
        <f t="shared" ref="O5:O36" si="1">(N5/O$67)</f>
        <v>585.38684922594666</v>
      </c>
      <c r="P5" s="6"/>
    </row>
    <row r="6" spans="1:133">
      <c r="A6" s="12"/>
      <c r="B6" s="44">
        <v>511</v>
      </c>
      <c r="C6" s="20" t="s">
        <v>20</v>
      </c>
      <c r="D6" s="46">
        <v>946311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946311</v>
      </c>
      <c r="O6" s="47">
        <f t="shared" si="1"/>
        <v>6.9961334299359761</v>
      </c>
      <c r="P6" s="9"/>
    </row>
    <row r="7" spans="1:133">
      <c r="A7" s="12"/>
      <c r="B7" s="44">
        <v>512</v>
      </c>
      <c r="C7" s="20" t="s">
        <v>21</v>
      </c>
      <c r="D7" s="46">
        <v>450480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450480</v>
      </c>
      <c r="O7" s="47">
        <f t="shared" si="1"/>
        <v>3.3304253966376365</v>
      </c>
      <c r="P7" s="9"/>
    </row>
    <row r="8" spans="1:133">
      <c r="A8" s="12"/>
      <c r="B8" s="44">
        <v>513</v>
      </c>
      <c r="C8" s="20" t="s">
        <v>22</v>
      </c>
      <c r="D8" s="46">
        <v>9904112</v>
      </c>
      <c r="E8" s="46">
        <v>0</v>
      </c>
      <c r="F8" s="46">
        <v>0</v>
      </c>
      <c r="G8" s="46">
        <v>26008837</v>
      </c>
      <c r="H8" s="46">
        <v>0</v>
      </c>
      <c r="I8" s="46">
        <v>0</v>
      </c>
      <c r="J8" s="46">
        <v>2509922</v>
      </c>
      <c r="K8" s="46">
        <v>0</v>
      </c>
      <c r="L8" s="46">
        <v>0</v>
      </c>
      <c r="M8" s="46">
        <v>0</v>
      </c>
      <c r="N8" s="46">
        <f t="shared" si="2"/>
        <v>38422871</v>
      </c>
      <c r="O8" s="47">
        <f t="shared" si="1"/>
        <v>284.06256746166702</v>
      </c>
      <c r="P8" s="9"/>
    </row>
    <row r="9" spans="1:133">
      <c r="A9" s="12"/>
      <c r="B9" s="44">
        <v>514</v>
      </c>
      <c r="C9" s="20" t="s">
        <v>23</v>
      </c>
      <c r="D9" s="46">
        <v>638262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638262</v>
      </c>
      <c r="O9" s="47">
        <f t="shared" si="1"/>
        <v>4.7187088761071108</v>
      </c>
      <c r="P9" s="9"/>
    </row>
    <row r="10" spans="1:133">
      <c r="A10" s="12"/>
      <c r="B10" s="44">
        <v>515</v>
      </c>
      <c r="C10" s="20" t="s">
        <v>24</v>
      </c>
      <c r="D10" s="46">
        <v>1615142</v>
      </c>
      <c r="E10" s="46">
        <v>491155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2106297</v>
      </c>
      <c r="O10" s="47">
        <f t="shared" si="1"/>
        <v>15.57197882627789</v>
      </c>
      <c r="P10" s="9"/>
    </row>
    <row r="11" spans="1:133">
      <c r="A11" s="12"/>
      <c r="B11" s="44">
        <v>517</v>
      </c>
      <c r="C11" s="20" t="s">
        <v>25</v>
      </c>
      <c r="D11" s="46">
        <v>394902</v>
      </c>
      <c r="E11" s="46">
        <v>579792</v>
      </c>
      <c r="F11" s="46">
        <v>3431396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36965</v>
      </c>
      <c r="N11" s="46">
        <f t="shared" si="2"/>
        <v>4443055</v>
      </c>
      <c r="O11" s="47">
        <f t="shared" si="1"/>
        <v>32.847769513980275</v>
      </c>
      <c r="P11" s="9"/>
    </row>
    <row r="12" spans="1:133">
      <c r="A12" s="12"/>
      <c r="B12" s="44">
        <v>519</v>
      </c>
      <c r="C12" s="20" t="s">
        <v>26</v>
      </c>
      <c r="D12" s="46">
        <v>7063408</v>
      </c>
      <c r="E12" s="46">
        <v>722969</v>
      </c>
      <c r="F12" s="46">
        <v>0</v>
      </c>
      <c r="G12" s="46">
        <v>8391838</v>
      </c>
      <c r="H12" s="46">
        <v>0</v>
      </c>
      <c r="I12" s="46">
        <v>0</v>
      </c>
      <c r="J12" s="46">
        <v>15995105</v>
      </c>
      <c r="K12" s="46">
        <v>0</v>
      </c>
      <c r="L12" s="46">
        <v>0</v>
      </c>
      <c r="M12" s="46">
        <v>0</v>
      </c>
      <c r="N12" s="46">
        <f t="shared" si="2"/>
        <v>32173320</v>
      </c>
      <c r="O12" s="47">
        <f t="shared" si="1"/>
        <v>237.85926572134082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37811399</v>
      </c>
      <c r="E13" s="31">
        <f t="shared" si="3"/>
        <v>28164471</v>
      </c>
      <c r="F13" s="31">
        <f t="shared" si="3"/>
        <v>0</v>
      </c>
      <c r="G13" s="31">
        <f t="shared" si="3"/>
        <v>1008550</v>
      </c>
      <c r="H13" s="31">
        <f t="shared" si="3"/>
        <v>0</v>
      </c>
      <c r="I13" s="31">
        <f t="shared" si="3"/>
        <v>3789829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70774249</v>
      </c>
      <c r="O13" s="43">
        <f t="shared" si="1"/>
        <v>523.23822655291212</v>
      </c>
      <c r="P13" s="10"/>
    </row>
    <row r="14" spans="1:133">
      <c r="A14" s="12"/>
      <c r="B14" s="44">
        <v>521</v>
      </c>
      <c r="C14" s="20" t="s">
        <v>28</v>
      </c>
      <c r="D14" s="46">
        <v>24266236</v>
      </c>
      <c r="E14" s="46">
        <v>764571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25030807</v>
      </c>
      <c r="O14" s="47">
        <f t="shared" si="1"/>
        <v>185.05424287678727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26487978</v>
      </c>
      <c r="F15" s="46">
        <v>0</v>
      </c>
      <c r="G15" s="46">
        <v>1008550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27496528</v>
      </c>
      <c r="O15" s="47">
        <f t="shared" si="1"/>
        <v>203.28346468335528</v>
      </c>
      <c r="P15" s="9"/>
    </row>
    <row r="16" spans="1:133">
      <c r="A16" s="12"/>
      <c r="B16" s="44">
        <v>523</v>
      </c>
      <c r="C16" s="20" t="s">
        <v>30</v>
      </c>
      <c r="D16" s="46">
        <v>12093028</v>
      </c>
      <c r="E16" s="46">
        <v>165841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12258869</v>
      </c>
      <c r="O16" s="47">
        <f t="shared" si="1"/>
        <v>90.630546642811723</v>
      </c>
      <c r="P16" s="9"/>
    </row>
    <row r="17" spans="1:16">
      <c r="A17" s="12"/>
      <c r="B17" s="44">
        <v>524</v>
      </c>
      <c r="C17" s="20" t="s">
        <v>31</v>
      </c>
      <c r="D17" s="46">
        <v>481246</v>
      </c>
      <c r="E17" s="46">
        <v>0</v>
      </c>
      <c r="F17" s="46">
        <v>0</v>
      </c>
      <c r="G17" s="46">
        <v>0</v>
      </c>
      <c r="H17" s="46">
        <v>0</v>
      </c>
      <c r="I17" s="46">
        <v>3789829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4271075</v>
      </c>
      <c r="O17" s="47">
        <f t="shared" si="1"/>
        <v>31.576311159083851</v>
      </c>
      <c r="P17" s="9"/>
    </row>
    <row r="18" spans="1:16">
      <c r="A18" s="12"/>
      <c r="B18" s="44">
        <v>525</v>
      </c>
      <c r="C18" s="20" t="s">
        <v>32</v>
      </c>
      <c r="D18" s="46">
        <v>661902</v>
      </c>
      <c r="E18" s="46">
        <v>746081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1407983</v>
      </c>
      <c r="O18" s="47">
        <f t="shared" si="1"/>
        <v>10.409301947331844</v>
      </c>
      <c r="P18" s="9"/>
    </row>
    <row r="19" spans="1:16">
      <c r="A19" s="12"/>
      <c r="B19" s="44">
        <v>527</v>
      </c>
      <c r="C19" s="20" t="s">
        <v>33</v>
      </c>
      <c r="D19" s="46">
        <v>288924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288924</v>
      </c>
      <c r="O19" s="47">
        <f t="shared" si="1"/>
        <v>2.1360322928834412</v>
      </c>
      <c r="P19" s="9"/>
    </row>
    <row r="20" spans="1:16">
      <c r="A20" s="12"/>
      <c r="B20" s="44">
        <v>529</v>
      </c>
      <c r="C20" s="20" t="s">
        <v>34</v>
      </c>
      <c r="D20" s="46">
        <v>20063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20063</v>
      </c>
      <c r="O20" s="47">
        <f t="shared" si="1"/>
        <v>0.14832695065872159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459516</v>
      </c>
      <c r="E21" s="31">
        <f t="shared" si="5"/>
        <v>8495746</v>
      </c>
      <c r="F21" s="31">
        <f t="shared" si="5"/>
        <v>0</v>
      </c>
      <c r="G21" s="31">
        <f t="shared" si="5"/>
        <v>543711</v>
      </c>
      <c r="H21" s="31">
        <f t="shared" si="5"/>
        <v>0</v>
      </c>
      <c r="I21" s="31">
        <f t="shared" si="5"/>
        <v>44946148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54445121</v>
      </c>
      <c r="O21" s="43">
        <f t="shared" si="1"/>
        <v>402.51601336665141</v>
      </c>
      <c r="P21" s="10"/>
    </row>
    <row r="22" spans="1:16">
      <c r="A22" s="12"/>
      <c r="B22" s="44">
        <v>533</v>
      </c>
      <c r="C22" s="20" t="s">
        <v>88</v>
      </c>
      <c r="D22" s="46">
        <v>0</v>
      </c>
      <c r="E22" s="46">
        <v>220429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220429</v>
      </c>
      <c r="O22" s="47">
        <f t="shared" si="1"/>
        <v>1.629644689565436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11558323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11558323</v>
      </c>
      <c r="O23" s="47">
        <f t="shared" si="1"/>
        <v>85.451368455294173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33387825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33387825</v>
      </c>
      <c r="O24" s="47">
        <f t="shared" si="1"/>
        <v>246.83817332288447</v>
      </c>
      <c r="P24" s="9"/>
    </row>
    <row r="25" spans="1:16">
      <c r="A25" s="12"/>
      <c r="B25" s="44">
        <v>537</v>
      </c>
      <c r="C25" s="20" t="s">
        <v>38</v>
      </c>
      <c r="D25" s="46">
        <v>459516</v>
      </c>
      <c r="E25" s="46">
        <v>17957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477473</v>
      </c>
      <c r="O25" s="47">
        <f t="shared" si="1"/>
        <v>3.5299862489095237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8257360</v>
      </c>
      <c r="F26" s="46">
        <v>0</v>
      </c>
      <c r="G26" s="46">
        <v>543711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8801071</v>
      </c>
      <c r="O26" s="47">
        <f t="shared" si="1"/>
        <v>65.066840649997786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2361251</v>
      </c>
      <c r="E27" s="31">
        <f t="shared" si="7"/>
        <v>28249162</v>
      </c>
      <c r="F27" s="31">
        <f t="shared" si="7"/>
        <v>0</v>
      </c>
      <c r="G27" s="31">
        <f t="shared" si="7"/>
        <v>1356513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31966926</v>
      </c>
      <c r="O27" s="43">
        <f t="shared" si="1"/>
        <v>236.33338262039598</v>
      </c>
      <c r="P27" s="10"/>
    </row>
    <row r="28" spans="1:16">
      <c r="A28" s="12"/>
      <c r="B28" s="44">
        <v>541</v>
      </c>
      <c r="C28" s="20" t="s">
        <v>41</v>
      </c>
      <c r="D28" s="46">
        <v>2361251</v>
      </c>
      <c r="E28" s="46">
        <v>28249162</v>
      </c>
      <c r="F28" s="46">
        <v>0</v>
      </c>
      <c r="G28" s="46">
        <v>1356513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31966926</v>
      </c>
      <c r="O28" s="47">
        <f t="shared" si="1"/>
        <v>236.33338262039598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609972</v>
      </c>
      <c r="E29" s="31">
        <f t="shared" si="9"/>
        <v>444267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820500</v>
      </c>
      <c r="N29" s="31">
        <f t="shared" si="8"/>
        <v>1874739</v>
      </c>
      <c r="O29" s="43">
        <f t="shared" si="1"/>
        <v>13.86005677869616</v>
      </c>
      <c r="P29" s="10"/>
    </row>
    <row r="30" spans="1:16">
      <c r="A30" s="13"/>
      <c r="B30" s="45">
        <v>552</v>
      </c>
      <c r="C30" s="21" t="s">
        <v>43</v>
      </c>
      <c r="D30" s="46">
        <v>162742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162742</v>
      </c>
      <c r="O30" s="47">
        <f t="shared" si="1"/>
        <v>1.2031612721976608</v>
      </c>
      <c r="P30" s="9"/>
    </row>
    <row r="31" spans="1:16">
      <c r="A31" s="13"/>
      <c r="B31" s="45">
        <v>553</v>
      </c>
      <c r="C31" s="21" t="s">
        <v>44</v>
      </c>
      <c r="D31" s="46">
        <v>278991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278991</v>
      </c>
      <c r="O31" s="47">
        <f t="shared" si="1"/>
        <v>2.0625970339045705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820500</v>
      </c>
      <c r="N32" s="46">
        <f t="shared" si="8"/>
        <v>820500</v>
      </c>
      <c r="O32" s="47">
        <f t="shared" si="1"/>
        <v>6.0660052342860524</v>
      </c>
      <c r="P32" s="9"/>
    </row>
    <row r="33" spans="1:16">
      <c r="A33" s="13"/>
      <c r="B33" s="45">
        <v>559</v>
      </c>
      <c r="C33" s="21" t="s">
        <v>45</v>
      </c>
      <c r="D33" s="46">
        <v>168239</v>
      </c>
      <c r="E33" s="46">
        <v>444267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612506</v>
      </c>
      <c r="O33" s="47">
        <f t="shared" si="1"/>
        <v>4.5282932383078762</v>
      </c>
      <c r="P33" s="9"/>
    </row>
    <row r="34" spans="1:16" ht="15.75">
      <c r="A34" s="28" t="s">
        <v>46</v>
      </c>
      <c r="B34" s="29"/>
      <c r="C34" s="30"/>
      <c r="D34" s="31">
        <f t="shared" ref="D34:M34" si="10">SUM(D35:D38)</f>
        <v>4385339</v>
      </c>
      <c r="E34" s="31">
        <f t="shared" si="10"/>
        <v>8084883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12470222</v>
      </c>
      <c r="O34" s="43">
        <f t="shared" si="1"/>
        <v>92.193091925300521</v>
      </c>
      <c r="P34" s="10"/>
    </row>
    <row r="35" spans="1:16">
      <c r="A35" s="12"/>
      <c r="B35" s="44">
        <v>562</v>
      </c>
      <c r="C35" s="20" t="s">
        <v>47</v>
      </c>
      <c r="D35" s="46">
        <v>878407</v>
      </c>
      <c r="E35" s="46">
        <v>17411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895818</v>
      </c>
      <c r="O35" s="47">
        <f t="shared" si="1"/>
        <v>6.6228356818618677</v>
      </c>
      <c r="P35" s="9"/>
    </row>
    <row r="36" spans="1:16">
      <c r="A36" s="12"/>
      <c r="B36" s="44">
        <v>563</v>
      </c>
      <c r="C36" s="20" t="s">
        <v>48</v>
      </c>
      <c r="D36" s="46">
        <v>446313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446313</v>
      </c>
      <c r="O36" s="47">
        <f t="shared" si="1"/>
        <v>3.2996185181351745</v>
      </c>
      <c r="P36" s="9"/>
    </row>
    <row r="37" spans="1:16">
      <c r="A37" s="12"/>
      <c r="B37" s="44">
        <v>564</v>
      </c>
      <c r="C37" s="20" t="s">
        <v>49</v>
      </c>
      <c r="D37" s="46">
        <v>991655</v>
      </c>
      <c r="E37" s="46">
        <v>1502645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2494300</v>
      </c>
      <c r="O37" s="47">
        <f t="shared" ref="O37:O65" si="12">(N37/O$67)</f>
        <v>18.440508051041682</v>
      </c>
      <c r="P37" s="9"/>
    </row>
    <row r="38" spans="1:16">
      <c r="A38" s="12"/>
      <c r="B38" s="44">
        <v>569</v>
      </c>
      <c r="C38" s="20" t="s">
        <v>50</v>
      </c>
      <c r="D38" s="46">
        <v>2068964</v>
      </c>
      <c r="E38" s="46">
        <v>6564827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8633791</v>
      </c>
      <c r="O38" s="47">
        <f t="shared" si="12"/>
        <v>63.830129674261805</v>
      </c>
      <c r="P38" s="9"/>
    </row>
    <row r="39" spans="1:16" ht="15.75">
      <c r="A39" s="28" t="s">
        <v>51</v>
      </c>
      <c r="B39" s="29"/>
      <c r="C39" s="30"/>
      <c r="D39" s="31">
        <f t="shared" ref="D39:M39" si="13">SUM(D40:D41)</f>
        <v>10135366</v>
      </c>
      <c r="E39" s="31">
        <f t="shared" si="13"/>
        <v>6245072</v>
      </c>
      <c r="F39" s="31">
        <f t="shared" si="13"/>
        <v>0</v>
      </c>
      <c r="G39" s="31">
        <f t="shared" si="13"/>
        <v>539026</v>
      </c>
      <c r="H39" s="31">
        <f t="shared" si="13"/>
        <v>0</v>
      </c>
      <c r="I39" s="31">
        <f t="shared" si="13"/>
        <v>3471066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20390530</v>
      </c>
      <c r="O39" s="43">
        <f t="shared" si="12"/>
        <v>150.74839940264081</v>
      </c>
      <c r="P39" s="9"/>
    </row>
    <row r="40" spans="1:16">
      <c r="A40" s="12"/>
      <c r="B40" s="44">
        <v>571</v>
      </c>
      <c r="C40" s="20" t="s">
        <v>52</v>
      </c>
      <c r="D40" s="46">
        <v>4183278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4183278</v>
      </c>
      <c r="O40" s="47">
        <f t="shared" si="12"/>
        <v>30.927222723307359</v>
      </c>
      <c r="P40" s="9"/>
    </row>
    <row r="41" spans="1:16">
      <c r="A41" s="12"/>
      <c r="B41" s="44">
        <v>572</v>
      </c>
      <c r="C41" s="20" t="s">
        <v>53</v>
      </c>
      <c r="D41" s="46">
        <v>5952088</v>
      </c>
      <c r="E41" s="46">
        <v>6245072</v>
      </c>
      <c r="F41" s="46">
        <v>0</v>
      </c>
      <c r="G41" s="46">
        <v>539026</v>
      </c>
      <c r="H41" s="46">
        <v>0</v>
      </c>
      <c r="I41" s="46">
        <v>3471066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16207252</v>
      </c>
      <c r="O41" s="47">
        <f t="shared" si="12"/>
        <v>119.82117667933345</v>
      </c>
      <c r="P41" s="9"/>
    </row>
    <row r="42" spans="1:16" ht="15.75">
      <c r="A42" s="28" t="s">
        <v>72</v>
      </c>
      <c r="B42" s="29"/>
      <c r="C42" s="30"/>
      <c r="D42" s="31">
        <f t="shared" ref="D42:M42" si="14">SUM(D43:D43)</f>
        <v>12240959</v>
      </c>
      <c r="E42" s="31">
        <f t="shared" si="14"/>
        <v>869678</v>
      </c>
      <c r="F42" s="31">
        <f t="shared" si="14"/>
        <v>61968</v>
      </c>
      <c r="G42" s="31">
        <f t="shared" si="14"/>
        <v>114831</v>
      </c>
      <c r="H42" s="31">
        <f t="shared" si="14"/>
        <v>0</v>
      </c>
      <c r="I42" s="31">
        <f t="shared" si="14"/>
        <v>5624051</v>
      </c>
      <c r="J42" s="31">
        <f t="shared" si="14"/>
        <v>4771075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23682562</v>
      </c>
      <c r="O42" s="43">
        <f t="shared" si="12"/>
        <v>175.08658751164407</v>
      </c>
      <c r="P42" s="9"/>
    </row>
    <row r="43" spans="1:16">
      <c r="A43" s="12"/>
      <c r="B43" s="44">
        <v>581</v>
      </c>
      <c r="C43" s="20" t="s">
        <v>54</v>
      </c>
      <c r="D43" s="46">
        <v>12240959</v>
      </c>
      <c r="E43" s="46">
        <v>869678</v>
      </c>
      <c r="F43" s="46">
        <v>61968</v>
      </c>
      <c r="G43" s="46">
        <v>114831</v>
      </c>
      <c r="H43" s="46">
        <v>0</v>
      </c>
      <c r="I43" s="46">
        <v>5624051</v>
      </c>
      <c r="J43" s="46">
        <v>4771075</v>
      </c>
      <c r="K43" s="46">
        <v>0</v>
      </c>
      <c r="L43" s="46">
        <v>0</v>
      </c>
      <c r="M43" s="46">
        <v>0</v>
      </c>
      <c r="N43" s="46">
        <f>SUM(D43:M43)</f>
        <v>23682562</v>
      </c>
      <c r="O43" s="47">
        <f t="shared" si="12"/>
        <v>175.08658751164407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SUM(D45:D64)</f>
        <v>5061339</v>
      </c>
      <c r="E44" s="31">
        <f t="shared" si="15"/>
        <v>854388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5915727</v>
      </c>
      <c r="O44" s="43">
        <f t="shared" si="12"/>
        <v>43.735321080569562</v>
      </c>
      <c r="P44" s="9"/>
    </row>
    <row r="45" spans="1:16">
      <c r="A45" s="12"/>
      <c r="B45" s="44">
        <v>602</v>
      </c>
      <c r="C45" s="20" t="s">
        <v>56</v>
      </c>
      <c r="D45" s="46">
        <v>28928</v>
      </c>
      <c r="E45" s="46">
        <v>654880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6">SUM(D45:M45)</f>
        <v>683808</v>
      </c>
      <c r="O45" s="47">
        <f t="shared" si="12"/>
        <v>5.0554331593500024</v>
      </c>
      <c r="P45" s="9"/>
    </row>
    <row r="46" spans="1:16">
      <c r="A46" s="12"/>
      <c r="B46" s="44">
        <v>603</v>
      </c>
      <c r="C46" s="20" t="s">
        <v>57</v>
      </c>
      <c r="D46" s="46">
        <v>5440</v>
      </c>
      <c r="E46" s="46">
        <v>98322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103762</v>
      </c>
      <c r="O46" s="47">
        <f t="shared" si="12"/>
        <v>0.76711862903106565</v>
      </c>
      <c r="P46" s="9"/>
    </row>
    <row r="47" spans="1:16">
      <c r="A47" s="12"/>
      <c r="B47" s="44">
        <v>604</v>
      </c>
      <c r="C47" s="20" t="s">
        <v>58</v>
      </c>
      <c r="D47" s="46">
        <v>766590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766590</v>
      </c>
      <c r="O47" s="47">
        <f t="shared" si="12"/>
        <v>5.6674454022563614</v>
      </c>
      <c r="P47" s="9"/>
    </row>
    <row r="48" spans="1:16">
      <c r="A48" s="12"/>
      <c r="B48" s="44">
        <v>605</v>
      </c>
      <c r="C48" s="20" t="s">
        <v>59</v>
      </c>
      <c r="D48" s="46">
        <v>162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162</v>
      </c>
      <c r="O48" s="47">
        <f t="shared" si="12"/>
        <v>1.1976756221259482E-3</v>
      </c>
      <c r="P48" s="9"/>
    </row>
    <row r="49" spans="1:16">
      <c r="A49" s="12"/>
      <c r="B49" s="44">
        <v>608</v>
      </c>
      <c r="C49" s="20" t="s">
        <v>60</v>
      </c>
      <c r="D49" s="46">
        <v>90628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90628</v>
      </c>
      <c r="O49" s="47">
        <f t="shared" si="12"/>
        <v>0.67001818692611381</v>
      </c>
      <c r="P49" s="9"/>
    </row>
    <row r="50" spans="1:16">
      <c r="A50" s="12"/>
      <c r="B50" s="44">
        <v>614</v>
      </c>
      <c r="C50" s="20" t="s">
        <v>61</v>
      </c>
      <c r="D50" s="46">
        <v>571175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571175</v>
      </c>
      <c r="O50" s="47">
        <f t="shared" si="12"/>
        <v>4.2227307004184471</v>
      </c>
      <c r="P50" s="9"/>
    </row>
    <row r="51" spans="1:16">
      <c r="A51" s="12"/>
      <c r="B51" s="44">
        <v>616</v>
      </c>
      <c r="C51" s="20" t="s">
        <v>97</v>
      </c>
      <c r="D51" s="46">
        <v>1975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1975</v>
      </c>
      <c r="O51" s="47">
        <f t="shared" si="12"/>
        <v>1.4601292306782393E-2</v>
      </c>
      <c r="P51" s="9"/>
    </row>
    <row r="52" spans="1:16">
      <c r="A52" s="12"/>
      <c r="B52" s="44">
        <v>634</v>
      </c>
      <c r="C52" s="20" t="s">
        <v>62</v>
      </c>
      <c r="D52" s="46">
        <v>244711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244711</v>
      </c>
      <c r="O52" s="47">
        <f t="shared" si="12"/>
        <v>1.8091629578152031</v>
      </c>
      <c r="P52" s="9"/>
    </row>
    <row r="53" spans="1:16">
      <c r="A53" s="12"/>
      <c r="B53" s="44">
        <v>654</v>
      </c>
      <c r="C53" s="20" t="s">
        <v>63</v>
      </c>
      <c r="D53" s="46">
        <v>419387</v>
      </c>
      <c r="E53" s="46">
        <v>83762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503149</v>
      </c>
      <c r="O53" s="47">
        <f t="shared" si="12"/>
        <v>3.7198104419570908</v>
      </c>
      <c r="P53" s="9"/>
    </row>
    <row r="54" spans="1:16">
      <c r="A54" s="12"/>
      <c r="B54" s="44">
        <v>662</v>
      </c>
      <c r="C54" s="20" t="s">
        <v>64</v>
      </c>
      <c r="D54" s="46">
        <v>24000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24000</v>
      </c>
      <c r="O54" s="47">
        <f t="shared" si="12"/>
        <v>0.17743342550014046</v>
      </c>
      <c r="P54" s="9"/>
    </row>
    <row r="55" spans="1:16">
      <c r="A55" s="12"/>
      <c r="B55" s="44">
        <v>667</v>
      </c>
      <c r="C55" s="20" t="s">
        <v>65</v>
      </c>
      <c r="D55" s="46">
        <v>67726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67726</v>
      </c>
      <c r="O55" s="47">
        <f t="shared" si="12"/>
        <v>0.50070234064260477</v>
      </c>
      <c r="P55" s="9"/>
    </row>
    <row r="56" spans="1:16">
      <c r="A56" s="12"/>
      <c r="B56" s="44">
        <v>674</v>
      </c>
      <c r="C56" s="20" t="s">
        <v>66</v>
      </c>
      <c r="D56" s="46">
        <v>219436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219436</v>
      </c>
      <c r="O56" s="47">
        <f t="shared" si="12"/>
        <v>1.6223033815853676</v>
      </c>
      <c r="P56" s="9"/>
    </row>
    <row r="57" spans="1:16">
      <c r="A57" s="12"/>
      <c r="B57" s="44">
        <v>681</v>
      </c>
      <c r="C57" s="20" t="s">
        <v>89</v>
      </c>
      <c r="D57" s="46">
        <v>10283</v>
      </c>
      <c r="E57" s="46">
        <v>17424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27707</v>
      </c>
      <c r="O57" s="47">
        <f t="shared" si="12"/>
        <v>0.20483949668051632</v>
      </c>
      <c r="P57" s="9"/>
    </row>
    <row r="58" spans="1:16">
      <c r="A58" s="12"/>
      <c r="B58" s="44">
        <v>694</v>
      </c>
      <c r="C58" s="20" t="s">
        <v>68</v>
      </c>
      <c r="D58" s="46">
        <v>175188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175188</v>
      </c>
      <c r="O58" s="47">
        <f t="shared" si="12"/>
        <v>1.2951752894382753</v>
      </c>
      <c r="P58" s="9"/>
    </row>
    <row r="59" spans="1:16">
      <c r="A59" s="12"/>
      <c r="B59" s="44">
        <v>703</v>
      </c>
      <c r="C59" s="20" t="s">
        <v>100</v>
      </c>
      <c r="D59" s="46">
        <v>7803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7">SUM(D59:M59)</f>
        <v>7803</v>
      </c>
      <c r="O59" s="47">
        <f t="shared" si="12"/>
        <v>5.7688042465733169E-2</v>
      </c>
      <c r="P59" s="9"/>
    </row>
    <row r="60" spans="1:16">
      <c r="A60" s="12"/>
      <c r="B60" s="44">
        <v>711</v>
      </c>
      <c r="C60" s="20" t="s">
        <v>69</v>
      </c>
      <c r="D60" s="46">
        <v>1377284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1377284</v>
      </c>
      <c r="O60" s="47">
        <f t="shared" si="12"/>
        <v>10.182342416938978</v>
      </c>
      <c r="P60" s="9"/>
    </row>
    <row r="61" spans="1:16">
      <c r="A61" s="12"/>
      <c r="B61" s="44">
        <v>714</v>
      </c>
      <c r="C61" s="20" t="s">
        <v>70</v>
      </c>
      <c r="D61" s="46">
        <v>134766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134766</v>
      </c>
      <c r="O61" s="47">
        <f t="shared" si="12"/>
        <v>0.99633304253966382</v>
      </c>
      <c r="P61" s="9"/>
    </row>
    <row r="62" spans="1:16">
      <c r="A62" s="12"/>
      <c r="B62" s="44">
        <v>724</v>
      </c>
      <c r="C62" s="20" t="s">
        <v>71</v>
      </c>
      <c r="D62" s="46">
        <v>321332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321332</v>
      </c>
      <c r="O62" s="47">
        <f t="shared" si="12"/>
        <v>2.3756265617837973</v>
      </c>
      <c r="P62" s="9"/>
    </row>
    <row r="63" spans="1:16">
      <c r="A63" s="12"/>
      <c r="B63" s="44">
        <v>744</v>
      </c>
      <c r="C63" s="20" t="s">
        <v>73</v>
      </c>
      <c r="D63" s="46">
        <v>133670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133670</v>
      </c>
      <c r="O63" s="47">
        <f t="shared" si="12"/>
        <v>0.98823024944182403</v>
      </c>
      <c r="P63" s="9"/>
    </row>
    <row r="64" spans="1:16" ht="15.75" thickBot="1">
      <c r="A64" s="12"/>
      <c r="B64" s="44">
        <v>764</v>
      </c>
      <c r="C64" s="20" t="s">
        <v>74</v>
      </c>
      <c r="D64" s="46">
        <v>460855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460855</v>
      </c>
      <c r="O64" s="47">
        <f t="shared" si="12"/>
        <v>3.4071283878694683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SUM(D5,D13,D21,D27,D29,D34,D39,D42,D44)</f>
        <v>94077758</v>
      </c>
      <c r="E65" s="15">
        <f t="shared" si="18"/>
        <v>83201583</v>
      </c>
      <c r="F65" s="15">
        <f t="shared" si="18"/>
        <v>3493364</v>
      </c>
      <c r="G65" s="15">
        <f t="shared" si="18"/>
        <v>37963306</v>
      </c>
      <c r="H65" s="15">
        <f t="shared" si="18"/>
        <v>0</v>
      </c>
      <c r="I65" s="15">
        <f t="shared" si="18"/>
        <v>57831094</v>
      </c>
      <c r="J65" s="15">
        <f t="shared" si="18"/>
        <v>23276102</v>
      </c>
      <c r="K65" s="15">
        <f t="shared" si="18"/>
        <v>0</v>
      </c>
      <c r="L65" s="15">
        <f t="shared" si="18"/>
        <v>0</v>
      </c>
      <c r="M65" s="15">
        <f t="shared" si="18"/>
        <v>857465</v>
      </c>
      <c r="N65" s="15">
        <f>SUM(D65:M65)</f>
        <v>300700672</v>
      </c>
      <c r="O65" s="37">
        <f t="shared" si="12"/>
        <v>2223.0979284647574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105</v>
      </c>
      <c r="M67" s="48"/>
      <c r="N67" s="48"/>
      <c r="O67" s="41">
        <v>135262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18799159</v>
      </c>
      <c r="E5" s="26">
        <f t="shared" si="0"/>
        <v>1372089</v>
      </c>
      <c r="F5" s="26">
        <f t="shared" si="0"/>
        <v>3431272</v>
      </c>
      <c r="G5" s="26">
        <f t="shared" si="0"/>
        <v>6690163</v>
      </c>
      <c r="H5" s="26">
        <f t="shared" si="0"/>
        <v>0</v>
      </c>
      <c r="I5" s="26">
        <f t="shared" si="0"/>
        <v>0</v>
      </c>
      <c r="J5" s="26">
        <f t="shared" si="0"/>
        <v>15533296</v>
      </c>
      <c r="K5" s="26">
        <f t="shared" si="0"/>
        <v>0</v>
      </c>
      <c r="L5" s="26">
        <f t="shared" si="0"/>
        <v>0</v>
      </c>
      <c r="M5" s="26">
        <f t="shared" si="0"/>
        <v>33388</v>
      </c>
      <c r="N5" s="27">
        <f>SUM(D5:M5)</f>
        <v>45859367</v>
      </c>
      <c r="O5" s="32">
        <f t="shared" ref="O5:O36" si="1">(N5/O$73)</f>
        <v>352.64771652453419</v>
      </c>
      <c r="P5" s="6"/>
    </row>
    <row r="6" spans="1:133">
      <c r="A6" s="12"/>
      <c r="B6" s="44">
        <v>511</v>
      </c>
      <c r="C6" s="20" t="s">
        <v>20</v>
      </c>
      <c r="D6" s="46">
        <v>823206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823206</v>
      </c>
      <c r="O6" s="47">
        <f t="shared" si="1"/>
        <v>6.3302599909260779</v>
      </c>
      <c r="P6" s="9"/>
    </row>
    <row r="7" spans="1:133">
      <c r="A7" s="12"/>
      <c r="B7" s="44">
        <v>512</v>
      </c>
      <c r="C7" s="20" t="s">
        <v>21</v>
      </c>
      <c r="D7" s="46">
        <v>376214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376214</v>
      </c>
      <c r="O7" s="47">
        <f t="shared" si="1"/>
        <v>2.892996931784102</v>
      </c>
      <c r="P7" s="9"/>
    </row>
    <row r="8" spans="1:133">
      <c r="A8" s="12"/>
      <c r="B8" s="44">
        <v>513</v>
      </c>
      <c r="C8" s="20" t="s">
        <v>22</v>
      </c>
      <c r="D8" s="46">
        <v>8920359</v>
      </c>
      <c r="E8" s="46">
        <v>0</v>
      </c>
      <c r="F8" s="46">
        <v>0</v>
      </c>
      <c r="G8" s="46">
        <v>4243113</v>
      </c>
      <c r="H8" s="46">
        <v>0</v>
      </c>
      <c r="I8" s="46">
        <v>0</v>
      </c>
      <c r="J8" s="46">
        <v>1932664</v>
      </c>
      <c r="K8" s="46">
        <v>0</v>
      </c>
      <c r="L8" s="46">
        <v>0</v>
      </c>
      <c r="M8" s="46">
        <v>0</v>
      </c>
      <c r="N8" s="46">
        <f t="shared" si="2"/>
        <v>15096136</v>
      </c>
      <c r="O8" s="47">
        <f t="shared" si="1"/>
        <v>116.08572549079919</v>
      </c>
      <c r="P8" s="9"/>
    </row>
    <row r="9" spans="1:133">
      <c r="A9" s="12"/>
      <c r="B9" s="44">
        <v>514</v>
      </c>
      <c r="C9" s="20" t="s">
        <v>23</v>
      </c>
      <c r="D9" s="46">
        <v>586145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586145</v>
      </c>
      <c r="O9" s="47">
        <f t="shared" si="1"/>
        <v>4.5073168105934194</v>
      </c>
      <c r="P9" s="9"/>
    </row>
    <row r="10" spans="1:133">
      <c r="A10" s="12"/>
      <c r="B10" s="44">
        <v>515</v>
      </c>
      <c r="C10" s="20" t="s">
        <v>24</v>
      </c>
      <c r="D10" s="46">
        <v>1365813</v>
      </c>
      <c r="E10" s="46">
        <v>699586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2065399</v>
      </c>
      <c r="O10" s="47">
        <f t="shared" si="1"/>
        <v>15.882431195835224</v>
      </c>
      <c r="P10" s="9"/>
    </row>
    <row r="11" spans="1:133">
      <c r="A11" s="12"/>
      <c r="B11" s="44">
        <v>517</v>
      </c>
      <c r="C11" s="20" t="s">
        <v>25</v>
      </c>
      <c r="D11" s="46">
        <v>64228</v>
      </c>
      <c r="E11" s="46">
        <v>0</v>
      </c>
      <c r="F11" s="46">
        <v>3431272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33388</v>
      </c>
      <c r="N11" s="46">
        <f t="shared" si="2"/>
        <v>3528888</v>
      </c>
      <c r="O11" s="47">
        <f t="shared" si="1"/>
        <v>27.136316449174505</v>
      </c>
      <c r="P11" s="9"/>
    </row>
    <row r="12" spans="1:133">
      <c r="A12" s="12"/>
      <c r="B12" s="44">
        <v>519</v>
      </c>
      <c r="C12" s="20" t="s">
        <v>26</v>
      </c>
      <c r="D12" s="46">
        <v>6663194</v>
      </c>
      <c r="E12" s="46">
        <v>672503</v>
      </c>
      <c r="F12" s="46">
        <v>0</v>
      </c>
      <c r="G12" s="46">
        <v>2447050</v>
      </c>
      <c r="H12" s="46">
        <v>0</v>
      </c>
      <c r="I12" s="46">
        <v>0</v>
      </c>
      <c r="J12" s="46">
        <v>13600632</v>
      </c>
      <c r="K12" s="46">
        <v>0</v>
      </c>
      <c r="L12" s="46">
        <v>0</v>
      </c>
      <c r="M12" s="46">
        <v>0</v>
      </c>
      <c r="N12" s="46">
        <f t="shared" si="2"/>
        <v>23383379</v>
      </c>
      <c r="O12" s="47">
        <f t="shared" si="1"/>
        <v>179.81266965542167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34098176</v>
      </c>
      <c r="E13" s="31">
        <f t="shared" si="3"/>
        <v>22947183</v>
      </c>
      <c r="F13" s="31">
        <f t="shared" si="3"/>
        <v>0</v>
      </c>
      <c r="G13" s="31">
        <f t="shared" si="3"/>
        <v>116031</v>
      </c>
      <c r="H13" s="31">
        <f t="shared" si="3"/>
        <v>0</v>
      </c>
      <c r="I13" s="31">
        <f t="shared" si="3"/>
        <v>3388844</v>
      </c>
      <c r="J13" s="31">
        <f t="shared" si="3"/>
        <v>88597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60638831</v>
      </c>
      <c r="O13" s="43">
        <f t="shared" si="1"/>
        <v>466.29830902086235</v>
      </c>
      <c r="P13" s="10"/>
    </row>
    <row r="14" spans="1:133">
      <c r="A14" s="12"/>
      <c r="B14" s="44">
        <v>521</v>
      </c>
      <c r="C14" s="20" t="s">
        <v>28</v>
      </c>
      <c r="D14" s="46">
        <v>22783675</v>
      </c>
      <c r="E14" s="46">
        <v>483300</v>
      </c>
      <c r="F14" s="46">
        <v>0</v>
      </c>
      <c r="G14" s="46">
        <v>0</v>
      </c>
      <c r="H14" s="46">
        <v>0</v>
      </c>
      <c r="I14" s="46">
        <v>0</v>
      </c>
      <c r="J14" s="46">
        <v>88597</v>
      </c>
      <c r="K14" s="46">
        <v>0</v>
      </c>
      <c r="L14" s="46">
        <v>0</v>
      </c>
      <c r="M14" s="46">
        <v>0</v>
      </c>
      <c r="N14" s="46">
        <f>SUM(D14:M14)</f>
        <v>23355572</v>
      </c>
      <c r="O14" s="47">
        <f t="shared" si="1"/>
        <v>179.59884038356543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14142548</v>
      </c>
      <c r="F15" s="46">
        <v>0</v>
      </c>
      <c r="G15" s="46">
        <v>116031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14258579</v>
      </c>
      <c r="O15" s="47">
        <f t="shared" si="1"/>
        <v>109.64510969448567</v>
      </c>
      <c r="P15" s="9"/>
    </row>
    <row r="16" spans="1:133">
      <c r="A16" s="12"/>
      <c r="B16" s="44">
        <v>523</v>
      </c>
      <c r="C16" s="20" t="s">
        <v>30</v>
      </c>
      <c r="D16" s="46">
        <v>9847633</v>
      </c>
      <c r="E16" s="46">
        <v>201559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10049192</v>
      </c>
      <c r="O16" s="47">
        <f t="shared" si="1"/>
        <v>77.275916427643168</v>
      </c>
      <c r="P16" s="9"/>
    </row>
    <row r="17" spans="1:16">
      <c r="A17" s="12"/>
      <c r="B17" s="44">
        <v>524</v>
      </c>
      <c r="C17" s="20" t="s">
        <v>31</v>
      </c>
      <c r="D17" s="46">
        <v>422283</v>
      </c>
      <c r="E17" s="46">
        <v>0</v>
      </c>
      <c r="F17" s="46">
        <v>0</v>
      </c>
      <c r="G17" s="46">
        <v>0</v>
      </c>
      <c r="H17" s="46">
        <v>0</v>
      </c>
      <c r="I17" s="46">
        <v>3388844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3811127</v>
      </c>
      <c r="O17" s="47">
        <f t="shared" si="1"/>
        <v>29.306667794498743</v>
      </c>
      <c r="P17" s="9"/>
    </row>
    <row r="18" spans="1:16">
      <c r="A18" s="12"/>
      <c r="B18" s="44">
        <v>525</v>
      </c>
      <c r="C18" s="20" t="s">
        <v>32</v>
      </c>
      <c r="D18" s="46">
        <v>709959</v>
      </c>
      <c r="E18" s="46">
        <v>517918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1227877</v>
      </c>
      <c r="O18" s="47">
        <f t="shared" si="1"/>
        <v>9.4420845412671195</v>
      </c>
      <c r="P18" s="9"/>
    </row>
    <row r="19" spans="1:16">
      <c r="A19" s="12"/>
      <c r="B19" s="44">
        <v>526</v>
      </c>
      <c r="C19" s="20" t="s">
        <v>107</v>
      </c>
      <c r="D19" s="46">
        <v>0</v>
      </c>
      <c r="E19" s="46">
        <v>7601858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7601858</v>
      </c>
      <c r="O19" s="47">
        <f t="shared" si="1"/>
        <v>58.456495159293468</v>
      </c>
      <c r="P19" s="9"/>
    </row>
    <row r="20" spans="1:16">
      <c r="A20" s="12"/>
      <c r="B20" s="44">
        <v>527</v>
      </c>
      <c r="C20" s="20" t="s">
        <v>33</v>
      </c>
      <c r="D20" s="46">
        <v>314709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314709</v>
      </c>
      <c r="O20" s="47">
        <f t="shared" si="1"/>
        <v>2.4200379874349252</v>
      </c>
      <c r="P20" s="9"/>
    </row>
    <row r="21" spans="1:16">
      <c r="A21" s="12"/>
      <c r="B21" s="44">
        <v>529</v>
      </c>
      <c r="C21" s="20" t="s">
        <v>34</v>
      </c>
      <c r="D21" s="46">
        <v>19917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19917</v>
      </c>
      <c r="O21" s="47">
        <f t="shared" si="1"/>
        <v>0.1531570326738079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717250</v>
      </c>
      <c r="E22" s="31">
        <f t="shared" si="5"/>
        <v>2271867</v>
      </c>
      <c r="F22" s="31">
        <f t="shared" si="5"/>
        <v>0</v>
      </c>
      <c r="G22" s="31">
        <f t="shared" si="5"/>
        <v>1584079</v>
      </c>
      <c r="H22" s="31">
        <f t="shared" si="5"/>
        <v>0</v>
      </c>
      <c r="I22" s="31">
        <f t="shared" si="5"/>
        <v>49250023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53823219</v>
      </c>
      <c r="O22" s="43">
        <f t="shared" si="1"/>
        <v>413.88786016932863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18989446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18989446</v>
      </c>
      <c r="O23" s="47">
        <f t="shared" si="1"/>
        <v>146.02436117284282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30260577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30260577</v>
      </c>
      <c r="O24" s="47">
        <f t="shared" si="1"/>
        <v>232.69670032220111</v>
      </c>
      <c r="P24" s="9"/>
    </row>
    <row r="25" spans="1:16">
      <c r="A25" s="12"/>
      <c r="B25" s="44">
        <v>537</v>
      </c>
      <c r="C25" s="20" t="s">
        <v>38</v>
      </c>
      <c r="D25" s="46">
        <v>717250</v>
      </c>
      <c r="E25" s="46">
        <v>243525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960775</v>
      </c>
      <c r="O25" s="47">
        <f t="shared" si="1"/>
        <v>7.3881331559561065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2028342</v>
      </c>
      <c r="F26" s="46">
        <v>0</v>
      </c>
      <c r="G26" s="46">
        <v>1584079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3612421</v>
      </c>
      <c r="O26" s="47">
        <f t="shared" si="1"/>
        <v>27.778665518328552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SUM(D28:D28)</f>
        <v>2434568</v>
      </c>
      <c r="E27" s="31">
        <f t="shared" si="6"/>
        <v>18851029</v>
      </c>
      <c r="F27" s="31">
        <f t="shared" si="6"/>
        <v>0</v>
      </c>
      <c r="G27" s="31">
        <f t="shared" si="6"/>
        <v>1083531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22369128</v>
      </c>
      <c r="O27" s="43">
        <f t="shared" si="1"/>
        <v>172.01331867151634</v>
      </c>
      <c r="P27" s="10"/>
    </row>
    <row r="28" spans="1:16">
      <c r="A28" s="12"/>
      <c r="B28" s="44">
        <v>541</v>
      </c>
      <c r="C28" s="20" t="s">
        <v>41</v>
      </c>
      <c r="D28" s="46">
        <v>2434568</v>
      </c>
      <c r="E28" s="46">
        <v>18851029</v>
      </c>
      <c r="F28" s="46">
        <v>0</v>
      </c>
      <c r="G28" s="46">
        <v>1083531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22369128</v>
      </c>
      <c r="O28" s="47">
        <f t="shared" si="1"/>
        <v>172.01331867151634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SUM(D30:D33)</f>
        <v>575789</v>
      </c>
      <c r="E29" s="31">
        <f t="shared" si="8"/>
        <v>136728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1018716</v>
      </c>
      <c r="N29" s="31">
        <f t="shared" si="7"/>
        <v>1731233</v>
      </c>
      <c r="O29" s="43">
        <f t="shared" si="1"/>
        <v>13.31277346723776</v>
      </c>
      <c r="P29" s="10"/>
    </row>
    <row r="30" spans="1:16">
      <c r="A30" s="13"/>
      <c r="B30" s="45">
        <v>552</v>
      </c>
      <c r="C30" s="21" t="s">
        <v>43</v>
      </c>
      <c r="D30" s="46">
        <v>148242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148242</v>
      </c>
      <c r="O30" s="47">
        <f t="shared" si="1"/>
        <v>1.1399460178556324</v>
      </c>
      <c r="P30" s="9"/>
    </row>
    <row r="31" spans="1:16">
      <c r="A31" s="13"/>
      <c r="B31" s="45">
        <v>553</v>
      </c>
      <c r="C31" s="21" t="s">
        <v>44</v>
      </c>
      <c r="D31" s="46">
        <v>261588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261588</v>
      </c>
      <c r="O31" s="47">
        <f t="shared" si="1"/>
        <v>2.0115500257607097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1018716</v>
      </c>
      <c r="N32" s="46">
        <f t="shared" si="7"/>
        <v>1018716</v>
      </c>
      <c r="O32" s="47">
        <f t="shared" si="1"/>
        <v>7.8336857808571008</v>
      </c>
      <c r="P32" s="9"/>
    </row>
    <row r="33" spans="1:16">
      <c r="A33" s="13"/>
      <c r="B33" s="45">
        <v>559</v>
      </c>
      <c r="C33" s="21" t="s">
        <v>45</v>
      </c>
      <c r="D33" s="46">
        <v>165959</v>
      </c>
      <c r="E33" s="46">
        <v>136728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302687</v>
      </c>
      <c r="O33" s="47">
        <f t="shared" si="1"/>
        <v>2.3275916427643164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4054109</v>
      </c>
      <c r="E34" s="31">
        <f t="shared" si="9"/>
        <v>3216784</v>
      </c>
      <c r="F34" s="31">
        <f t="shared" si="9"/>
        <v>0</v>
      </c>
      <c r="G34" s="31">
        <f t="shared" si="9"/>
        <v>8689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7279582</v>
      </c>
      <c r="O34" s="43">
        <f t="shared" si="1"/>
        <v>55.978268726498158</v>
      </c>
      <c r="P34" s="10"/>
    </row>
    <row r="35" spans="1:16">
      <c r="A35" s="12"/>
      <c r="B35" s="44">
        <v>562</v>
      </c>
      <c r="C35" s="20" t="s">
        <v>47</v>
      </c>
      <c r="D35" s="46">
        <v>688554</v>
      </c>
      <c r="E35" s="46">
        <v>21487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710041</v>
      </c>
      <c r="O35" s="47">
        <f t="shared" si="1"/>
        <v>5.4600478303330435</v>
      </c>
      <c r="P35" s="9"/>
    </row>
    <row r="36" spans="1:16">
      <c r="A36" s="12"/>
      <c r="B36" s="44">
        <v>563</v>
      </c>
      <c r="C36" s="20" t="s">
        <v>48</v>
      </c>
      <c r="D36" s="46">
        <v>443314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443314</v>
      </c>
      <c r="O36" s="47">
        <f t="shared" si="1"/>
        <v>3.4089801065801311</v>
      </c>
      <c r="P36" s="9"/>
    </row>
    <row r="37" spans="1:16">
      <c r="A37" s="12"/>
      <c r="B37" s="44">
        <v>564</v>
      </c>
      <c r="C37" s="20" t="s">
        <v>49</v>
      </c>
      <c r="D37" s="46">
        <v>948242</v>
      </c>
      <c r="E37" s="46">
        <v>1460497</v>
      </c>
      <c r="F37" s="46">
        <v>0</v>
      </c>
      <c r="G37" s="46">
        <v>8689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2417428</v>
      </c>
      <c r="O37" s="47">
        <f t="shared" ref="O37:O68" si="11">(N37/O$73)</f>
        <v>18.589451181532262</v>
      </c>
      <c r="P37" s="9"/>
    </row>
    <row r="38" spans="1:16">
      <c r="A38" s="12"/>
      <c r="B38" s="44">
        <v>569</v>
      </c>
      <c r="C38" s="20" t="s">
        <v>50</v>
      </c>
      <c r="D38" s="46">
        <v>1973999</v>
      </c>
      <c r="E38" s="46">
        <v>1734800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3708799</v>
      </c>
      <c r="O38" s="47">
        <f t="shared" si="11"/>
        <v>28.519789608052722</v>
      </c>
      <c r="P38" s="9"/>
    </row>
    <row r="39" spans="1:16" ht="15.75">
      <c r="A39" s="28" t="s">
        <v>51</v>
      </c>
      <c r="B39" s="29"/>
      <c r="C39" s="30"/>
      <c r="D39" s="31">
        <f t="shared" ref="D39:M39" si="12">SUM(D40:D41)</f>
        <v>9586716</v>
      </c>
      <c r="E39" s="31">
        <f t="shared" si="12"/>
        <v>5475418</v>
      </c>
      <c r="F39" s="31">
        <f t="shared" si="12"/>
        <v>0</v>
      </c>
      <c r="G39" s="31">
        <f t="shared" si="12"/>
        <v>6297084</v>
      </c>
      <c r="H39" s="31">
        <f t="shared" si="12"/>
        <v>0</v>
      </c>
      <c r="I39" s="31">
        <f t="shared" si="12"/>
        <v>3318778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24677996</v>
      </c>
      <c r="O39" s="43">
        <f t="shared" si="11"/>
        <v>189.76796905638903</v>
      </c>
      <c r="P39" s="9"/>
    </row>
    <row r="40" spans="1:16">
      <c r="A40" s="12"/>
      <c r="B40" s="44">
        <v>571</v>
      </c>
      <c r="C40" s="20" t="s">
        <v>52</v>
      </c>
      <c r="D40" s="46">
        <v>3984250</v>
      </c>
      <c r="E40" s="46">
        <v>0</v>
      </c>
      <c r="F40" s="46">
        <v>0</v>
      </c>
      <c r="G40" s="46">
        <v>4323478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8307728</v>
      </c>
      <c r="O40" s="47">
        <f t="shared" si="11"/>
        <v>63.884468983336284</v>
      </c>
      <c r="P40" s="9"/>
    </row>
    <row r="41" spans="1:16">
      <c r="A41" s="12"/>
      <c r="B41" s="44">
        <v>572</v>
      </c>
      <c r="C41" s="20" t="s">
        <v>53</v>
      </c>
      <c r="D41" s="46">
        <v>5602466</v>
      </c>
      <c r="E41" s="46">
        <v>5475418</v>
      </c>
      <c r="F41" s="46">
        <v>0</v>
      </c>
      <c r="G41" s="46">
        <v>1973606</v>
      </c>
      <c r="H41" s="46">
        <v>0</v>
      </c>
      <c r="I41" s="46">
        <v>3318778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16370268</v>
      </c>
      <c r="O41" s="47">
        <f t="shared" si="11"/>
        <v>125.88350007305276</v>
      </c>
      <c r="P41" s="9"/>
    </row>
    <row r="42" spans="1:16" ht="15.75">
      <c r="A42" s="28" t="s">
        <v>72</v>
      </c>
      <c r="B42" s="29"/>
      <c r="C42" s="30"/>
      <c r="D42" s="31">
        <f t="shared" ref="D42:M42" si="13">SUM(D43:D43)</f>
        <v>9562480</v>
      </c>
      <c r="E42" s="31">
        <f t="shared" si="13"/>
        <v>676806</v>
      </c>
      <c r="F42" s="31">
        <f t="shared" si="13"/>
        <v>63665</v>
      </c>
      <c r="G42" s="31">
        <f t="shared" si="13"/>
        <v>8388</v>
      </c>
      <c r="H42" s="31">
        <f t="shared" si="13"/>
        <v>0</v>
      </c>
      <c r="I42" s="31">
        <f t="shared" si="13"/>
        <v>167450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10478789</v>
      </c>
      <c r="O42" s="43">
        <f t="shared" si="11"/>
        <v>80.579416039310075</v>
      </c>
      <c r="P42" s="9"/>
    </row>
    <row r="43" spans="1:16">
      <c r="A43" s="12"/>
      <c r="B43" s="44">
        <v>581</v>
      </c>
      <c r="C43" s="20" t="s">
        <v>54</v>
      </c>
      <c r="D43" s="46">
        <v>9562480</v>
      </c>
      <c r="E43" s="46">
        <v>676806</v>
      </c>
      <c r="F43" s="46">
        <v>63665</v>
      </c>
      <c r="G43" s="46">
        <v>8388</v>
      </c>
      <c r="H43" s="46">
        <v>0</v>
      </c>
      <c r="I43" s="46">
        <v>167450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10478789</v>
      </c>
      <c r="O43" s="47">
        <f t="shared" si="11"/>
        <v>80.579416039310075</v>
      </c>
      <c r="P43" s="9"/>
    </row>
    <row r="44" spans="1:16" ht="15.75">
      <c r="A44" s="28" t="s">
        <v>55</v>
      </c>
      <c r="B44" s="29"/>
      <c r="C44" s="30"/>
      <c r="D44" s="31">
        <f t="shared" ref="D44:M44" si="14">SUM(D45:D70)</f>
        <v>5268403</v>
      </c>
      <c r="E44" s="31">
        <f t="shared" si="14"/>
        <v>362331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5630734</v>
      </c>
      <c r="O44" s="43">
        <f t="shared" si="11"/>
        <v>43.299016479164585</v>
      </c>
      <c r="P44" s="9"/>
    </row>
    <row r="45" spans="1:16">
      <c r="A45" s="12"/>
      <c r="B45" s="44">
        <v>602</v>
      </c>
      <c r="C45" s="20" t="s">
        <v>56</v>
      </c>
      <c r="D45" s="46">
        <v>27966</v>
      </c>
      <c r="E45" s="46">
        <v>250057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7" si="15">SUM(D45:M45)</f>
        <v>278023</v>
      </c>
      <c r="O45" s="47">
        <f t="shared" si="11"/>
        <v>2.1379312996470397</v>
      </c>
      <c r="P45" s="9"/>
    </row>
    <row r="46" spans="1:16">
      <c r="A46" s="12"/>
      <c r="B46" s="44">
        <v>603</v>
      </c>
      <c r="C46" s="20" t="s">
        <v>57</v>
      </c>
      <c r="D46" s="46">
        <v>9800</v>
      </c>
      <c r="E46" s="46">
        <v>71557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81357</v>
      </c>
      <c r="O46" s="47">
        <f t="shared" si="11"/>
        <v>0.62561614235291407</v>
      </c>
      <c r="P46" s="9"/>
    </row>
    <row r="47" spans="1:16">
      <c r="A47" s="12"/>
      <c r="B47" s="44">
        <v>604</v>
      </c>
      <c r="C47" s="20" t="s">
        <v>58</v>
      </c>
      <c r="D47" s="46">
        <v>725552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725552</v>
      </c>
      <c r="O47" s="47">
        <f t="shared" si="11"/>
        <v>5.5793237621402154</v>
      </c>
      <c r="P47" s="9"/>
    </row>
    <row r="48" spans="1:16">
      <c r="A48" s="12"/>
      <c r="B48" s="44">
        <v>605</v>
      </c>
      <c r="C48" s="20" t="s">
        <v>59</v>
      </c>
      <c r="D48" s="46">
        <v>354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354</v>
      </c>
      <c r="O48" s="47">
        <f t="shared" si="11"/>
        <v>2.7221765108464122E-3</v>
      </c>
      <c r="P48" s="9"/>
    </row>
    <row r="49" spans="1:16">
      <c r="A49" s="12"/>
      <c r="B49" s="44">
        <v>608</v>
      </c>
      <c r="C49" s="20" t="s">
        <v>60</v>
      </c>
      <c r="D49" s="46">
        <v>56293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56293</v>
      </c>
      <c r="O49" s="47">
        <f t="shared" si="11"/>
        <v>0.43287989357366408</v>
      </c>
      <c r="P49" s="9"/>
    </row>
    <row r="50" spans="1:16">
      <c r="A50" s="12"/>
      <c r="B50" s="44">
        <v>614</v>
      </c>
      <c r="C50" s="20" t="s">
        <v>61</v>
      </c>
      <c r="D50" s="46">
        <v>382950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382950</v>
      </c>
      <c r="O50" s="47">
        <f t="shared" si="11"/>
        <v>2.9447951831317334</v>
      </c>
      <c r="P50" s="9"/>
    </row>
    <row r="51" spans="1:16">
      <c r="A51" s="12"/>
      <c r="B51" s="44">
        <v>615</v>
      </c>
      <c r="C51" s="20" t="s">
        <v>108</v>
      </c>
      <c r="D51" s="46">
        <v>78010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78010</v>
      </c>
      <c r="O51" s="47">
        <f t="shared" si="11"/>
        <v>0.59987850172635204</v>
      </c>
      <c r="P51" s="9"/>
    </row>
    <row r="52" spans="1:16">
      <c r="A52" s="12"/>
      <c r="B52" s="44">
        <v>619</v>
      </c>
      <c r="C52" s="20" t="s">
        <v>109</v>
      </c>
      <c r="D52" s="46">
        <v>4070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4070</v>
      </c>
      <c r="O52" s="47">
        <f t="shared" si="11"/>
        <v>3.129734011057881E-2</v>
      </c>
      <c r="P52" s="9"/>
    </row>
    <row r="53" spans="1:16">
      <c r="A53" s="12"/>
      <c r="B53" s="44">
        <v>621</v>
      </c>
      <c r="C53" s="20" t="s">
        <v>110</v>
      </c>
      <c r="D53" s="46">
        <v>71658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71658</v>
      </c>
      <c r="O53" s="47">
        <f t="shared" si="11"/>
        <v>0.55103311981421532</v>
      </c>
      <c r="P53" s="9"/>
    </row>
    <row r="54" spans="1:16">
      <c r="A54" s="12"/>
      <c r="B54" s="44">
        <v>634</v>
      </c>
      <c r="C54" s="20" t="s">
        <v>62</v>
      </c>
      <c r="D54" s="46">
        <v>174774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174774</v>
      </c>
      <c r="O54" s="47">
        <f t="shared" si="11"/>
        <v>1.3439708404143245</v>
      </c>
      <c r="P54" s="9"/>
    </row>
    <row r="55" spans="1:16">
      <c r="A55" s="12"/>
      <c r="B55" s="44">
        <v>654</v>
      </c>
      <c r="C55" s="20" t="s">
        <v>63</v>
      </c>
      <c r="D55" s="46">
        <v>561234</v>
      </c>
      <c r="E55" s="46">
        <v>40717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601951</v>
      </c>
      <c r="O55" s="47">
        <f t="shared" si="11"/>
        <v>4.6288612228262958</v>
      </c>
      <c r="P55" s="9"/>
    </row>
    <row r="56" spans="1:16">
      <c r="A56" s="12"/>
      <c r="B56" s="44">
        <v>662</v>
      </c>
      <c r="C56" s="20" t="s">
        <v>64</v>
      </c>
      <c r="D56" s="46">
        <v>82085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82085</v>
      </c>
      <c r="O56" s="47">
        <f t="shared" si="11"/>
        <v>0.63121429065770551</v>
      </c>
      <c r="P56" s="9"/>
    </row>
    <row r="57" spans="1:16">
      <c r="A57" s="12"/>
      <c r="B57" s="44">
        <v>667</v>
      </c>
      <c r="C57" s="20" t="s">
        <v>65</v>
      </c>
      <c r="D57" s="46">
        <v>65101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65101</v>
      </c>
      <c r="O57" s="47">
        <f t="shared" si="11"/>
        <v>0.50061133625031717</v>
      </c>
      <c r="P57" s="9"/>
    </row>
    <row r="58" spans="1:16">
      <c r="A58" s="12"/>
      <c r="B58" s="44">
        <v>674</v>
      </c>
      <c r="C58" s="20" t="s">
        <v>66</v>
      </c>
      <c r="D58" s="46">
        <v>141538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141538</v>
      </c>
      <c r="O58" s="47">
        <f t="shared" si="11"/>
        <v>1.0883938389609591</v>
      </c>
      <c r="P58" s="9"/>
    </row>
    <row r="59" spans="1:16">
      <c r="A59" s="12"/>
      <c r="B59" s="44">
        <v>676</v>
      </c>
      <c r="C59" s="20" t="s">
        <v>111</v>
      </c>
      <c r="D59" s="46">
        <v>600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600</v>
      </c>
      <c r="O59" s="47">
        <f t="shared" si="11"/>
        <v>4.6138584929600211E-3</v>
      </c>
      <c r="P59" s="9"/>
    </row>
    <row r="60" spans="1:16">
      <c r="A60" s="12"/>
      <c r="B60" s="44">
        <v>681</v>
      </c>
      <c r="C60" s="20" t="s">
        <v>89</v>
      </c>
      <c r="D60" s="46">
        <v>30751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30751</v>
      </c>
      <c r="O60" s="47">
        <f t="shared" si="11"/>
        <v>0.23646793752835601</v>
      </c>
      <c r="P60" s="9"/>
    </row>
    <row r="61" spans="1:16">
      <c r="A61" s="12"/>
      <c r="B61" s="44">
        <v>694</v>
      </c>
      <c r="C61" s="20" t="s">
        <v>68</v>
      </c>
      <c r="D61" s="46">
        <v>134541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134541</v>
      </c>
      <c r="O61" s="47">
        <f t="shared" si="11"/>
        <v>1.0345885591688904</v>
      </c>
      <c r="P61" s="9"/>
    </row>
    <row r="62" spans="1:16">
      <c r="A62" s="12"/>
      <c r="B62" s="44">
        <v>711</v>
      </c>
      <c r="C62" s="20" t="s">
        <v>69</v>
      </c>
      <c r="D62" s="46">
        <v>1248039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6">SUM(D62:M62)</f>
        <v>1248039</v>
      </c>
      <c r="O62" s="47">
        <f t="shared" si="11"/>
        <v>9.5971255661588852</v>
      </c>
      <c r="P62" s="9"/>
    </row>
    <row r="63" spans="1:16">
      <c r="A63" s="12"/>
      <c r="B63" s="44">
        <v>713</v>
      </c>
      <c r="C63" s="20" t="s">
        <v>112</v>
      </c>
      <c r="D63" s="46">
        <v>569377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569377</v>
      </c>
      <c r="O63" s="47">
        <f t="shared" si="11"/>
        <v>4.3783748452434965</v>
      </c>
      <c r="P63" s="9"/>
    </row>
    <row r="64" spans="1:16">
      <c r="A64" s="12"/>
      <c r="B64" s="44">
        <v>714</v>
      </c>
      <c r="C64" s="20" t="s">
        <v>70</v>
      </c>
      <c r="D64" s="46">
        <v>126802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126802</v>
      </c>
      <c r="O64" s="47">
        <f t="shared" si="11"/>
        <v>0.97507747437386094</v>
      </c>
      <c r="P64" s="9"/>
    </row>
    <row r="65" spans="1:119">
      <c r="A65" s="12"/>
      <c r="B65" s="44">
        <v>724</v>
      </c>
      <c r="C65" s="20" t="s">
        <v>71</v>
      </c>
      <c r="D65" s="46">
        <v>269348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269348</v>
      </c>
      <c r="O65" s="47">
        <f t="shared" si="11"/>
        <v>2.0712225956029928</v>
      </c>
      <c r="P65" s="9"/>
    </row>
    <row r="66" spans="1:119">
      <c r="A66" s="12"/>
      <c r="B66" s="44">
        <v>725</v>
      </c>
      <c r="C66" s="20" t="s">
        <v>113</v>
      </c>
      <c r="D66" s="46">
        <v>5501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5501</v>
      </c>
      <c r="O66" s="47">
        <f t="shared" si="11"/>
        <v>4.2301392616288458E-2</v>
      </c>
      <c r="P66" s="9"/>
    </row>
    <row r="67" spans="1:119">
      <c r="A67" s="12"/>
      <c r="B67" s="44">
        <v>726</v>
      </c>
      <c r="C67" s="20" t="s">
        <v>114</v>
      </c>
      <c r="D67" s="46">
        <v>751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751</v>
      </c>
      <c r="O67" s="47">
        <f t="shared" si="11"/>
        <v>5.7750128803549594E-3</v>
      </c>
      <c r="P67" s="9"/>
    </row>
    <row r="68" spans="1:119">
      <c r="A68" s="12"/>
      <c r="B68" s="44">
        <v>731</v>
      </c>
      <c r="C68" s="20" t="s">
        <v>115</v>
      </c>
      <c r="D68" s="46">
        <v>600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600</v>
      </c>
      <c r="O68" s="47">
        <f t="shared" si="11"/>
        <v>4.6138584929600211E-3</v>
      </c>
      <c r="P68" s="9"/>
    </row>
    <row r="69" spans="1:119">
      <c r="A69" s="12"/>
      <c r="B69" s="44">
        <v>744</v>
      </c>
      <c r="C69" s="20" t="s">
        <v>73</v>
      </c>
      <c r="D69" s="46">
        <v>124627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124627</v>
      </c>
      <c r="O69" s="47">
        <f>(N69/O$73)</f>
        <v>0.95835223733688091</v>
      </c>
      <c r="P69" s="9"/>
    </row>
    <row r="70" spans="1:119" ht="15.75" thickBot="1">
      <c r="A70" s="12"/>
      <c r="B70" s="44">
        <v>764</v>
      </c>
      <c r="C70" s="20" t="s">
        <v>74</v>
      </c>
      <c r="D70" s="46">
        <v>376081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376081</v>
      </c>
      <c r="O70" s="47">
        <f>(N70/O$73)</f>
        <v>2.891974193151496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SUM(D5,D13,D22,D27,D29,D34,D39,D42,D44)</f>
        <v>85096650</v>
      </c>
      <c r="E71" s="15">
        <f t="shared" si="17"/>
        <v>55310235</v>
      </c>
      <c r="F71" s="15">
        <f t="shared" si="17"/>
        <v>3494937</v>
      </c>
      <c r="G71" s="15">
        <f t="shared" si="17"/>
        <v>15787965</v>
      </c>
      <c r="H71" s="15">
        <f t="shared" si="17"/>
        <v>0</v>
      </c>
      <c r="I71" s="15">
        <f t="shared" si="17"/>
        <v>56125095</v>
      </c>
      <c r="J71" s="15">
        <f t="shared" si="17"/>
        <v>15621893</v>
      </c>
      <c r="K71" s="15">
        <f t="shared" si="17"/>
        <v>0</v>
      </c>
      <c r="L71" s="15">
        <f t="shared" si="17"/>
        <v>0</v>
      </c>
      <c r="M71" s="15">
        <f t="shared" si="17"/>
        <v>1052104</v>
      </c>
      <c r="N71" s="15">
        <f>SUM(D71:M71)</f>
        <v>232488879</v>
      </c>
      <c r="O71" s="37">
        <f>(N71/O$73)</f>
        <v>1787.7846481548411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116</v>
      </c>
      <c r="M73" s="48"/>
      <c r="N73" s="48"/>
      <c r="O73" s="41">
        <v>130043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167</v>
      </c>
      <c r="N4" s="34" t="s">
        <v>5</v>
      </c>
      <c r="O4" s="34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26177871</v>
      </c>
      <c r="E5" s="26">
        <f t="shared" si="0"/>
        <v>5269572</v>
      </c>
      <c r="F5" s="26">
        <f t="shared" si="0"/>
        <v>475375</v>
      </c>
      <c r="G5" s="26">
        <f t="shared" si="0"/>
        <v>37777677</v>
      </c>
      <c r="H5" s="26">
        <f t="shared" si="0"/>
        <v>0</v>
      </c>
      <c r="I5" s="26">
        <f t="shared" si="0"/>
        <v>0</v>
      </c>
      <c r="J5" s="26">
        <f t="shared" si="0"/>
        <v>36221668</v>
      </c>
      <c r="K5" s="26">
        <f t="shared" si="0"/>
        <v>3058315</v>
      </c>
      <c r="L5" s="26">
        <f t="shared" si="0"/>
        <v>0</v>
      </c>
      <c r="M5" s="26">
        <f t="shared" si="0"/>
        <v>222455238</v>
      </c>
      <c r="N5" s="26">
        <f t="shared" si="0"/>
        <v>0</v>
      </c>
      <c r="O5" s="27">
        <f>SUM(D5:N5)</f>
        <v>331435716</v>
      </c>
      <c r="P5" s="32">
        <f t="shared" ref="P5:P36" si="1">(O5/P$72)</f>
        <v>2001.9190500063421</v>
      </c>
      <c r="Q5" s="6"/>
    </row>
    <row r="6" spans="1:134">
      <c r="A6" s="12"/>
      <c r="B6" s="44">
        <v>511</v>
      </c>
      <c r="C6" s="20" t="s">
        <v>20</v>
      </c>
      <c r="D6" s="46">
        <v>1122149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1122149</v>
      </c>
      <c r="P6" s="47">
        <f t="shared" si="1"/>
        <v>6.7779401905061034</v>
      </c>
      <c r="Q6" s="9"/>
    </row>
    <row r="7" spans="1:134">
      <c r="A7" s="12"/>
      <c r="B7" s="44">
        <v>512</v>
      </c>
      <c r="C7" s="20" t="s">
        <v>21</v>
      </c>
      <c r="D7" s="46">
        <v>553969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553969</v>
      </c>
      <c r="P7" s="47">
        <f t="shared" si="1"/>
        <v>3.3460518606659861</v>
      </c>
      <c r="Q7" s="9"/>
    </row>
    <row r="8" spans="1:134">
      <c r="A8" s="12"/>
      <c r="B8" s="44">
        <v>513</v>
      </c>
      <c r="C8" s="20" t="s">
        <v>22</v>
      </c>
      <c r="D8" s="46">
        <v>13935333</v>
      </c>
      <c r="E8" s="46">
        <v>926719</v>
      </c>
      <c r="F8" s="46">
        <v>0</v>
      </c>
      <c r="G8" s="46">
        <v>0</v>
      </c>
      <c r="H8" s="46">
        <v>0</v>
      </c>
      <c r="I8" s="46">
        <v>0</v>
      </c>
      <c r="J8" s="46">
        <v>6906884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21768936</v>
      </c>
      <c r="P8" s="47">
        <f t="shared" si="1"/>
        <v>131.48748180406986</v>
      </c>
      <c r="Q8" s="9"/>
    </row>
    <row r="9" spans="1:134">
      <c r="A9" s="12"/>
      <c r="B9" s="44">
        <v>514</v>
      </c>
      <c r="C9" s="20" t="s">
        <v>23</v>
      </c>
      <c r="D9" s="46">
        <v>875652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875652</v>
      </c>
      <c r="P9" s="47">
        <f t="shared" si="1"/>
        <v>5.2890631134520021</v>
      </c>
      <c r="Q9" s="9"/>
    </row>
    <row r="10" spans="1:134">
      <c r="A10" s="12"/>
      <c r="B10" s="44">
        <v>515</v>
      </c>
      <c r="C10" s="20" t="s">
        <v>24</v>
      </c>
      <c r="D10" s="46">
        <v>1842050</v>
      </c>
      <c r="E10" s="46">
        <v>672684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2514734</v>
      </c>
      <c r="P10" s="47">
        <f t="shared" si="1"/>
        <v>15.189352436291594</v>
      </c>
      <c r="Q10" s="9"/>
    </row>
    <row r="11" spans="1:134">
      <c r="A11" s="12"/>
      <c r="B11" s="44">
        <v>517</v>
      </c>
      <c r="C11" s="20" t="s">
        <v>25</v>
      </c>
      <c r="D11" s="46">
        <v>226053</v>
      </c>
      <c r="E11" s="46">
        <v>33598</v>
      </c>
      <c r="F11" s="46">
        <v>475375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735026</v>
      </c>
      <c r="P11" s="47">
        <f t="shared" si="1"/>
        <v>4.439661993609529</v>
      </c>
      <c r="Q11" s="9"/>
    </row>
    <row r="12" spans="1:134">
      <c r="A12" s="12"/>
      <c r="B12" s="44">
        <v>519</v>
      </c>
      <c r="C12" s="20" t="s">
        <v>26</v>
      </c>
      <c r="D12" s="46">
        <v>7622665</v>
      </c>
      <c r="E12" s="46">
        <v>3636571</v>
      </c>
      <c r="F12" s="46">
        <v>0</v>
      </c>
      <c r="G12" s="46">
        <v>37777677</v>
      </c>
      <c r="H12" s="46">
        <v>0</v>
      </c>
      <c r="I12" s="46">
        <v>0</v>
      </c>
      <c r="J12" s="46">
        <v>29314784</v>
      </c>
      <c r="K12" s="46">
        <v>3058315</v>
      </c>
      <c r="L12" s="46">
        <v>0</v>
      </c>
      <c r="M12" s="46">
        <v>222455238</v>
      </c>
      <c r="N12" s="46">
        <v>0</v>
      </c>
      <c r="O12" s="46">
        <f t="shared" si="2"/>
        <v>303865250</v>
      </c>
      <c r="P12" s="47">
        <f t="shared" si="1"/>
        <v>1835.3894986077471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60469701</v>
      </c>
      <c r="E13" s="31">
        <f t="shared" si="3"/>
        <v>52080430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5366100</v>
      </c>
      <c r="J13" s="31">
        <f t="shared" si="3"/>
        <v>672238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118588469</v>
      </c>
      <c r="P13" s="43">
        <f t="shared" si="1"/>
        <v>716.29128588599838</v>
      </c>
      <c r="Q13" s="10"/>
    </row>
    <row r="14" spans="1:134">
      <c r="A14" s="12"/>
      <c r="B14" s="44">
        <v>521</v>
      </c>
      <c r="C14" s="20" t="s">
        <v>28</v>
      </c>
      <c r="D14" s="46">
        <v>32985225</v>
      </c>
      <c r="E14" s="46">
        <v>4513866</v>
      </c>
      <c r="F14" s="46">
        <v>0</v>
      </c>
      <c r="G14" s="46">
        <v>0</v>
      </c>
      <c r="H14" s="46">
        <v>0</v>
      </c>
      <c r="I14" s="46">
        <v>0</v>
      </c>
      <c r="J14" s="46">
        <v>672238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38171329</v>
      </c>
      <c r="P14" s="47">
        <f t="shared" si="1"/>
        <v>230.56027760496258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44191877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44191877</v>
      </c>
      <c r="P15" s="47">
        <f t="shared" si="1"/>
        <v>266.92524719284364</v>
      </c>
      <c r="Q15" s="9"/>
    </row>
    <row r="16" spans="1:134">
      <c r="A16" s="12"/>
      <c r="B16" s="44">
        <v>523</v>
      </c>
      <c r="C16" s="20" t="s">
        <v>30</v>
      </c>
      <c r="D16" s="46">
        <v>25678727</v>
      </c>
      <c r="E16" s="46">
        <v>2776005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28454732</v>
      </c>
      <c r="P16" s="47">
        <f t="shared" si="1"/>
        <v>171.87064430203131</v>
      </c>
      <c r="Q16" s="9"/>
    </row>
    <row r="17" spans="1:17">
      <c r="A17" s="12"/>
      <c r="B17" s="44">
        <v>524</v>
      </c>
      <c r="C17" s="20" t="s">
        <v>31</v>
      </c>
      <c r="D17" s="46">
        <v>598563</v>
      </c>
      <c r="E17" s="46">
        <v>3186</v>
      </c>
      <c r="F17" s="46">
        <v>0</v>
      </c>
      <c r="G17" s="46">
        <v>0</v>
      </c>
      <c r="H17" s="46">
        <v>0</v>
      </c>
      <c r="I17" s="46">
        <v>5366100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5967849</v>
      </c>
      <c r="P17" s="47">
        <f t="shared" si="1"/>
        <v>36.046660103044836</v>
      </c>
      <c r="Q17" s="9"/>
    </row>
    <row r="18" spans="1:17">
      <c r="A18" s="12"/>
      <c r="B18" s="44">
        <v>525</v>
      </c>
      <c r="C18" s="20" t="s">
        <v>32</v>
      </c>
      <c r="D18" s="46">
        <v>715341</v>
      </c>
      <c r="E18" s="46">
        <v>595496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1310837</v>
      </c>
      <c r="P18" s="47">
        <f t="shared" si="1"/>
        <v>7.9176426530723187</v>
      </c>
      <c r="Q18" s="9"/>
    </row>
    <row r="19" spans="1:17">
      <c r="A19" s="12"/>
      <c r="B19" s="44">
        <v>527</v>
      </c>
      <c r="C19" s="20" t="s">
        <v>33</v>
      </c>
      <c r="D19" s="46">
        <v>485812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485812</v>
      </c>
      <c r="P19" s="47">
        <f t="shared" si="1"/>
        <v>2.9343738485977808</v>
      </c>
      <c r="Q19" s="9"/>
    </row>
    <row r="20" spans="1:17">
      <c r="A20" s="12"/>
      <c r="B20" s="44">
        <v>529</v>
      </c>
      <c r="C20" s="20" t="s">
        <v>34</v>
      </c>
      <c r="D20" s="46">
        <v>6033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6033</v>
      </c>
      <c r="P20" s="47">
        <f t="shared" si="1"/>
        <v>3.6440181445889383E-2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355688</v>
      </c>
      <c r="E21" s="31">
        <f t="shared" si="5"/>
        <v>940362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65328696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66624746</v>
      </c>
      <c r="P21" s="43">
        <f t="shared" si="1"/>
        <v>402.4229791192264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1914</v>
      </c>
      <c r="F22" s="46">
        <v>0</v>
      </c>
      <c r="G22" s="46">
        <v>0</v>
      </c>
      <c r="H22" s="46">
        <v>0</v>
      </c>
      <c r="I22" s="46">
        <v>18627612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2" si="6">SUM(D22:N22)</f>
        <v>18629526</v>
      </c>
      <c r="P22" s="47">
        <f t="shared" si="1"/>
        <v>112.52499713093218</v>
      </c>
      <c r="Q22" s="9"/>
    </row>
    <row r="23" spans="1:17">
      <c r="A23" s="12"/>
      <c r="B23" s="44">
        <v>536</v>
      </c>
      <c r="C23" s="20" t="s">
        <v>37</v>
      </c>
      <c r="D23" s="46">
        <v>0</v>
      </c>
      <c r="E23" s="46">
        <v>14215</v>
      </c>
      <c r="F23" s="46">
        <v>0</v>
      </c>
      <c r="G23" s="46">
        <v>0</v>
      </c>
      <c r="H23" s="46">
        <v>0</v>
      </c>
      <c r="I23" s="46">
        <v>46701084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46715299</v>
      </c>
      <c r="P23" s="47">
        <f t="shared" si="1"/>
        <v>282.16707638968586</v>
      </c>
      <c r="Q23" s="9"/>
    </row>
    <row r="24" spans="1:17">
      <c r="A24" s="12"/>
      <c r="B24" s="44">
        <v>537</v>
      </c>
      <c r="C24" s="20" t="s">
        <v>38</v>
      </c>
      <c r="D24" s="46">
        <v>355688</v>
      </c>
      <c r="E24" s="46">
        <v>33498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389186</v>
      </c>
      <c r="P24" s="47">
        <f t="shared" si="1"/>
        <v>2.3507390114702313</v>
      </c>
      <c r="Q24" s="9"/>
    </row>
    <row r="25" spans="1:17">
      <c r="A25" s="12"/>
      <c r="B25" s="44">
        <v>538</v>
      </c>
      <c r="C25" s="20" t="s">
        <v>77</v>
      </c>
      <c r="D25" s="46">
        <v>0</v>
      </c>
      <c r="E25" s="46">
        <v>857153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857153</v>
      </c>
      <c r="P25" s="47">
        <f t="shared" si="1"/>
        <v>5.1773265119987437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33582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33582</v>
      </c>
      <c r="P26" s="47">
        <f t="shared" si="1"/>
        <v>0.2028400751393763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SUM(D28:D28)</f>
        <v>5704441</v>
      </c>
      <c r="E27" s="31">
        <f t="shared" si="7"/>
        <v>26872730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32577171</v>
      </c>
      <c r="P27" s="43">
        <f t="shared" si="1"/>
        <v>196.77076450087279</v>
      </c>
      <c r="Q27" s="10"/>
    </row>
    <row r="28" spans="1:17">
      <c r="A28" s="12"/>
      <c r="B28" s="44">
        <v>541</v>
      </c>
      <c r="C28" s="20" t="s">
        <v>41</v>
      </c>
      <c r="D28" s="46">
        <v>5704441</v>
      </c>
      <c r="E28" s="46">
        <v>26872730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32577171</v>
      </c>
      <c r="P28" s="47">
        <f t="shared" si="1"/>
        <v>196.77076450087279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SUM(D30:D33)</f>
        <v>504874</v>
      </c>
      <c r="E29" s="31">
        <f t="shared" si="8"/>
        <v>514943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1019817</v>
      </c>
      <c r="P29" s="43">
        <f t="shared" si="1"/>
        <v>6.1598402986246592</v>
      </c>
      <c r="Q29" s="10"/>
    </row>
    <row r="30" spans="1:17">
      <c r="A30" s="13"/>
      <c r="B30" s="45">
        <v>552</v>
      </c>
      <c r="C30" s="21" t="s">
        <v>43</v>
      </c>
      <c r="D30" s="46">
        <v>248390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248390</v>
      </c>
      <c r="P30" s="47">
        <f t="shared" si="1"/>
        <v>1.5003110673536322</v>
      </c>
      <c r="Q30" s="9"/>
    </row>
    <row r="31" spans="1:17">
      <c r="A31" s="13"/>
      <c r="B31" s="45">
        <v>553</v>
      </c>
      <c r="C31" s="21" t="s">
        <v>44</v>
      </c>
      <c r="D31" s="46">
        <v>256484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256484</v>
      </c>
      <c r="P31" s="47">
        <f t="shared" si="1"/>
        <v>1.5491999830876002</v>
      </c>
      <c r="Q31" s="9"/>
    </row>
    <row r="32" spans="1:17">
      <c r="A32" s="13"/>
      <c r="B32" s="45">
        <v>554</v>
      </c>
      <c r="C32" s="21" t="s">
        <v>78</v>
      </c>
      <c r="D32" s="46">
        <v>0</v>
      </c>
      <c r="E32" s="46">
        <v>126391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126391</v>
      </c>
      <c r="P32" s="47">
        <f t="shared" si="1"/>
        <v>0.76341968724140641</v>
      </c>
      <c r="Q32" s="9"/>
    </row>
    <row r="33" spans="1:17">
      <c r="A33" s="13"/>
      <c r="B33" s="45">
        <v>559</v>
      </c>
      <c r="C33" s="21" t="s">
        <v>45</v>
      </c>
      <c r="D33" s="46">
        <v>0</v>
      </c>
      <c r="E33" s="46">
        <v>388552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388552</v>
      </c>
      <c r="P33" s="47">
        <f t="shared" si="1"/>
        <v>2.3469095609420205</v>
      </c>
      <c r="Q33" s="9"/>
    </row>
    <row r="34" spans="1:17" ht="15.75">
      <c r="A34" s="28" t="s">
        <v>46</v>
      </c>
      <c r="B34" s="29"/>
      <c r="C34" s="30"/>
      <c r="D34" s="31">
        <f t="shared" ref="D34:N34" si="9">SUM(D35:D38)</f>
        <v>6187095</v>
      </c>
      <c r="E34" s="31">
        <f t="shared" si="9"/>
        <v>5423756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3165975</v>
      </c>
      <c r="N34" s="31">
        <f t="shared" si="9"/>
        <v>0</v>
      </c>
      <c r="O34" s="31">
        <f t="shared" si="6"/>
        <v>14776826</v>
      </c>
      <c r="P34" s="43">
        <f t="shared" si="1"/>
        <v>89.254139007846149</v>
      </c>
      <c r="Q34" s="10"/>
    </row>
    <row r="35" spans="1:17">
      <c r="A35" s="12"/>
      <c r="B35" s="44">
        <v>562</v>
      </c>
      <c r="C35" s="20" t="s">
        <v>47</v>
      </c>
      <c r="D35" s="46">
        <v>1112132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1112132</v>
      </c>
      <c r="P35" s="47">
        <f t="shared" si="1"/>
        <v>6.7174360801889357</v>
      </c>
      <c r="Q35" s="9"/>
    </row>
    <row r="36" spans="1:17">
      <c r="A36" s="12"/>
      <c r="B36" s="44">
        <v>563</v>
      </c>
      <c r="C36" s="20" t="s">
        <v>48</v>
      </c>
      <c r="D36" s="46">
        <v>354382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354382</v>
      </c>
      <c r="P36" s="47">
        <f t="shared" si="1"/>
        <v>2.1405178818427268</v>
      </c>
      <c r="Q36" s="9"/>
    </row>
    <row r="37" spans="1:17">
      <c r="A37" s="12"/>
      <c r="B37" s="44">
        <v>564</v>
      </c>
      <c r="C37" s="20" t="s">
        <v>49</v>
      </c>
      <c r="D37" s="46">
        <v>1664606</v>
      </c>
      <c r="E37" s="46">
        <v>4126257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5790863</v>
      </c>
      <c r="P37" s="47">
        <f t="shared" ref="P37:P68" si="10">(O37/P$72)</f>
        <v>34.977639391395215</v>
      </c>
      <c r="Q37" s="9"/>
    </row>
    <row r="38" spans="1:17">
      <c r="A38" s="12"/>
      <c r="B38" s="44">
        <v>569</v>
      </c>
      <c r="C38" s="20" t="s">
        <v>50</v>
      </c>
      <c r="D38" s="46">
        <v>3055975</v>
      </c>
      <c r="E38" s="46">
        <v>1297499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3165975</v>
      </c>
      <c r="N38" s="46">
        <v>0</v>
      </c>
      <c r="O38" s="46">
        <f t="shared" si="6"/>
        <v>7519449</v>
      </c>
      <c r="P38" s="47">
        <f t="shared" si="10"/>
        <v>45.418545654419269</v>
      </c>
      <c r="Q38" s="9"/>
    </row>
    <row r="39" spans="1:17" ht="15.75">
      <c r="A39" s="28" t="s">
        <v>51</v>
      </c>
      <c r="B39" s="29"/>
      <c r="C39" s="30"/>
      <c r="D39" s="31">
        <f t="shared" ref="D39:N39" si="11">SUM(D40:D42)</f>
        <v>11404119</v>
      </c>
      <c r="E39" s="31">
        <f t="shared" si="11"/>
        <v>14364914</v>
      </c>
      <c r="F39" s="31">
        <f t="shared" si="11"/>
        <v>0</v>
      </c>
      <c r="G39" s="31">
        <f t="shared" si="11"/>
        <v>1961500</v>
      </c>
      <c r="H39" s="31">
        <f t="shared" si="11"/>
        <v>0</v>
      </c>
      <c r="I39" s="31">
        <f t="shared" si="11"/>
        <v>3260014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30990547</v>
      </c>
      <c r="P39" s="43">
        <f t="shared" si="10"/>
        <v>187.1873289884573</v>
      </c>
      <c r="Q39" s="9"/>
    </row>
    <row r="40" spans="1:17">
      <c r="A40" s="12"/>
      <c r="B40" s="44">
        <v>571</v>
      </c>
      <c r="C40" s="20" t="s">
        <v>52</v>
      </c>
      <c r="D40" s="46">
        <v>3596460</v>
      </c>
      <c r="E40" s="46">
        <v>120084</v>
      </c>
      <c r="F40" s="46">
        <v>0</v>
      </c>
      <c r="G40" s="46">
        <v>173220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3889764</v>
      </c>
      <c r="P40" s="47">
        <f t="shared" si="10"/>
        <v>23.494729975416618</v>
      </c>
      <c r="Q40" s="9"/>
    </row>
    <row r="41" spans="1:17">
      <c r="A41" s="12"/>
      <c r="B41" s="44">
        <v>572</v>
      </c>
      <c r="C41" s="20" t="s">
        <v>53</v>
      </c>
      <c r="D41" s="46">
        <v>7807659</v>
      </c>
      <c r="E41" s="46">
        <v>12021502</v>
      </c>
      <c r="F41" s="46">
        <v>0</v>
      </c>
      <c r="G41" s="46">
        <v>1788280</v>
      </c>
      <c r="H41" s="46">
        <v>0</v>
      </c>
      <c r="I41" s="46">
        <v>3260014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24877455</v>
      </c>
      <c r="P41" s="47">
        <f t="shared" si="10"/>
        <v>150.26338042631329</v>
      </c>
      <c r="Q41" s="9"/>
    </row>
    <row r="42" spans="1:17">
      <c r="A42" s="12"/>
      <c r="B42" s="44">
        <v>575</v>
      </c>
      <c r="C42" s="20" t="s">
        <v>80</v>
      </c>
      <c r="D42" s="46">
        <v>0</v>
      </c>
      <c r="E42" s="46">
        <v>2223328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2223328</v>
      </c>
      <c r="P42" s="47">
        <f t="shared" si="10"/>
        <v>13.429218586727391</v>
      </c>
      <c r="Q42" s="9"/>
    </row>
    <row r="43" spans="1:17" ht="15.75">
      <c r="A43" s="28" t="s">
        <v>72</v>
      </c>
      <c r="B43" s="29"/>
      <c r="C43" s="30"/>
      <c r="D43" s="31">
        <f t="shared" ref="D43:N43" si="12">SUM(D44:D44)</f>
        <v>13668938</v>
      </c>
      <c r="E43" s="31">
        <f t="shared" si="12"/>
        <v>2732058</v>
      </c>
      <c r="F43" s="31">
        <f t="shared" si="12"/>
        <v>0</v>
      </c>
      <c r="G43" s="31">
        <f t="shared" si="12"/>
        <v>6150912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22551908</v>
      </c>
      <c r="P43" s="43">
        <f t="shared" si="10"/>
        <v>136.21674448383959</v>
      </c>
      <c r="Q43" s="9"/>
    </row>
    <row r="44" spans="1:17">
      <c r="A44" s="12"/>
      <c r="B44" s="44">
        <v>581</v>
      </c>
      <c r="C44" s="20" t="s">
        <v>169</v>
      </c>
      <c r="D44" s="46">
        <v>13668938</v>
      </c>
      <c r="E44" s="46">
        <v>2732058</v>
      </c>
      <c r="F44" s="46">
        <v>0</v>
      </c>
      <c r="G44" s="46">
        <v>6150912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22551908</v>
      </c>
      <c r="P44" s="47">
        <f t="shared" si="10"/>
        <v>136.21674448383959</v>
      </c>
      <c r="Q44" s="9"/>
    </row>
    <row r="45" spans="1:17" ht="15.75">
      <c r="A45" s="28" t="s">
        <v>55</v>
      </c>
      <c r="B45" s="29"/>
      <c r="C45" s="30"/>
      <c r="D45" s="31">
        <f t="shared" ref="D45:N45" si="13">SUM(D46:D69)</f>
        <v>6824427</v>
      </c>
      <c r="E45" s="31">
        <f t="shared" si="13"/>
        <v>603045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69295412</v>
      </c>
      <c r="N45" s="31">
        <f t="shared" si="13"/>
        <v>0</v>
      </c>
      <c r="O45" s="31">
        <f>SUM(D45:N45)</f>
        <v>76722884</v>
      </c>
      <c r="P45" s="43">
        <f t="shared" si="10"/>
        <v>463.41717454200619</v>
      </c>
      <c r="Q45" s="9"/>
    </row>
    <row r="46" spans="1:17">
      <c r="A46" s="12"/>
      <c r="B46" s="44">
        <v>601</v>
      </c>
      <c r="C46" s="20" t="s">
        <v>81</v>
      </c>
      <c r="D46" s="46">
        <v>0</v>
      </c>
      <c r="E46" s="46">
        <v>198177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14">SUM(D46:N46)</f>
        <v>198177</v>
      </c>
      <c r="P46" s="47">
        <f t="shared" si="10"/>
        <v>1.1970173774908039</v>
      </c>
      <c r="Q46" s="9"/>
    </row>
    <row r="47" spans="1:17">
      <c r="A47" s="12"/>
      <c r="B47" s="44">
        <v>602</v>
      </c>
      <c r="C47" s="20" t="s">
        <v>56</v>
      </c>
      <c r="D47" s="46">
        <v>11112</v>
      </c>
      <c r="E47" s="46">
        <v>291526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302638</v>
      </c>
      <c r="P47" s="47">
        <f t="shared" si="10"/>
        <v>1.8279767333699768</v>
      </c>
      <c r="Q47" s="9"/>
    </row>
    <row r="48" spans="1:17">
      <c r="A48" s="12"/>
      <c r="B48" s="44">
        <v>603</v>
      </c>
      <c r="C48" s="20" t="s">
        <v>57</v>
      </c>
      <c r="D48" s="46">
        <v>2580</v>
      </c>
      <c r="E48" s="46">
        <v>93166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95746</v>
      </c>
      <c r="P48" s="47">
        <f t="shared" si="10"/>
        <v>0.57831951147325122</v>
      </c>
      <c r="Q48" s="9"/>
    </row>
    <row r="49" spans="1:17">
      <c r="A49" s="12"/>
      <c r="B49" s="44">
        <v>604</v>
      </c>
      <c r="C49" s="20" t="s">
        <v>58</v>
      </c>
      <c r="D49" s="46">
        <v>827775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827775</v>
      </c>
      <c r="P49" s="47">
        <f t="shared" si="10"/>
        <v>4.9998791971442209</v>
      </c>
      <c r="Q49" s="9"/>
    </row>
    <row r="50" spans="1:17">
      <c r="A50" s="12"/>
      <c r="B50" s="44">
        <v>605</v>
      </c>
      <c r="C50" s="20" t="s">
        <v>59</v>
      </c>
      <c r="D50" s="46">
        <v>212583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212583</v>
      </c>
      <c r="P50" s="47">
        <f t="shared" si="10"/>
        <v>1.2840316745087854</v>
      </c>
      <c r="Q50" s="9"/>
    </row>
    <row r="51" spans="1:17">
      <c r="A51" s="12"/>
      <c r="B51" s="44">
        <v>607</v>
      </c>
      <c r="C51" s="20" t="s">
        <v>170</v>
      </c>
      <c r="D51" s="46">
        <v>50507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50507</v>
      </c>
      <c r="P51" s="47">
        <f t="shared" si="10"/>
        <v>0.30506949184278714</v>
      </c>
      <c r="Q51" s="9"/>
    </row>
    <row r="52" spans="1:17">
      <c r="A52" s="12"/>
      <c r="B52" s="44">
        <v>608</v>
      </c>
      <c r="C52" s="20" t="s">
        <v>60</v>
      </c>
      <c r="D52" s="46">
        <v>196302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196302</v>
      </c>
      <c r="P52" s="47">
        <f t="shared" si="10"/>
        <v>1.1856921097614748</v>
      </c>
      <c r="Q52" s="9"/>
    </row>
    <row r="53" spans="1:17">
      <c r="A53" s="12"/>
      <c r="B53" s="44">
        <v>614</v>
      </c>
      <c r="C53" s="20" t="s">
        <v>61</v>
      </c>
      <c r="D53" s="46">
        <v>473264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4" si="15">SUM(D53:N53)</f>
        <v>473264</v>
      </c>
      <c r="P53" s="47">
        <f t="shared" si="10"/>
        <v>2.8585821368817159</v>
      </c>
      <c r="Q53" s="9"/>
    </row>
    <row r="54" spans="1:17">
      <c r="A54" s="12"/>
      <c r="B54" s="44">
        <v>615</v>
      </c>
      <c r="C54" s="20" t="s">
        <v>108</v>
      </c>
      <c r="D54" s="46">
        <v>86463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86463</v>
      </c>
      <c r="P54" s="47">
        <f t="shared" si="10"/>
        <v>0.52224886596319142</v>
      </c>
      <c r="Q54" s="9"/>
    </row>
    <row r="55" spans="1:17">
      <c r="A55" s="12"/>
      <c r="B55" s="44">
        <v>629</v>
      </c>
      <c r="C55" s="20" t="s">
        <v>150</v>
      </c>
      <c r="D55" s="46">
        <v>120283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120283</v>
      </c>
      <c r="P55" s="47">
        <f t="shared" si="10"/>
        <v>0.72652649508634382</v>
      </c>
      <c r="Q55" s="9"/>
    </row>
    <row r="56" spans="1:17">
      <c r="A56" s="12"/>
      <c r="B56" s="44">
        <v>634</v>
      </c>
      <c r="C56" s="20" t="s">
        <v>62</v>
      </c>
      <c r="D56" s="46">
        <v>201787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201787</v>
      </c>
      <c r="P56" s="47">
        <f t="shared" si="10"/>
        <v>1.2188222929590056</v>
      </c>
      <c r="Q56" s="9"/>
    </row>
    <row r="57" spans="1:17">
      <c r="A57" s="12"/>
      <c r="B57" s="44">
        <v>654</v>
      </c>
      <c r="C57" s="20" t="s">
        <v>98</v>
      </c>
      <c r="D57" s="46">
        <v>344930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344930</v>
      </c>
      <c r="P57" s="47">
        <f t="shared" si="10"/>
        <v>2.0834264522013299</v>
      </c>
      <c r="Q57" s="9"/>
    </row>
    <row r="58" spans="1:17">
      <c r="A58" s="12"/>
      <c r="B58" s="44">
        <v>667</v>
      </c>
      <c r="C58" s="20" t="s">
        <v>99</v>
      </c>
      <c r="D58" s="46">
        <v>77831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77831</v>
      </c>
      <c r="P58" s="47">
        <f t="shared" si="10"/>
        <v>0.47011035340875457</v>
      </c>
      <c r="Q58" s="9"/>
    </row>
    <row r="59" spans="1:17">
      <c r="A59" s="12"/>
      <c r="B59" s="44">
        <v>674</v>
      </c>
      <c r="C59" s="20" t="s">
        <v>66</v>
      </c>
      <c r="D59" s="46">
        <v>277300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277300</v>
      </c>
      <c r="P59" s="47">
        <f t="shared" si="10"/>
        <v>1.6749315953829149</v>
      </c>
      <c r="Q59" s="9"/>
    </row>
    <row r="60" spans="1:17">
      <c r="A60" s="12"/>
      <c r="B60" s="44">
        <v>675</v>
      </c>
      <c r="C60" s="20" t="s">
        <v>156</v>
      </c>
      <c r="D60" s="46">
        <v>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8</v>
      </c>
      <c r="P60" s="47">
        <f t="shared" si="10"/>
        <v>4.8321142311804248E-5</v>
      </c>
      <c r="Q60" s="9"/>
    </row>
    <row r="61" spans="1:17">
      <c r="A61" s="12"/>
      <c r="B61" s="44">
        <v>685</v>
      </c>
      <c r="C61" s="20" t="s">
        <v>67</v>
      </c>
      <c r="D61" s="46">
        <v>35782</v>
      </c>
      <c r="E61" s="46">
        <v>19988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55770</v>
      </c>
      <c r="P61" s="47">
        <f t="shared" si="10"/>
        <v>0.33685876334116538</v>
      </c>
      <c r="Q61" s="9"/>
    </row>
    <row r="62" spans="1:17">
      <c r="A62" s="12"/>
      <c r="B62" s="44">
        <v>694</v>
      </c>
      <c r="C62" s="20" t="s">
        <v>68</v>
      </c>
      <c r="D62" s="46">
        <v>195339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195339</v>
      </c>
      <c r="P62" s="47">
        <f t="shared" si="10"/>
        <v>1.1798754522556913</v>
      </c>
      <c r="Q62" s="9"/>
    </row>
    <row r="63" spans="1:17">
      <c r="A63" s="12"/>
      <c r="B63" s="44">
        <v>711</v>
      </c>
      <c r="C63" s="20" t="s">
        <v>69</v>
      </c>
      <c r="D63" s="46">
        <v>2697799</v>
      </c>
      <c r="E63" s="46">
        <v>188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2697987</v>
      </c>
      <c r="P63" s="47">
        <f t="shared" si="10"/>
        <v>16.296226722799727</v>
      </c>
      <c r="Q63" s="9"/>
    </row>
    <row r="64" spans="1:17">
      <c r="A64" s="12"/>
      <c r="B64" s="44">
        <v>714</v>
      </c>
      <c r="C64" s="20" t="s">
        <v>70</v>
      </c>
      <c r="D64" s="46">
        <v>66983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66983</v>
      </c>
      <c r="P64" s="47">
        <f t="shared" si="10"/>
        <v>0.40458688443394802</v>
      </c>
      <c r="Q64" s="9"/>
    </row>
    <row r="65" spans="1:120">
      <c r="A65" s="12"/>
      <c r="B65" s="44">
        <v>719</v>
      </c>
      <c r="C65" s="20" t="s">
        <v>171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69295412</v>
      </c>
      <c r="N65" s="46">
        <v>0</v>
      </c>
      <c r="O65" s="46">
        <f t="shared" ref="O65:O69" si="16">SUM(D65:N65)</f>
        <v>69295412</v>
      </c>
      <c r="P65" s="47">
        <f t="shared" si="10"/>
        <v>418.55418310088851</v>
      </c>
      <c r="Q65" s="9"/>
    </row>
    <row r="66" spans="1:120">
      <c r="A66" s="12"/>
      <c r="B66" s="44">
        <v>724</v>
      </c>
      <c r="C66" s="20" t="s">
        <v>71</v>
      </c>
      <c r="D66" s="46">
        <v>148145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148145</v>
      </c>
      <c r="P66" s="47">
        <f t="shared" si="10"/>
        <v>0.89481695347278012</v>
      </c>
      <c r="Q66" s="9"/>
    </row>
    <row r="67" spans="1:120">
      <c r="A67" s="12"/>
      <c r="B67" s="44">
        <v>725</v>
      </c>
      <c r="C67" s="20" t="s">
        <v>113</v>
      </c>
      <c r="D67" s="46">
        <v>7676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7676</v>
      </c>
      <c r="P67" s="47">
        <f t="shared" si="10"/>
        <v>4.6364136048176179E-2</v>
      </c>
      <c r="Q67" s="9"/>
    </row>
    <row r="68" spans="1:120">
      <c r="A68" s="12"/>
      <c r="B68" s="44">
        <v>744</v>
      </c>
      <c r="C68" s="20" t="s">
        <v>73</v>
      </c>
      <c r="D68" s="46">
        <v>236634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236634</v>
      </c>
      <c r="P68" s="47">
        <f t="shared" si="10"/>
        <v>1.4293031487264358</v>
      </c>
      <c r="Q68" s="9"/>
    </row>
    <row r="69" spans="1:120" ht="15.75" thickBot="1">
      <c r="A69" s="12"/>
      <c r="B69" s="44">
        <v>764</v>
      </c>
      <c r="C69" s="20" t="s">
        <v>74</v>
      </c>
      <c r="D69" s="46">
        <v>553344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553344</v>
      </c>
      <c r="P69" s="47">
        <f t="shared" ref="P69:P70" si="17">(O69/P$72)</f>
        <v>3.3422767714228763</v>
      </c>
      <c r="Q69" s="9"/>
    </row>
    <row r="70" spans="1:120" ht="16.5" thickBot="1">
      <c r="A70" s="14" t="s">
        <v>10</v>
      </c>
      <c r="B70" s="23"/>
      <c r="C70" s="22"/>
      <c r="D70" s="15">
        <f t="shared" ref="D70:N70" si="18">SUM(D5,D13,D21,D27,D29,D34,D39,D43,D45)</f>
        <v>131297154</v>
      </c>
      <c r="E70" s="15">
        <f t="shared" si="18"/>
        <v>108801810</v>
      </c>
      <c r="F70" s="15">
        <f t="shared" si="18"/>
        <v>475375</v>
      </c>
      <c r="G70" s="15">
        <f t="shared" si="18"/>
        <v>45890089</v>
      </c>
      <c r="H70" s="15">
        <f t="shared" si="18"/>
        <v>0</v>
      </c>
      <c r="I70" s="15">
        <f t="shared" si="18"/>
        <v>73954810</v>
      </c>
      <c r="J70" s="15">
        <f t="shared" si="18"/>
        <v>36893906</v>
      </c>
      <c r="K70" s="15">
        <f t="shared" si="18"/>
        <v>3058315</v>
      </c>
      <c r="L70" s="15">
        <f t="shared" si="18"/>
        <v>0</v>
      </c>
      <c r="M70" s="15">
        <f t="shared" si="18"/>
        <v>294916625</v>
      </c>
      <c r="N70" s="15">
        <f t="shared" si="18"/>
        <v>0</v>
      </c>
      <c r="O70" s="15">
        <f>SUM(D70:N70)</f>
        <v>695288084</v>
      </c>
      <c r="P70" s="37">
        <f t="shared" si="17"/>
        <v>4199.6393068332136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8" t="s">
        <v>173</v>
      </c>
      <c r="N72" s="48"/>
      <c r="O72" s="48"/>
      <c r="P72" s="41">
        <v>165559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167</v>
      </c>
      <c r="N4" s="34" t="s">
        <v>5</v>
      </c>
      <c r="O4" s="34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24666241</v>
      </c>
      <c r="E5" s="26">
        <f t="shared" si="0"/>
        <v>4674503</v>
      </c>
      <c r="F5" s="26">
        <f t="shared" si="0"/>
        <v>491006</v>
      </c>
      <c r="G5" s="26">
        <f t="shared" si="0"/>
        <v>14114001</v>
      </c>
      <c r="H5" s="26">
        <f t="shared" si="0"/>
        <v>0</v>
      </c>
      <c r="I5" s="26">
        <f t="shared" si="0"/>
        <v>0</v>
      </c>
      <c r="J5" s="26">
        <f t="shared" si="0"/>
        <v>39388523</v>
      </c>
      <c r="K5" s="26">
        <f t="shared" si="0"/>
        <v>2757044</v>
      </c>
      <c r="L5" s="26">
        <f t="shared" si="0"/>
        <v>0</v>
      </c>
      <c r="M5" s="26">
        <f t="shared" si="0"/>
        <v>353666001</v>
      </c>
      <c r="N5" s="26">
        <f t="shared" si="0"/>
        <v>0</v>
      </c>
      <c r="O5" s="27">
        <f>SUM(D5:N5)</f>
        <v>439757319</v>
      </c>
      <c r="P5" s="32">
        <f t="shared" ref="P5:P36" si="1">(O5/P$72)</f>
        <v>2719.5539882005169</v>
      </c>
      <c r="Q5" s="6"/>
    </row>
    <row r="6" spans="1:134">
      <c r="A6" s="12"/>
      <c r="B6" s="44">
        <v>511</v>
      </c>
      <c r="C6" s="20" t="s">
        <v>20</v>
      </c>
      <c r="D6" s="46">
        <v>1028051</v>
      </c>
      <c r="E6" s="46">
        <v>4219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1032270</v>
      </c>
      <c r="P6" s="47">
        <f t="shared" si="1"/>
        <v>6.3837800398263473</v>
      </c>
      <c r="Q6" s="9"/>
    </row>
    <row r="7" spans="1:134">
      <c r="A7" s="12"/>
      <c r="B7" s="44">
        <v>512</v>
      </c>
      <c r="C7" s="20" t="s">
        <v>21</v>
      </c>
      <c r="D7" s="46">
        <v>545586</v>
      </c>
      <c r="E7" s="46">
        <v>59425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605011</v>
      </c>
      <c r="P7" s="47">
        <f t="shared" si="1"/>
        <v>3.7415183485671171</v>
      </c>
      <c r="Q7" s="9"/>
    </row>
    <row r="8" spans="1:134">
      <c r="A8" s="12"/>
      <c r="B8" s="44">
        <v>513</v>
      </c>
      <c r="C8" s="20" t="s">
        <v>22</v>
      </c>
      <c r="D8" s="46">
        <v>12976713</v>
      </c>
      <c r="E8" s="46">
        <v>1042476</v>
      </c>
      <c r="F8" s="46">
        <v>0</v>
      </c>
      <c r="G8" s="46">
        <v>0</v>
      </c>
      <c r="H8" s="46">
        <v>0</v>
      </c>
      <c r="I8" s="46">
        <v>0</v>
      </c>
      <c r="J8" s="46">
        <v>5812840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19832029</v>
      </c>
      <c r="P8" s="47">
        <f t="shared" si="1"/>
        <v>122.64553932542579</v>
      </c>
      <c r="Q8" s="9"/>
    </row>
    <row r="9" spans="1:134">
      <c r="A9" s="12"/>
      <c r="B9" s="44">
        <v>514</v>
      </c>
      <c r="C9" s="20" t="s">
        <v>23</v>
      </c>
      <c r="D9" s="46">
        <v>884180</v>
      </c>
      <c r="E9" s="46">
        <v>33388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917568</v>
      </c>
      <c r="P9" s="47">
        <f t="shared" si="1"/>
        <v>5.6744381640301294</v>
      </c>
      <c r="Q9" s="9"/>
    </row>
    <row r="10" spans="1:134">
      <c r="A10" s="12"/>
      <c r="B10" s="44">
        <v>515</v>
      </c>
      <c r="C10" s="20" t="s">
        <v>24</v>
      </c>
      <c r="D10" s="46">
        <v>1716001</v>
      </c>
      <c r="E10" s="46">
        <v>699315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2415316</v>
      </c>
      <c r="P10" s="47">
        <f t="shared" si="1"/>
        <v>14.93683442381665</v>
      </c>
      <c r="Q10" s="9"/>
    </row>
    <row r="11" spans="1:134">
      <c r="A11" s="12"/>
      <c r="B11" s="44">
        <v>517</v>
      </c>
      <c r="C11" s="20" t="s">
        <v>25</v>
      </c>
      <c r="D11" s="46">
        <v>3593</v>
      </c>
      <c r="E11" s="46">
        <v>0</v>
      </c>
      <c r="F11" s="46">
        <v>491006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494599</v>
      </c>
      <c r="P11" s="47">
        <f t="shared" si="1"/>
        <v>3.0587067568737556</v>
      </c>
      <c r="Q11" s="9"/>
    </row>
    <row r="12" spans="1:134">
      <c r="A12" s="12"/>
      <c r="B12" s="44">
        <v>519</v>
      </c>
      <c r="C12" s="20" t="s">
        <v>26</v>
      </c>
      <c r="D12" s="46">
        <v>7512117</v>
      </c>
      <c r="E12" s="46">
        <v>2835680</v>
      </c>
      <c r="F12" s="46">
        <v>0</v>
      </c>
      <c r="G12" s="46">
        <v>14114001</v>
      </c>
      <c r="H12" s="46">
        <v>0</v>
      </c>
      <c r="I12" s="46">
        <v>0</v>
      </c>
      <c r="J12" s="46">
        <v>33575683</v>
      </c>
      <c r="K12" s="46">
        <v>2757044</v>
      </c>
      <c r="L12" s="46">
        <v>0</v>
      </c>
      <c r="M12" s="46">
        <v>353666001</v>
      </c>
      <c r="N12" s="46">
        <v>0</v>
      </c>
      <c r="O12" s="46">
        <f t="shared" si="2"/>
        <v>414460526</v>
      </c>
      <c r="P12" s="47">
        <f t="shared" si="1"/>
        <v>2563.1131711419771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56658730</v>
      </c>
      <c r="E13" s="31">
        <f t="shared" si="3"/>
        <v>48887587</v>
      </c>
      <c r="F13" s="31">
        <f t="shared" si="3"/>
        <v>0</v>
      </c>
      <c r="G13" s="31">
        <f t="shared" si="3"/>
        <v>27525</v>
      </c>
      <c r="H13" s="31">
        <f t="shared" si="3"/>
        <v>0</v>
      </c>
      <c r="I13" s="31">
        <f t="shared" si="3"/>
        <v>4809807</v>
      </c>
      <c r="J13" s="31">
        <f t="shared" si="3"/>
        <v>823266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111206915</v>
      </c>
      <c r="P13" s="43">
        <f t="shared" si="1"/>
        <v>687.72751728488208</v>
      </c>
      <c r="Q13" s="10"/>
    </row>
    <row r="14" spans="1:134">
      <c r="A14" s="12"/>
      <c r="B14" s="44">
        <v>521</v>
      </c>
      <c r="C14" s="20" t="s">
        <v>28</v>
      </c>
      <c r="D14" s="46">
        <v>31017150</v>
      </c>
      <c r="E14" s="46">
        <v>3628156</v>
      </c>
      <c r="F14" s="46">
        <v>0</v>
      </c>
      <c r="G14" s="46">
        <v>0</v>
      </c>
      <c r="H14" s="46">
        <v>0</v>
      </c>
      <c r="I14" s="46">
        <v>0</v>
      </c>
      <c r="J14" s="46">
        <v>823266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35468572</v>
      </c>
      <c r="P14" s="47">
        <f t="shared" si="1"/>
        <v>219.34528948312328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42988881</v>
      </c>
      <c r="F15" s="46">
        <v>0</v>
      </c>
      <c r="G15" s="46">
        <v>27525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43016406</v>
      </c>
      <c r="P15" s="47">
        <f t="shared" si="1"/>
        <v>266.02272080741119</v>
      </c>
      <c r="Q15" s="9"/>
    </row>
    <row r="16" spans="1:134">
      <c r="A16" s="12"/>
      <c r="B16" s="44">
        <v>523</v>
      </c>
      <c r="C16" s="20" t="s">
        <v>30</v>
      </c>
      <c r="D16" s="46">
        <v>23828443</v>
      </c>
      <c r="E16" s="46">
        <v>1358042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25186485</v>
      </c>
      <c r="P16" s="47">
        <f t="shared" si="1"/>
        <v>155.75864862524892</v>
      </c>
      <c r="Q16" s="9"/>
    </row>
    <row r="17" spans="1:17">
      <c r="A17" s="12"/>
      <c r="B17" s="44">
        <v>524</v>
      </c>
      <c r="C17" s="20" t="s">
        <v>31</v>
      </c>
      <c r="D17" s="46">
        <v>508810</v>
      </c>
      <c r="E17" s="46">
        <v>96119</v>
      </c>
      <c r="F17" s="46">
        <v>0</v>
      </c>
      <c r="G17" s="46">
        <v>0</v>
      </c>
      <c r="H17" s="46">
        <v>0</v>
      </c>
      <c r="I17" s="46">
        <v>4809807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5414736</v>
      </c>
      <c r="P17" s="47">
        <f t="shared" si="1"/>
        <v>33.485893804653003</v>
      </c>
      <c r="Q17" s="9"/>
    </row>
    <row r="18" spans="1:17">
      <c r="A18" s="12"/>
      <c r="B18" s="44">
        <v>525</v>
      </c>
      <c r="C18" s="20" t="s">
        <v>32</v>
      </c>
      <c r="D18" s="46">
        <v>810218</v>
      </c>
      <c r="E18" s="46">
        <v>816389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1626607</v>
      </c>
      <c r="P18" s="47">
        <f t="shared" si="1"/>
        <v>10.059288073122163</v>
      </c>
      <c r="Q18" s="9"/>
    </row>
    <row r="19" spans="1:17">
      <c r="A19" s="12"/>
      <c r="B19" s="44">
        <v>527</v>
      </c>
      <c r="C19" s="20" t="s">
        <v>33</v>
      </c>
      <c r="D19" s="46">
        <v>489550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489550</v>
      </c>
      <c r="P19" s="47">
        <f t="shared" si="1"/>
        <v>3.0274826532757788</v>
      </c>
      <c r="Q19" s="9"/>
    </row>
    <row r="20" spans="1:17">
      <c r="A20" s="12"/>
      <c r="B20" s="44">
        <v>529</v>
      </c>
      <c r="C20" s="20" t="s">
        <v>34</v>
      </c>
      <c r="D20" s="46">
        <v>4559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4559</v>
      </c>
      <c r="P20" s="47">
        <f t="shared" si="1"/>
        <v>2.819383804776688E-2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SUM(D22:D26)</f>
        <v>365311</v>
      </c>
      <c r="E21" s="31">
        <f t="shared" si="5"/>
        <v>1514499</v>
      </c>
      <c r="F21" s="31">
        <f t="shared" si="5"/>
        <v>0</v>
      </c>
      <c r="G21" s="31">
        <f t="shared" si="5"/>
        <v>1190191</v>
      </c>
      <c r="H21" s="31">
        <f t="shared" si="5"/>
        <v>0</v>
      </c>
      <c r="I21" s="31">
        <f t="shared" si="5"/>
        <v>58936787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6" si="6">SUM(D21:N21)</f>
        <v>62006788</v>
      </c>
      <c r="P21" s="43">
        <f t="shared" si="1"/>
        <v>383.46333378684244</v>
      </c>
      <c r="Q21" s="10"/>
    </row>
    <row r="22" spans="1:17">
      <c r="A22" s="12"/>
      <c r="B22" s="44">
        <v>534</v>
      </c>
      <c r="C22" s="20" t="s">
        <v>36</v>
      </c>
      <c r="D22" s="46">
        <v>0</v>
      </c>
      <c r="E22" s="46">
        <v>28766</v>
      </c>
      <c r="F22" s="46">
        <v>0</v>
      </c>
      <c r="G22" s="46">
        <v>96206</v>
      </c>
      <c r="H22" s="46">
        <v>0</v>
      </c>
      <c r="I22" s="46">
        <v>17327560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17452532</v>
      </c>
      <c r="P22" s="47">
        <f t="shared" si="1"/>
        <v>107.93021731332946</v>
      </c>
      <c r="Q22" s="9"/>
    </row>
    <row r="23" spans="1:17">
      <c r="A23" s="12"/>
      <c r="B23" s="44">
        <v>536</v>
      </c>
      <c r="C23" s="20" t="s">
        <v>37</v>
      </c>
      <c r="D23" s="46">
        <v>13628</v>
      </c>
      <c r="E23" s="46">
        <v>304116</v>
      </c>
      <c r="F23" s="46">
        <v>0</v>
      </c>
      <c r="G23" s="46">
        <v>0</v>
      </c>
      <c r="H23" s="46">
        <v>0</v>
      </c>
      <c r="I23" s="46">
        <v>41609227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41926971</v>
      </c>
      <c r="P23" s="47">
        <f t="shared" si="1"/>
        <v>259.28542009375269</v>
      </c>
      <c r="Q23" s="9"/>
    </row>
    <row r="24" spans="1:17">
      <c r="A24" s="12"/>
      <c r="B24" s="44">
        <v>537</v>
      </c>
      <c r="C24" s="20" t="s">
        <v>38</v>
      </c>
      <c r="D24" s="46">
        <v>351683</v>
      </c>
      <c r="E24" s="46">
        <v>137360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489043</v>
      </c>
      <c r="P24" s="47">
        <f t="shared" si="1"/>
        <v>3.0243472560636233</v>
      </c>
      <c r="Q24" s="9"/>
    </row>
    <row r="25" spans="1:17">
      <c r="A25" s="12"/>
      <c r="B25" s="44">
        <v>538</v>
      </c>
      <c r="C25" s="20" t="s">
        <v>77</v>
      </c>
      <c r="D25" s="46">
        <v>0</v>
      </c>
      <c r="E25" s="46">
        <v>1032147</v>
      </c>
      <c r="F25" s="46">
        <v>0</v>
      </c>
      <c r="G25" s="46">
        <v>1093985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2126132</v>
      </c>
      <c r="P25" s="47">
        <f t="shared" si="1"/>
        <v>13.148458275098639</v>
      </c>
      <c r="Q25" s="9"/>
    </row>
    <row r="26" spans="1:17">
      <c r="A26" s="12"/>
      <c r="B26" s="44">
        <v>539</v>
      </c>
      <c r="C26" s="20" t="s">
        <v>39</v>
      </c>
      <c r="D26" s="46">
        <v>0</v>
      </c>
      <c r="E26" s="46">
        <v>12110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12110</v>
      </c>
      <c r="P26" s="47">
        <f t="shared" si="1"/>
        <v>7.4890848598038365E-2</v>
      </c>
      <c r="Q26" s="9"/>
    </row>
    <row r="27" spans="1:17" ht="15.75">
      <c r="A27" s="28" t="s">
        <v>40</v>
      </c>
      <c r="B27" s="29"/>
      <c r="C27" s="30"/>
      <c r="D27" s="31">
        <f t="shared" ref="D27:N27" si="7">SUM(D28:D28)</f>
        <v>5405381</v>
      </c>
      <c r="E27" s="31">
        <f t="shared" si="7"/>
        <v>26923598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4" si="8">SUM(D27:N27)</f>
        <v>32328979</v>
      </c>
      <c r="P27" s="43">
        <f t="shared" si="1"/>
        <v>199.92937007581847</v>
      </c>
      <c r="Q27" s="10"/>
    </row>
    <row r="28" spans="1:17">
      <c r="A28" s="12"/>
      <c r="B28" s="44">
        <v>541</v>
      </c>
      <c r="C28" s="20" t="s">
        <v>41</v>
      </c>
      <c r="D28" s="46">
        <v>5405381</v>
      </c>
      <c r="E28" s="46">
        <v>26923598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32328979</v>
      </c>
      <c r="P28" s="47">
        <f t="shared" si="1"/>
        <v>199.92937007581847</v>
      </c>
      <c r="Q28" s="9"/>
    </row>
    <row r="29" spans="1:17" ht="15.75">
      <c r="A29" s="28" t="s">
        <v>42</v>
      </c>
      <c r="B29" s="29"/>
      <c r="C29" s="30"/>
      <c r="D29" s="31">
        <f t="shared" ref="D29:N29" si="9">SUM(D30:D33)</f>
        <v>428164</v>
      </c>
      <c r="E29" s="31">
        <f t="shared" si="9"/>
        <v>3411469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8"/>
        <v>3839633</v>
      </c>
      <c r="P29" s="43">
        <f t="shared" si="1"/>
        <v>23.745117561934919</v>
      </c>
      <c r="Q29" s="10"/>
    </row>
    <row r="30" spans="1:17">
      <c r="A30" s="13"/>
      <c r="B30" s="45">
        <v>552</v>
      </c>
      <c r="C30" s="21" t="s">
        <v>43</v>
      </c>
      <c r="D30" s="46">
        <v>165739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165739</v>
      </c>
      <c r="P30" s="47">
        <f t="shared" si="1"/>
        <v>1.0249656776044824</v>
      </c>
      <c r="Q30" s="9"/>
    </row>
    <row r="31" spans="1:17">
      <c r="A31" s="13"/>
      <c r="B31" s="45">
        <v>553</v>
      </c>
      <c r="C31" s="21" t="s">
        <v>44</v>
      </c>
      <c r="D31" s="46">
        <v>262425</v>
      </c>
      <c r="E31" s="46">
        <v>5662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268087</v>
      </c>
      <c r="P31" s="47">
        <f t="shared" si="1"/>
        <v>1.6579077562429654</v>
      </c>
      <c r="Q31" s="9"/>
    </row>
    <row r="32" spans="1:17">
      <c r="A32" s="13"/>
      <c r="B32" s="45">
        <v>554</v>
      </c>
      <c r="C32" s="21" t="s">
        <v>78</v>
      </c>
      <c r="D32" s="46">
        <v>0</v>
      </c>
      <c r="E32" s="46">
        <v>413657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413657</v>
      </c>
      <c r="P32" s="47">
        <f t="shared" si="1"/>
        <v>2.5581439932715737</v>
      </c>
      <c r="Q32" s="9"/>
    </row>
    <row r="33" spans="1:17">
      <c r="A33" s="13"/>
      <c r="B33" s="45">
        <v>559</v>
      </c>
      <c r="C33" s="21" t="s">
        <v>45</v>
      </c>
      <c r="D33" s="46">
        <v>0</v>
      </c>
      <c r="E33" s="46">
        <v>2992150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2992150</v>
      </c>
      <c r="P33" s="47">
        <f t="shared" si="1"/>
        <v>18.504100134815896</v>
      </c>
      <c r="Q33" s="9"/>
    </row>
    <row r="34" spans="1:17" ht="15.75">
      <c r="A34" s="28" t="s">
        <v>46</v>
      </c>
      <c r="B34" s="29"/>
      <c r="C34" s="30"/>
      <c r="D34" s="31">
        <f t="shared" ref="D34:N34" si="10">SUM(D35:D38)</f>
        <v>5884046</v>
      </c>
      <c r="E34" s="31">
        <f t="shared" si="10"/>
        <v>13057449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8696336</v>
      </c>
      <c r="N34" s="31">
        <f t="shared" si="10"/>
        <v>0</v>
      </c>
      <c r="O34" s="31">
        <f t="shared" si="8"/>
        <v>27637831</v>
      </c>
      <c r="P34" s="43">
        <f t="shared" si="1"/>
        <v>170.91830033023712</v>
      </c>
      <c r="Q34" s="10"/>
    </row>
    <row r="35" spans="1:17">
      <c r="A35" s="12"/>
      <c r="B35" s="44">
        <v>562</v>
      </c>
      <c r="C35" s="20" t="s">
        <v>47</v>
      </c>
      <c r="D35" s="46">
        <v>1019441</v>
      </c>
      <c r="E35" s="46">
        <v>14628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11">SUM(D35:N35)</f>
        <v>1034069</v>
      </c>
      <c r="P35" s="47">
        <f t="shared" si="1"/>
        <v>6.3949054433464028</v>
      </c>
      <c r="Q35" s="9"/>
    </row>
    <row r="36" spans="1:17">
      <c r="A36" s="12"/>
      <c r="B36" s="44">
        <v>563</v>
      </c>
      <c r="C36" s="20" t="s">
        <v>48</v>
      </c>
      <c r="D36" s="46">
        <v>343727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343727</v>
      </c>
      <c r="P36" s="47">
        <f t="shared" si="1"/>
        <v>2.1256818097487971</v>
      </c>
      <c r="Q36" s="9"/>
    </row>
    <row r="37" spans="1:17">
      <c r="A37" s="12"/>
      <c r="B37" s="44">
        <v>564</v>
      </c>
      <c r="C37" s="20" t="s">
        <v>49</v>
      </c>
      <c r="D37" s="46">
        <v>1637766</v>
      </c>
      <c r="E37" s="46">
        <v>3600069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5237835</v>
      </c>
      <c r="P37" s="47">
        <f t="shared" ref="P37:P68" si="12">(O37/P$72)</f>
        <v>32.391899914657827</v>
      </c>
      <c r="Q37" s="9"/>
    </row>
    <row r="38" spans="1:17">
      <c r="A38" s="12"/>
      <c r="B38" s="44">
        <v>569</v>
      </c>
      <c r="C38" s="20" t="s">
        <v>50</v>
      </c>
      <c r="D38" s="46">
        <v>2883112</v>
      </c>
      <c r="E38" s="46">
        <v>9442752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8696336</v>
      </c>
      <c r="N38" s="46">
        <v>0</v>
      </c>
      <c r="O38" s="46">
        <f t="shared" si="11"/>
        <v>21022200</v>
      </c>
      <c r="P38" s="47">
        <f t="shared" si="12"/>
        <v>130.00581316248409</v>
      </c>
      <c r="Q38" s="9"/>
    </row>
    <row r="39" spans="1:17" ht="15.75">
      <c r="A39" s="28" t="s">
        <v>51</v>
      </c>
      <c r="B39" s="29"/>
      <c r="C39" s="30"/>
      <c r="D39" s="31">
        <f t="shared" ref="D39:N39" si="13">SUM(D40:D42)</f>
        <v>10913573</v>
      </c>
      <c r="E39" s="31">
        <f t="shared" si="13"/>
        <v>14601102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3026386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3"/>
        <v>0</v>
      </c>
      <c r="O39" s="31">
        <f>SUM(D39:N39)</f>
        <v>28541061</v>
      </c>
      <c r="P39" s="43">
        <f t="shared" si="12"/>
        <v>176.50406921373886</v>
      </c>
      <c r="Q39" s="9"/>
    </row>
    <row r="40" spans="1:17">
      <c r="A40" s="12"/>
      <c r="B40" s="44">
        <v>571</v>
      </c>
      <c r="C40" s="20" t="s">
        <v>52</v>
      </c>
      <c r="D40" s="46">
        <v>3467530</v>
      </c>
      <c r="E40" s="46">
        <v>147232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3614762</v>
      </c>
      <c r="P40" s="47">
        <f t="shared" si="12"/>
        <v>22.354466858789625</v>
      </c>
      <c r="Q40" s="9"/>
    </row>
    <row r="41" spans="1:17">
      <c r="A41" s="12"/>
      <c r="B41" s="44">
        <v>572</v>
      </c>
      <c r="C41" s="20" t="s">
        <v>53</v>
      </c>
      <c r="D41" s="46">
        <v>7446043</v>
      </c>
      <c r="E41" s="46">
        <v>13909407</v>
      </c>
      <c r="F41" s="46">
        <v>0</v>
      </c>
      <c r="G41" s="46">
        <v>0</v>
      </c>
      <c r="H41" s="46">
        <v>0</v>
      </c>
      <c r="I41" s="46">
        <v>3026386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24381836</v>
      </c>
      <c r="P41" s="47">
        <f t="shared" si="12"/>
        <v>150.78252588094148</v>
      </c>
      <c r="Q41" s="9"/>
    </row>
    <row r="42" spans="1:17">
      <c r="A42" s="12"/>
      <c r="B42" s="44">
        <v>575</v>
      </c>
      <c r="C42" s="20" t="s">
        <v>80</v>
      </c>
      <c r="D42" s="46">
        <v>0</v>
      </c>
      <c r="E42" s="46">
        <v>544463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544463</v>
      </c>
      <c r="P42" s="47">
        <f t="shared" si="12"/>
        <v>3.3670764740077428</v>
      </c>
      <c r="Q42" s="9"/>
    </row>
    <row r="43" spans="1:17" ht="15.75">
      <c r="A43" s="28" t="s">
        <v>72</v>
      </c>
      <c r="B43" s="29"/>
      <c r="C43" s="30"/>
      <c r="D43" s="31">
        <f t="shared" ref="D43:N43" si="14">SUM(D44:D44)</f>
        <v>12389276</v>
      </c>
      <c r="E43" s="31">
        <f t="shared" si="14"/>
        <v>2335884</v>
      </c>
      <c r="F43" s="31">
        <f t="shared" si="14"/>
        <v>0</v>
      </c>
      <c r="G43" s="31">
        <f t="shared" si="14"/>
        <v>3908366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>SUM(D43:N43)</f>
        <v>18633526</v>
      </c>
      <c r="P43" s="43">
        <f t="shared" si="12"/>
        <v>115.23373860558311</v>
      </c>
      <c r="Q43" s="9"/>
    </row>
    <row r="44" spans="1:17">
      <c r="A44" s="12"/>
      <c r="B44" s="44">
        <v>581</v>
      </c>
      <c r="C44" s="20" t="s">
        <v>169</v>
      </c>
      <c r="D44" s="46">
        <v>12389276</v>
      </c>
      <c r="E44" s="46">
        <v>2335884</v>
      </c>
      <c r="F44" s="46">
        <v>0</v>
      </c>
      <c r="G44" s="46">
        <v>3908366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18633526</v>
      </c>
      <c r="P44" s="47">
        <f t="shared" si="12"/>
        <v>115.23373860558311</v>
      </c>
      <c r="Q44" s="9"/>
    </row>
    <row r="45" spans="1:17" ht="15.75">
      <c r="A45" s="28" t="s">
        <v>55</v>
      </c>
      <c r="B45" s="29"/>
      <c r="C45" s="30"/>
      <c r="D45" s="31">
        <f t="shared" ref="D45:N45" si="15">SUM(D46:D69)</f>
        <v>7154623</v>
      </c>
      <c r="E45" s="31">
        <f t="shared" si="15"/>
        <v>597757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58142709</v>
      </c>
      <c r="N45" s="31">
        <f t="shared" si="15"/>
        <v>0</v>
      </c>
      <c r="O45" s="31">
        <f>SUM(D45:N45)</f>
        <v>65895089</v>
      </c>
      <c r="P45" s="43">
        <f t="shared" si="12"/>
        <v>407.50942474428268</v>
      </c>
      <c r="Q45" s="9"/>
    </row>
    <row r="46" spans="1:17">
      <c r="A46" s="12"/>
      <c r="B46" s="44">
        <v>601</v>
      </c>
      <c r="C46" s="20" t="s">
        <v>81</v>
      </c>
      <c r="D46" s="46">
        <v>0</v>
      </c>
      <c r="E46" s="46">
        <v>105658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16">SUM(D46:N46)</f>
        <v>105658</v>
      </c>
      <c r="P46" s="47">
        <f t="shared" si="12"/>
        <v>0.65341183164091976</v>
      </c>
      <c r="Q46" s="9"/>
    </row>
    <row r="47" spans="1:17">
      <c r="A47" s="12"/>
      <c r="B47" s="44">
        <v>602</v>
      </c>
      <c r="C47" s="20" t="s">
        <v>56</v>
      </c>
      <c r="D47" s="46">
        <v>7721</v>
      </c>
      <c r="E47" s="46">
        <v>290329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298050</v>
      </c>
      <c r="P47" s="47">
        <f t="shared" si="12"/>
        <v>1.8432054025305808</v>
      </c>
      <c r="Q47" s="9"/>
    </row>
    <row r="48" spans="1:17">
      <c r="A48" s="12"/>
      <c r="B48" s="44">
        <v>603</v>
      </c>
      <c r="C48" s="20" t="s">
        <v>57</v>
      </c>
      <c r="D48" s="46">
        <v>2902</v>
      </c>
      <c r="E48" s="46">
        <v>97788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100690</v>
      </c>
      <c r="P48" s="47">
        <f t="shared" si="12"/>
        <v>0.62268864949103908</v>
      </c>
      <c r="Q48" s="9"/>
    </row>
    <row r="49" spans="1:17">
      <c r="A49" s="12"/>
      <c r="B49" s="44">
        <v>604</v>
      </c>
      <c r="C49" s="20" t="s">
        <v>58</v>
      </c>
      <c r="D49" s="46">
        <v>1198591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6"/>
        <v>1198591</v>
      </c>
      <c r="P49" s="47">
        <f t="shared" si="12"/>
        <v>7.4123449307986293</v>
      </c>
      <c r="Q49" s="9"/>
    </row>
    <row r="50" spans="1:17">
      <c r="A50" s="12"/>
      <c r="B50" s="44">
        <v>605</v>
      </c>
      <c r="C50" s="20" t="s">
        <v>59</v>
      </c>
      <c r="D50" s="46">
        <v>229283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229283</v>
      </c>
      <c r="P50" s="47">
        <f t="shared" si="12"/>
        <v>1.417935461527996</v>
      </c>
      <c r="Q50" s="9"/>
    </row>
    <row r="51" spans="1:17">
      <c r="A51" s="12"/>
      <c r="B51" s="44">
        <v>607</v>
      </c>
      <c r="C51" s="20" t="s">
        <v>170</v>
      </c>
      <c r="D51" s="46">
        <v>43793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43793</v>
      </c>
      <c r="P51" s="47">
        <f t="shared" si="12"/>
        <v>0.27082534538843056</v>
      </c>
      <c r="Q51" s="9"/>
    </row>
    <row r="52" spans="1:17">
      <c r="A52" s="12"/>
      <c r="B52" s="44">
        <v>608</v>
      </c>
      <c r="C52" s="20" t="s">
        <v>60</v>
      </c>
      <c r="D52" s="46">
        <v>148182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148182</v>
      </c>
      <c r="P52" s="47">
        <f t="shared" si="12"/>
        <v>0.9163894076758482</v>
      </c>
      <c r="Q52" s="9"/>
    </row>
    <row r="53" spans="1:17">
      <c r="A53" s="12"/>
      <c r="B53" s="44">
        <v>614</v>
      </c>
      <c r="C53" s="20" t="s">
        <v>61</v>
      </c>
      <c r="D53" s="46">
        <v>455983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4" si="17">SUM(D53:N53)</f>
        <v>455983</v>
      </c>
      <c r="P53" s="47">
        <f t="shared" si="12"/>
        <v>2.8198970946556012</v>
      </c>
      <c r="Q53" s="9"/>
    </row>
    <row r="54" spans="1:17">
      <c r="A54" s="12"/>
      <c r="B54" s="44">
        <v>615</v>
      </c>
      <c r="C54" s="20" t="s">
        <v>108</v>
      </c>
      <c r="D54" s="46">
        <v>65752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7"/>
        <v>65752</v>
      </c>
      <c r="P54" s="47">
        <f t="shared" si="12"/>
        <v>0.40662453154568279</v>
      </c>
      <c r="Q54" s="9"/>
    </row>
    <row r="55" spans="1:17">
      <c r="A55" s="12"/>
      <c r="B55" s="44">
        <v>629</v>
      </c>
      <c r="C55" s="20" t="s">
        <v>150</v>
      </c>
      <c r="D55" s="46">
        <v>159791</v>
      </c>
      <c r="E55" s="46">
        <v>870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160661</v>
      </c>
      <c r="P55" s="47">
        <f t="shared" si="12"/>
        <v>0.99356223175965663</v>
      </c>
      <c r="Q55" s="9"/>
    </row>
    <row r="56" spans="1:17">
      <c r="A56" s="12"/>
      <c r="B56" s="44">
        <v>634</v>
      </c>
      <c r="C56" s="20" t="s">
        <v>62</v>
      </c>
      <c r="D56" s="46">
        <v>277803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277803</v>
      </c>
      <c r="P56" s="47">
        <f t="shared" si="12"/>
        <v>1.7179935931528367</v>
      </c>
      <c r="Q56" s="9"/>
    </row>
    <row r="57" spans="1:17">
      <c r="A57" s="12"/>
      <c r="B57" s="44">
        <v>654</v>
      </c>
      <c r="C57" s="20" t="s">
        <v>98</v>
      </c>
      <c r="D57" s="46">
        <v>286270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286270</v>
      </c>
      <c r="P57" s="47">
        <f t="shared" si="12"/>
        <v>1.7703553450173777</v>
      </c>
      <c r="Q57" s="9"/>
    </row>
    <row r="58" spans="1:17">
      <c r="A58" s="12"/>
      <c r="B58" s="44">
        <v>667</v>
      </c>
      <c r="C58" s="20" t="s">
        <v>99</v>
      </c>
      <c r="D58" s="46">
        <v>75727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75727</v>
      </c>
      <c r="P58" s="47">
        <f t="shared" si="12"/>
        <v>0.46831208024637916</v>
      </c>
      <c r="Q58" s="9"/>
    </row>
    <row r="59" spans="1:17">
      <c r="A59" s="12"/>
      <c r="B59" s="44">
        <v>674</v>
      </c>
      <c r="C59" s="20" t="s">
        <v>66</v>
      </c>
      <c r="D59" s="46">
        <v>246683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246683</v>
      </c>
      <c r="P59" s="47">
        <f t="shared" si="12"/>
        <v>1.5255408096374814</v>
      </c>
      <c r="Q59" s="9"/>
    </row>
    <row r="60" spans="1:17">
      <c r="A60" s="12"/>
      <c r="B60" s="44">
        <v>675</v>
      </c>
      <c r="C60" s="20" t="s">
        <v>156</v>
      </c>
      <c r="D60" s="46">
        <v>17281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17281</v>
      </c>
      <c r="P60" s="47">
        <f t="shared" si="12"/>
        <v>0.10686942647586301</v>
      </c>
      <c r="Q60" s="9"/>
    </row>
    <row r="61" spans="1:17">
      <c r="A61" s="12"/>
      <c r="B61" s="44">
        <v>685</v>
      </c>
      <c r="C61" s="20" t="s">
        <v>67</v>
      </c>
      <c r="D61" s="46">
        <v>33152</v>
      </c>
      <c r="E61" s="46">
        <v>90022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123174</v>
      </c>
      <c r="P61" s="47">
        <f t="shared" si="12"/>
        <v>0.76173454873780166</v>
      </c>
      <c r="Q61" s="9"/>
    </row>
    <row r="62" spans="1:17">
      <c r="A62" s="12"/>
      <c r="B62" s="44">
        <v>694</v>
      </c>
      <c r="C62" s="20" t="s">
        <v>68</v>
      </c>
      <c r="D62" s="46">
        <v>235122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235122</v>
      </c>
      <c r="P62" s="47">
        <f t="shared" si="12"/>
        <v>1.4540450952987594</v>
      </c>
      <c r="Q62" s="9"/>
    </row>
    <row r="63" spans="1:17">
      <c r="A63" s="12"/>
      <c r="B63" s="44">
        <v>711</v>
      </c>
      <c r="C63" s="20" t="s">
        <v>69</v>
      </c>
      <c r="D63" s="46">
        <v>2698811</v>
      </c>
      <c r="E63" s="46">
        <v>13090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2711901</v>
      </c>
      <c r="P63" s="47">
        <f t="shared" si="12"/>
        <v>16.770979950773647</v>
      </c>
      <c r="Q63" s="9"/>
    </row>
    <row r="64" spans="1:17">
      <c r="A64" s="12"/>
      <c r="B64" s="44">
        <v>714</v>
      </c>
      <c r="C64" s="20" t="s">
        <v>70</v>
      </c>
      <c r="D64" s="46">
        <v>96103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96103</v>
      </c>
      <c r="P64" s="47">
        <f t="shared" si="12"/>
        <v>0.59432165341183163</v>
      </c>
      <c r="Q64" s="9"/>
    </row>
    <row r="65" spans="1:120">
      <c r="A65" s="12"/>
      <c r="B65" s="44">
        <v>719</v>
      </c>
      <c r="C65" s="20" t="s">
        <v>171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58142709</v>
      </c>
      <c r="N65" s="46">
        <v>0</v>
      </c>
      <c r="O65" s="46">
        <f t="shared" ref="O65:O70" si="18">SUM(D65:N65)</f>
        <v>58142709</v>
      </c>
      <c r="P65" s="47">
        <f t="shared" si="12"/>
        <v>359.5670368950291</v>
      </c>
      <c r="Q65" s="9"/>
    </row>
    <row r="66" spans="1:120">
      <c r="A66" s="12"/>
      <c r="B66" s="44">
        <v>724</v>
      </c>
      <c r="C66" s="20" t="s">
        <v>71</v>
      </c>
      <c r="D66" s="46">
        <v>150876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8"/>
        <v>150876</v>
      </c>
      <c r="P66" s="47">
        <f t="shared" si="12"/>
        <v>0.9330496839865926</v>
      </c>
      <c r="Q66" s="9"/>
    </row>
    <row r="67" spans="1:120">
      <c r="A67" s="12"/>
      <c r="B67" s="44">
        <v>725</v>
      </c>
      <c r="C67" s="20" t="s">
        <v>113</v>
      </c>
      <c r="D67" s="46">
        <v>4508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8"/>
        <v>4508</v>
      </c>
      <c r="P67" s="47">
        <f t="shared" si="12"/>
        <v>2.7878443061928732E-2</v>
      </c>
      <c r="Q67" s="9"/>
    </row>
    <row r="68" spans="1:120">
      <c r="A68" s="12"/>
      <c r="B68" s="44">
        <v>744</v>
      </c>
      <c r="C68" s="20" t="s">
        <v>73</v>
      </c>
      <c r="D68" s="46">
        <v>210836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8"/>
        <v>210836</v>
      </c>
      <c r="P68" s="47">
        <f t="shared" si="12"/>
        <v>1.3038552398857157</v>
      </c>
      <c r="Q68" s="9"/>
    </row>
    <row r="69" spans="1:120" ht="15.75" thickBot="1">
      <c r="A69" s="12"/>
      <c r="B69" s="44">
        <v>764</v>
      </c>
      <c r="C69" s="20" t="s">
        <v>74</v>
      </c>
      <c r="D69" s="46">
        <v>509453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509453</v>
      </c>
      <c r="P69" s="47">
        <f t="shared" ref="P69:P70" si="19">(O69/P$72)</f>
        <v>3.1505670925529676</v>
      </c>
      <c r="Q69" s="9"/>
    </row>
    <row r="70" spans="1:120" ht="16.5" thickBot="1">
      <c r="A70" s="14" t="s">
        <v>10</v>
      </c>
      <c r="B70" s="23"/>
      <c r="C70" s="22"/>
      <c r="D70" s="15">
        <f t="shared" ref="D70:N70" si="20">SUM(D5,D13,D21,D27,D29,D34,D39,D43,D45)</f>
        <v>123865345</v>
      </c>
      <c r="E70" s="15">
        <f t="shared" si="20"/>
        <v>116003848</v>
      </c>
      <c r="F70" s="15">
        <f t="shared" si="20"/>
        <v>491006</v>
      </c>
      <c r="G70" s="15">
        <f t="shared" si="20"/>
        <v>19240083</v>
      </c>
      <c r="H70" s="15">
        <f t="shared" si="20"/>
        <v>0</v>
      </c>
      <c r="I70" s="15">
        <f t="shared" si="20"/>
        <v>66772980</v>
      </c>
      <c r="J70" s="15">
        <f t="shared" si="20"/>
        <v>40211789</v>
      </c>
      <c r="K70" s="15">
        <f t="shared" si="20"/>
        <v>2757044</v>
      </c>
      <c r="L70" s="15">
        <f t="shared" si="20"/>
        <v>0</v>
      </c>
      <c r="M70" s="15">
        <f t="shared" si="20"/>
        <v>420505046</v>
      </c>
      <c r="N70" s="15">
        <f t="shared" si="20"/>
        <v>0</v>
      </c>
      <c r="O70" s="15">
        <f t="shared" si="18"/>
        <v>789847141</v>
      </c>
      <c r="P70" s="37">
        <f t="shared" si="19"/>
        <v>4884.5848598038365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8" t="s">
        <v>165</v>
      </c>
      <c r="N72" s="48"/>
      <c r="O72" s="48"/>
      <c r="P72" s="41">
        <v>161702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24333170</v>
      </c>
      <c r="E5" s="26">
        <f t="shared" si="0"/>
        <v>3259775</v>
      </c>
      <c r="F5" s="26">
        <f t="shared" si="0"/>
        <v>7883774</v>
      </c>
      <c r="G5" s="26">
        <f t="shared" si="0"/>
        <v>3375005</v>
      </c>
      <c r="H5" s="26">
        <f t="shared" si="0"/>
        <v>0</v>
      </c>
      <c r="I5" s="26">
        <f t="shared" si="0"/>
        <v>0</v>
      </c>
      <c r="J5" s="26">
        <f t="shared" si="0"/>
        <v>33975613</v>
      </c>
      <c r="K5" s="26">
        <f t="shared" si="0"/>
        <v>2577846</v>
      </c>
      <c r="L5" s="26">
        <f t="shared" si="0"/>
        <v>0</v>
      </c>
      <c r="M5" s="26">
        <f t="shared" si="0"/>
        <v>0</v>
      </c>
      <c r="N5" s="27">
        <f>SUM(D5:M5)</f>
        <v>75405183</v>
      </c>
      <c r="O5" s="32">
        <f t="shared" ref="O5:O36" si="1">(N5/O$71)</f>
        <v>474.74207663346641</v>
      </c>
      <c r="P5" s="6"/>
    </row>
    <row r="6" spans="1:133">
      <c r="A6" s="12"/>
      <c r="B6" s="44">
        <v>511</v>
      </c>
      <c r="C6" s="20" t="s">
        <v>20</v>
      </c>
      <c r="D6" s="46">
        <v>1019219</v>
      </c>
      <c r="E6" s="46">
        <v>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1019373</v>
      </c>
      <c r="O6" s="47">
        <f t="shared" si="1"/>
        <v>6.4178513416522911</v>
      </c>
      <c r="P6" s="9"/>
    </row>
    <row r="7" spans="1:133">
      <c r="A7" s="12"/>
      <c r="B7" s="44">
        <v>512</v>
      </c>
      <c r="C7" s="20" t="s">
        <v>21</v>
      </c>
      <c r="D7" s="46">
        <v>532758</v>
      </c>
      <c r="E7" s="46">
        <v>30728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563486</v>
      </c>
      <c r="O7" s="47">
        <f t="shared" si="1"/>
        <v>3.5476409333014343</v>
      </c>
      <c r="P7" s="9"/>
    </row>
    <row r="8" spans="1:133">
      <c r="A8" s="12"/>
      <c r="B8" s="44">
        <v>513</v>
      </c>
      <c r="C8" s="20" t="s">
        <v>22</v>
      </c>
      <c r="D8" s="46">
        <v>12463721</v>
      </c>
      <c r="E8" s="46">
        <v>518903</v>
      </c>
      <c r="F8" s="46">
        <v>0</v>
      </c>
      <c r="G8" s="46">
        <v>0</v>
      </c>
      <c r="H8" s="46">
        <v>0</v>
      </c>
      <c r="I8" s="46">
        <v>0</v>
      </c>
      <c r="J8" s="46">
        <v>4683676</v>
      </c>
      <c r="K8" s="46">
        <v>0</v>
      </c>
      <c r="L8" s="46">
        <v>0</v>
      </c>
      <c r="M8" s="46">
        <v>0</v>
      </c>
      <c r="N8" s="46">
        <f t="shared" si="2"/>
        <v>17666300</v>
      </c>
      <c r="O8" s="47">
        <f t="shared" si="1"/>
        <v>111.22492665298361</v>
      </c>
      <c r="P8" s="9"/>
    </row>
    <row r="9" spans="1:133">
      <c r="A9" s="12"/>
      <c r="B9" s="44">
        <v>514</v>
      </c>
      <c r="C9" s="20" t="s">
        <v>23</v>
      </c>
      <c r="D9" s="46">
        <v>1128530</v>
      </c>
      <c r="E9" s="46">
        <v>2364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1130894</v>
      </c>
      <c r="O9" s="47">
        <f t="shared" si="1"/>
        <v>7.1199743128045636</v>
      </c>
      <c r="P9" s="9"/>
    </row>
    <row r="10" spans="1:133">
      <c r="A10" s="12"/>
      <c r="B10" s="44">
        <v>515</v>
      </c>
      <c r="C10" s="20" t="s">
        <v>24</v>
      </c>
      <c r="D10" s="46">
        <v>1687368</v>
      </c>
      <c r="E10" s="46">
        <v>675053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2362421</v>
      </c>
      <c r="O10" s="47">
        <f t="shared" si="1"/>
        <v>14.873522041880202</v>
      </c>
      <c r="P10" s="9"/>
    </row>
    <row r="11" spans="1:133">
      <c r="A11" s="12"/>
      <c r="B11" s="44">
        <v>517</v>
      </c>
      <c r="C11" s="20" t="s">
        <v>25</v>
      </c>
      <c r="D11" s="46">
        <v>3593</v>
      </c>
      <c r="E11" s="46">
        <v>0</v>
      </c>
      <c r="F11" s="46">
        <v>7883774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7887367</v>
      </c>
      <c r="O11" s="47">
        <f t="shared" si="1"/>
        <v>49.657925884886104</v>
      </c>
      <c r="P11" s="9"/>
    </row>
    <row r="12" spans="1:133">
      <c r="A12" s="12"/>
      <c r="B12" s="44">
        <v>519</v>
      </c>
      <c r="C12" s="20" t="s">
        <v>118</v>
      </c>
      <c r="D12" s="46">
        <v>7497981</v>
      </c>
      <c r="E12" s="46">
        <v>2032573</v>
      </c>
      <c r="F12" s="46">
        <v>0</v>
      </c>
      <c r="G12" s="46">
        <v>3375005</v>
      </c>
      <c r="H12" s="46">
        <v>0</v>
      </c>
      <c r="I12" s="46">
        <v>0</v>
      </c>
      <c r="J12" s="46">
        <v>29291937</v>
      </c>
      <c r="K12" s="46">
        <v>2577846</v>
      </c>
      <c r="L12" s="46">
        <v>0</v>
      </c>
      <c r="M12" s="46">
        <v>0</v>
      </c>
      <c r="N12" s="46">
        <f t="shared" si="2"/>
        <v>44775342</v>
      </c>
      <c r="O12" s="47">
        <f t="shared" si="1"/>
        <v>281.90023546595819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55247350</v>
      </c>
      <c r="E13" s="31">
        <f t="shared" si="3"/>
        <v>40200886</v>
      </c>
      <c r="F13" s="31">
        <f t="shared" si="3"/>
        <v>0</v>
      </c>
      <c r="G13" s="31">
        <f t="shared" si="3"/>
        <v>1686141</v>
      </c>
      <c r="H13" s="31">
        <f t="shared" si="3"/>
        <v>0</v>
      </c>
      <c r="I13" s="31">
        <f t="shared" si="3"/>
        <v>5029336</v>
      </c>
      <c r="J13" s="31">
        <f t="shared" si="3"/>
        <v>464520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102628233</v>
      </c>
      <c r="O13" s="43">
        <f t="shared" si="1"/>
        <v>646.13516627422337</v>
      </c>
      <c r="P13" s="10"/>
    </row>
    <row r="14" spans="1:133">
      <c r="A14" s="12"/>
      <c r="B14" s="44">
        <v>521</v>
      </c>
      <c r="C14" s="20" t="s">
        <v>28</v>
      </c>
      <c r="D14" s="46">
        <v>35547966</v>
      </c>
      <c r="E14" s="46">
        <v>727105</v>
      </c>
      <c r="F14" s="46">
        <v>0</v>
      </c>
      <c r="G14" s="46">
        <v>0</v>
      </c>
      <c r="H14" s="46">
        <v>0</v>
      </c>
      <c r="I14" s="46">
        <v>0</v>
      </c>
      <c r="J14" s="46">
        <v>464520</v>
      </c>
      <c r="K14" s="46">
        <v>0</v>
      </c>
      <c r="L14" s="46">
        <v>0</v>
      </c>
      <c r="M14" s="46">
        <v>0</v>
      </c>
      <c r="N14" s="46">
        <f>SUM(D14:M14)</f>
        <v>36739591</v>
      </c>
      <c r="O14" s="47">
        <f t="shared" si="1"/>
        <v>231.30810153997254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38539877</v>
      </c>
      <c r="F15" s="46">
        <v>0</v>
      </c>
      <c r="G15" s="46">
        <v>1686141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40226018</v>
      </c>
      <c r="O15" s="47">
        <f t="shared" si="1"/>
        <v>253.25823186471411</v>
      </c>
      <c r="P15" s="9"/>
    </row>
    <row r="16" spans="1:133">
      <c r="A16" s="12"/>
      <c r="B16" s="44">
        <v>523</v>
      </c>
      <c r="C16" s="20" t="s">
        <v>119</v>
      </c>
      <c r="D16" s="46">
        <v>18044409</v>
      </c>
      <c r="E16" s="46">
        <v>300724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18345133</v>
      </c>
      <c r="O16" s="47">
        <f t="shared" si="1"/>
        <v>115.49877859904051</v>
      </c>
      <c r="P16" s="9"/>
    </row>
    <row r="17" spans="1:16">
      <c r="A17" s="12"/>
      <c r="B17" s="44">
        <v>524</v>
      </c>
      <c r="C17" s="20" t="s">
        <v>31</v>
      </c>
      <c r="D17" s="46">
        <v>461583</v>
      </c>
      <c r="E17" s="46">
        <v>6662</v>
      </c>
      <c r="F17" s="46">
        <v>0</v>
      </c>
      <c r="G17" s="46">
        <v>0</v>
      </c>
      <c r="H17" s="46">
        <v>0</v>
      </c>
      <c r="I17" s="46">
        <v>5029336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5497581</v>
      </c>
      <c r="O17" s="47">
        <f t="shared" si="1"/>
        <v>34.612117053023908</v>
      </c>
      <c r="P17" s="9"/>
    </row>
    <row r="18" spans="1:16">
      <c r="A18" s="12"/>
      <c r="B18" s="44">
        <v>525</v>
      </c>
      <c r="C18" s="20" t="s">
        <v>32</v>
      </c>
      <c r="D18" s="46">
        <v>748975</v>
      </c>
      <c r="E18" s="46">
        <v>626518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1375493</v>
      </c>
      <c r="O18" s="47">
        <f t="shared" si="1"/>
        <v>8.6599405668811471</v>
      </c>
      <c r="P18" s="9"/>
    </row>
    <row r="19" spans="1:16">
      <c r="A19" s="12"/>
      <c r="B19" s="44">
        <v>527</v>
      </c>
      <c r="C19" s="20" t="s">
        <v>33</v>
      </c>
      <c r="D19" s="46">
        <v>441378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441378</v>
      </c>
      <c r="O19" s="47">
        <f t="shared" si="1"/>
        <v>2.7788634675195487</v>
      </c>
      <c r="P19" s="9"/>
    </row>
    <row r="20" spans="1:16">
      <c r="A20" s="12"/>
      <c r="B20" s="44">
        <v>529</v>
      </c>
      <c r="C20" s="20" t="s">
        <v>34</v>
      </c>
      <c r="D20" s="46">
        <v>3039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3039</v>
      </c>
      <c r="O20" s="47">
        <f t="shared" si="1"/>
        <v>1.9133183071634537E-2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325033</v>
      </c>
      <c r="E21" s="31">
        <f t="shared" si="5"/>
        <v>1394260</v>
      </c>
      <c r="F21" s="31">
        <f t="shared" si="5"/>
        <v>0</v>
      </c>
      <c r="G21" s="31">
        <f t="shared" si="5"/>
        <v>2102457</v>
      </c>
      <c r="H21" s="31">
        <f t="shared" si="5"/>
        <v>0</v>
      </c>
      <c r="I21" s="31">
        <f t="shared" si="5"/>
        <v>58645507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62467257</v>
      </c>
      <c r="O21" s="43">
        <f t="shared" si="1"/>
        <v>393.28643111676342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2188</v>
      </c>
      <c r="F22" s="46">
        <v>0</v>
      </c>
      <c r="G22" s="46">
        <v>96508</v>
      </c>
      <c r="H22" s="46">
        <v>0</v>
      </c>
      <c r="I22" s="46">
        <v>15828035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15926731</v>
      </c>
      <c r="O22" s="47">
        <f t="shared" si="1"/>
        <v>100.27280682977197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55354</v>
      </c>
      <c r="F23" s="46">
        <v>0</v>
      </c>
      <c r="G23" s="46">
        <v>0</v>
      </c>
      <c r="H23" s="46">
        <v>0</v>
      </c>
      <c r="I23" s="46">
        <v>42817472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42872826</v>
      </c>
      <c r="O23" s="47">
        <f t="shared" si="1"/>
        <v>269.92222068322906</v>
      </c>
      <c r="P23" s="9"/>
    </row>
    <row r="24" spans="1:16">
      <c r="A24" s="12"/>
      <c r="B24" s="44">
        <v>537</v>
      </c>
      <c r="C24" s="20" t="s">
        <v>122</v>
      </c>
      <c r="D24" s="46">
        <v>325033</v>
      </c>
      <c r="E24" s="46">
        <v>231904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556937</v>
      </c>
      <c r="O24" s="47">
        <f t="shared" si="1"/>
        <v>3.5064092070967172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1001821</v>
      </c>
      <c r="F25" s="46">
        <v>0</v>
      </c>
      <c r="G25" s="46">
        <v>2005949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3007770</v>
      </c>
      <c r="O25" s="47">
        <f t="shared" si="1"/>
        <v>18.936562700681215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102993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102993</v>
      </c>
      <c r="O26" s="47">
        <f t="shared" si="1"/>
        <v>0.64843169598448691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4202981</v>
      </c>
      <c r="E27" s="31">
        <f t="shared" si="7"/>
        <v>22432203</v>
      </c>
      <c r="F27" s="31">
        <f t="shared" si="7"/>
        <v>0</v>
      </c>
      <c r="G27" s="31">
        <f t="shared" si="7"/>
        <v>8402418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35037602</v>
      </c>
      <c r="O27" s="43">
        <f t="shared" si="1"/>
        <v>220.59258093355328</v>
      </c>
      <c r="P27" s="10"/>
    </row>
    <row r="28" spans="1:16">
      <c r="A28" s="12"/>
      <c r="B28" s="44">
        <v>541</v>
      </c>
      <c r="C28" s="20" t="s">
        <v>124</v>
      </c>
      <c r="D28" s="46">
        <v>4202981</v>
      </c>
      <c r="E28" s="46">
        <v>22432203</v>
      </c>
      <c r="F28" s="46">
        <v>0</v>
      </c>
      <c r="G28" s="46">
        <v>8402418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35037602</v>
      </c>
      <c r="O28" s="47">
        <f t="shared" si="1"/>
        <v>220.59258093355328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SUM(D30:D33)</f>
        <v>473417</v>
      </c>
      <c r="E29" s="31">
        <f t="shared" si="9"/>
        <v>246593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720010</v>
      </c>
      <c r="O29" s="43">
        <f t="shared" si="1"/>
        <v>4.5330974476497472</v>
      </c>
      <c r="P29" s="10"/>
    </row>
    <row r="30" spans="1:16">
      <c r="A30" s="13"/>
      <c r="B30" s="45">
        <v>552</v>
      </c>
      <c r="C30" s="21" t="s">
        <v>43</v>
      </c>
      <c r="D30" s="46">
        <v>226900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226900</v>
      </c>
      <c r="O30" s="47">
        <f t="shared" si="1"/>
        <v>1.4285354521072315</v>
      </c>
      <c r="P30" s="9"/>
    </row>
    <row r="31" spans="1:16">
      <c r="A31" s="13"/>
      <c r="B31" s="45">
        <v>553</v>
      </c>
      <c r="C31" s="21" t="s">
        <v>125</v>
      </c>
      <c r="D31" s="46">
        <v>246517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246517</v>
      </c>
      <c r="O31" s="47">
        <f t="shared" si="1"/>
        <v>1.5520417542843472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36593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36593</v>
      </c>
      <c r="O32" s="47">
        <f t="shared" si="1"/>
        <v>0.23038518201392649</v>
      </c>
      <c r="P32" s="9"/>
    </row>
    <row r="33" spans="1:16">
      <c r="A33" s="13"/>
      <c r="B33" s="45">
        <v>559</v>
      </c>
      <c r="C33" s="21" t="s">
        <v>45</v>
      </c>
      <c r="D33" s="46">
        <v>0</v>
      </c>
      <c r="E33" s="46">
        <v>210000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210000</v>
      </c>
      <c r="O33" s="47">
        <f t="shared" si="1"/>
        <v>1.3221350592442425</v>
      </c>
      <c r="P33" s="9"/>
    </row>
    <row r="34" spans="1:16" ht="15.75">
      <c r="A34" s="28" t="s">
        <v>46</v>
      </c>
      <c r="B34" s="29"/>
      <c r="C34" s="30"/>
      <c r="D34" s="31">
        <f t="shared" ref="D34:M34" si="10">SUM(D35:D38)</f>
        <v>5298834</v>
      </c>
      <c r="E34" s="31">
        <f t="shared" si="10"/>
        <v>6153560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11452394</v>
      </c>
      <c r="O34" s="43">
        <f t="shared" si="1"/>
        <v>72.102912474659078</v>
      </c>
      <c r="P34" s="10"/>
    </row>
    <row r="35" spans="1:16">
      <c r="A35" s="12"/>
      <c r="B35" s="44">
        <v>562</v>
      </c>
      <c r="C35" s="20" t="s">
        <v>126</v>
      </c>
      <c r="D35" s="46">
        <v>891067</v>
      </c>
      <c r="E35" s="46">
        <v>1704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1">SUM(D35:M35)</f>
        <v>892771</v>
      </c>
      <c r="O35" s="47">
        <f t="shared" si="1"/>
        <v>5.6207801856025785</v>
      </c>
      <c r="P35" s="9"/>
    </row>
    <row r="36" spans="1:16">
      <c r="A36" s="12"/>
      <c r="B36" s="44">
        <v>563</v>
      </c>
      <c r="C36" s="20" t="s">
        <v>127</v>
      </c>
      <c r="D36" s="46">
        <v>343727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343727</v>
      </c>
      <c r="O36" s="47">
        <f t="shared" si="1"/>
        <v>2.1640643690897416</v>
      </c>
      <c r="P36" s="9"/>
    </row>
    <row r="37" spans="1:16">
      <c r="A37" s="12"/>
      <c r="B37" s="44">
        <v>564</v>
      </c>
      <c r="C37" s="20" t="s">
        <v>128</v>
      </c>
      <c r="D37" s="46">
        <v>1653220</v>
      </c>
      <c r="E37" s="46">
        <v>3482320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5135540</v>
      </c>
      <c r="O37" s="47">
        <f t="shared" ref="O37:O68" si="12">(N37/O$71)</f>
        <v>32.3327499150056</v>
      </c>
      <c r="P37" s="9"/>
    </row>
    <row r="38" spans="1:16">
      <c r="A38" s="12"/>
      <c r="B38" s="44">
        <v>569</v>
      </c>
      <c r="C38" s="20" t="s">
        <v>50</v>
      </c>
      <c r="D38" s="46">
        <v>2410820</v>
      </c>
      <c r="E38" s="46">
        <v>2669536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5080356</v>
      </c>
      <c r="O38" s="47">
        <f t="shared" si="12"/>
        <v>31.985318004961155</v>
      </c>
      <c r="P38" s="9"/>
    </row>
    <row r="39" spans="1:16" ht="15.75">
      <c r="A39" s="28" t="s">
        <v>51</v>
      </c>
      <c r="B39" s="29"/>
      <c r="C39" s="30"/>
      <c r="D39" s="31">
        <f t="shared" ref="D39:M39" si="13">SUM(D40:D42)</f>
        <v>11117375</v>
      </c>
      <c r="E39" s="31">
        <f t="shared" si="13"/>
        <v>10554465</v>
      </c>
      <c r="F39" s="31">
        <f t="shared" si="13"/>
        <v>0</v>
      </c>
      <c r="G39" s="31">
        <f t="shared" si="13"/>
        <v>1736353</v>
      </c>
      <c r="H39" s="31">
        <f t="shared" si="13"/>
        <v>0</v>
      </c>
      <c r="I39" s="31">
        <f t="shared" si="13"/>
        <v>2814165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26222358</v>
      </c>
      <c r="O39" s="43">
        <f t="shared" si="12"/>
        <v>165.09285165644636</v>
      </c>
      <c r="P39" s="9"/>
    </row>
    <row r="40" spans="1:16">
      <c r="A40" s="12"/>
      <c r="B40" s="44">
        <v>571</v>
      </c>
      <c r="C40" s="20" t="s">
        <v>52</v>
      </c>
      <c r="D40" s="46">
        <v>3414659</v>
      </c>
      <c r="E40" s="46">
        <v>261833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3676492</v>
      </c>
      <c r="O40" s="47">
        <f t="shared" si="12"/>
        <v>23.146756991576112</v>
      </c>
      <c r="P40" s="9"/>
    </row>
    <row r="41" spans="1:16">
      <c r="A41" s="12"/>
      <c r="B41" s="44">
        <v>572</v>
      </c>
      <c r="C41" s="20" t="s">
        <v>129</v>
      </c>
      <c r="D41" s="46">
        <v>7702716</v>
      </c>
      <c r="E41" s="46">
        <v>9375349</v>
      </c>
      <c r="F41" s="46">
        <v>0</v>
      </c>
      <c r="G41" s="46">
        <v>1736353</v>
      </c>
      <c r="H41" s="46">
        <v>0</v>
      </c>
      <c r="I41" s="46">
        <v>2814165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21628583</v>
      </c>
      <c r="O41" s="47">
        <f t="shared" si="12"/>
        <v>136.1709898384477</v>
      </c>
      <c r="P41" s="9"/>
    </row>
    <row r="42" spans="1:16">
      <c r="A42" s="12"/>
      <c r="B42" s="44">
        <v>575</v>
      </c>
      <c r="C42" s="20" t="s">
        <v>130</v>
      </c>
      <c r="D42" s="46">
        <v>0</v>
      </c>
      <c r="E42" s="46">
        <v>917283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917283</v>
      </c>
      <c r="O42" s="47">
        <f t="shared" si="12"/>
        <v>5.7751048264225542</v>
      </c>
      <c r="P42" s="9"/>
    </row>
    <row r="43" spans="1:16" ht="15.75">
      <c r="A43" s="28" t="s">
        <v>131</v>
      </c>
      <c r="B43" s="29"/>
      <c r="C43" s="30"/>
      <c r="D43" s="31">
        <f t="shared" ref="D43:M43" si="14">SUM(D44:D44)</f>
        <v>13292530</v>
      </c>
      <c r="E43" s="31">
        <f t="shared" si="14"/>
        <v>3832885</v>
      </c>
      <c r="F43" s="31">
        <f t="shared" si="14"/>
        <v>162852</v>
      </c>
      <c r="G43" s="31">
        <f t="shared" si="14"/>
        <v>1491475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18779742</v>
      </c>
      <c r="O43" s="43">
        <f t="shared" si="12"/>
        <v>118.23502524648374</v>
      </c>
      <c r="P43" s="9"/>
    </row>
    <row r="44" spans="1:16">
      <c r="A44" s="12"/>
      <c r="B44" s="44">
        <v>581</v>
      </c>
      <c r="C44" s="20" t="s">
        <v>132</v>
      </c>
      <c r="D44" s="46">
        <v>13292530</v>
      </c>
      <c r="E44" s="46">
        <v>3832885</v>
      </c>
      <c r="F44" s="46">
        <v>162852</v>
      </c>
      <c r="G44" s="46">
        <v>1491475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18779742</v>
      </c>
      <c r="O44" s="47">
        <f t="shared" si="12"/>
        <v>118.23502524648374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SUM(D46:D68)</f>
        <v>5979428</v>
      </c>
      <c r="E45" s="31">
        <f t="shared" si="15"/>
        <v>556673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6536101</v>
      </c>
      <c r="O45" s="43">
        <f t="shared" si="12"/>
        <v>41.150515632673105</v>
      </c>
      <c r="P45" s="9"/>
    </row>
    <row r="46" spans="1:16">
      <c r="A46" s="12"/>
      <c r="B46" s="44">
        <v>601</v>
      </c>
      <c r="C46" s="20" t="s">
        <v>133</v>
      </c>
      <c r="D46" s="46">
        <v>0</v>
      </c>
      <c r="E46" s="46">
        <v>76732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6">SUM(D46:M46)</f>
        <v>76732</v>
      </c>
      <c r="O46" s="47">
        <f t="shared" si="12"/>
        <v>0.4830955588853772</v>
      </c>
      <c r="P46" s="9"/>
    </row>
    <row r="47" spans="1:16">
      <c r="A47" s="12"/>
      <c r="B47" s="44">
        <v>602</v>
      </c>
      <c r="C47" s="20" t="s">
        <v>134</v>
      </c>
      <c r="D47" s="46">
        <v>18094</v>
      </c>
      <c r="E47" s="46">
        <v>282115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300209</v>
      </c>
      <c r="O47" s="47">
        <f t="shared" si="12"/>
        <v>1.8900802095269276</v>
      </c>
      <c r="P47" s="9"/>
    </row>
    <row r="48" spans="1:16">
      <c r="A48" s="12"/>
      <c r="B48" s="44">
        <v>603</v>
      </c>
      <c r="C48" s="20" t="s">
        <v>135</v>
      </c>
      <c r="D48" s="46">
        <v>3053</v>
      </c>
      <c r="E48" s="46">
        <v>86886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89939</v>
      </c>
      <c r="O48" s="47">
        <f t="shared" si="12"/>
        <v>0.566245262349371</v>
      </c>
      <c r="P48" s="9"/>
    </row>
    <row r="49" spans="1:16">
      <c r="A49" s="12"/>
      <c r="B49" s="44">
        <v>604</v>
      </c>
      <c r="C49" s="20" t="s">
        <v>136</v>
      </c>
      <c r="D49" s="46">
        <v>589139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589139</v>
      </c>
      <c r="O49" s="47">
        <f t="shared" si="12"/>
        <v>3.7091491746099701</v>
      </c>
      <c r="P49" s="9"/>
    </row>
    <row r="50" spans="1:16">
      <c r="A50" s="12"/>
      <c r="B50" s="44">
        <v>605</v>
      </c>
      <c r="C50" s="20" t="s">
        <v>137</v>
      </c>
      <c r="D50" s="46">
        <v>260323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260323</v>
      </c>
      <c r="O50" s="47">
        <f t="shared" si="12"/>
        <v>1.6389626906078043</v>
      </c>
      <c r="P50" s="9"/>
    </row>
    <row r="51" spans="1:16">
      <c r="A51" s="12"/>
      <c r="B51" s="44">
        <v>607</v>
      </c>
      <c r="C51" s="20" t="s">
        <v>155</v>
      </c>
      <c r="D51" s="46">
        <v>43406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43406</v>
      </c>
      <c r="O51" s="47">
        <f t="shared" si="12"/>
        <v>0.27327902086455041</v>
      </c>
      <c r="P51" s="9"/>
    </row>
    <row r="52" spans="1:16">
      <c r="A52" s="12"/>
      <c r="B52" s="44">
        <v>608</v>
      </c>
      <c r="C52" s="20" t="s">
        <v>138</v>
      </c>
      <c r="D52" s="46">
        <v>140238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140238</v>
      </c>
      <c r="O52" s="47">
        <f t="shared" si="12"/>
        <v>0.88292179256330505</v>
      </c>
      <c r="P52" s="9"/>
    </row>
    <row r="53" spans="1:16">
      <c r="A53" s="12"/>
      <c r="B53" s="44">
        <v>614</v>
      </c>
      <c r="C53" s="20" t="s">
        <v>139</v>
      </c>
      <c r="D53" s="46">
        <v>400483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7">SUM(D53:M53)</f>
        <v>400483</v>
      </c>
      <c r="O53" s="47">
        <f t="shared" si="12"/>
        <v>2.5213934044348187</v>
      </c>
      <c r="P53" s="9"/>
    </row>
    <row r="54" spans="1:16">
      <c r="A54" s="12"/>
      <c r="B54" s="44">
        <v>615</v>
      </c>
      <c r="C54" s="20" t="s">
        <v>108</v>
      </c>
      <c r="D54" s="46">
        <v>54126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54126</v>
      </c>
      <c r="O54" s="47">
        <f t="shared" si="12"/>
        <v>0.34077086769835174</v>
      </c>
      <c r="P54" s="9"/>
    </row>
    <row r="55" spans="1:16">
      <c r="A55" s="12"/>
      <c r="B55" s="44">
        <v>629</v>
      </c>
      <c r="C55" s="20" t="s">
        <v>150</v>
      </c>
      <c r="D55" s="46">
        <v>179042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179042</v>
      </c>
      <c r="O55" s="47">
        <f t="shared" si="12"/>
        <v>1.1272271679867032</v>
      </c>
      <c r="P55" s="9"/>
    </row>
    <row r="56" spans="1:16">
      <c r="A56" s="12"/>
      <c r="B56" s="44">
        <v>634</v>
      </c>
      <c r="C56" s="20" t="s">
        <v>140</v>
      </c>
      <c r="D56" s="46">
        <v>296290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296290</v>
      </c>
      <c r="O56" s="47">
        <f t="shared" si="12"/>
        <v>1.8654066509689362</v>
      </c>
      <c r="P56" s="9"/>
    </row>
    <row r="57" spans="1:16">
      <c r="A57" s="12"/>
      <c r="B57" s="44">
        <v>654</v>
      </c>
      <c r="C57" s="20" t="s">
        <v>141</v>
      </c>
      <c r="D57" s="46">
        <v>240569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240569</v>
      </c>
      <c r="O57" s="47">
        <f t="shared" si="12"/>
        <v>1.5145938527015625</v>
      </c>
      <c r="P57" s="9"/>
    </row>
    <row r="58" spans="1:16">
      <c r="A58" s="12"/>
      <c r="B58" s="44">
        <v>667</v>
      </c>
      <c r="C58" s="20" t="s">
        <v>99</v>
      </c>
      <c r="D58" s="46">
        <v>72218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72218</v>
      </c>
      <c r="O58" s="47">
        <f t="shared" si="12"/>
        <v>0.45467595099286046</v>
      </c>
      <c r="P58" s="9"/>
    </row>
    <row r="59" spans="1:16">
      <c r="A59" s="12"/>
      <c r="B59" s="44">
        <v>674</v>
      </c>
      <c r="C59" s="20" t="s">
        <v>142</v>
      </c>
      <c r="D59" s="46">
        <v>244200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244200</v>
      </c>
      <c r="O59" s="47">
        <f t="shared" si="12"/>
        <v>1.537454197464019</v>
      </c>
      <c r="P59" s="9"/>
    </row>
    <row r="60" spans="1:16">
      <c r="A60" s="12"/>
      <c r="B60" s="44">
        <v>675</v>
      </c>
      <c r="C60" s="20" t="s">
        <v>156</v>
      </c>
      <c r="D60" s="46">
        <v>15974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15974</v>
      </c>
      <c r="O60" s="47">
        <f t="shared" si="12"/>
        <v>0.10057040683984537</v>
      </c>
      <c r="P60" s="9"/>
    </row>
    <row r="61" spans="1:16">
      <c r="A61" s="12"/>
      <c r="B61" s="44">
        <v>685</v>
      </c>
      <c r="C61" s="20" t="s">
        <v>67</v>
      </c>
      <c r="D61" s="46">
        <v>9172</v>
      </c>
      <c r="E61" s="46">
        <v>110940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120112</v>
      </c>
      <c r="O61" s="47">
        <f t="shared" si="12"/>
        <v>0.75621088683783066</v>
      </c>
      <c r="P61" s="9"/>
    </row>
    <row r="62" spans="1:16">
      <c r="A62" s="12"/>
      <c r="B62" s="44">
        <v>694</v>
      </c>
      <c r="C62" s="20" t="s">
        <v>143</v>
      </c>
      <c r="D62" s="46">
        <v>180135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180135</v>
      </c>
      <c r="O62" s="47">
        <f t="shared" si="12"/>
        <v>1.1341085661760077</v>
      </c>
      <c r="P62" s="9"/>
    </row>
    <row r="63" spans="1:16">
      <c r="A63" s="12"/>
      <c r="B63" s="44">
        <v>711</v>
      </c>
      <c r="C63" s="20" t="s">
        <v>101</v>
      </c>
      <c r="D63" s="46">
        <v>2274690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8">SUM(D63:M63)</f>
        <v>2274690</v>
      </c>
      <c r="O63" s="47">
        <f t="shared" si="12"/>
        <v>14.3211780852966</v>
      </c>
      <c r="P63" s="9"/>
    </row>
    <row r="64" spans="1:16">
      <c r="A64" s="12"/>
      <c r="B64" s="44">
        <v>714</v>
      </c>
      <c r="C64" s="20" t="s">
        <v>102</v>
      </c>
      <c r="D64" s="46">
        <v>94989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94989</v>
      </c>
      <c r="O64" s="47">
        <f t="shared" si="12"/>
        <v>0.59803946258357787</v>
      </c>
      <c r="P64" s="9"/>
    </row>
    <row r="65" spans="1:119">
      <c r="A65" s="12"/>
      <c r="B65" s="44">
        <v>724</v>
      </c>
      <c r="C65" s="20" t="s">
        <v>144</v>
      </c>
      <c r="D65" s="46">
        <v>136068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136068</v>
      </c>
      <c r="O65" s="47">
        <f t="shared" si="12"/>
        <v>0.85666796781545518</v>
      </c>
      <c r="P65" s="9"/>
    </row>
    <row r="66" spans="1:119">
      <c r="A66" s="12"/>
      <c r="B66" s="44">
        <v>725</v>
      </c>
      <c r="C66" s="20" t="s">
        <v>113</v>
      </c>
      <c r="D66" s="46">
        <v>4151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4151</v>
      </c>
      <c r="O66" s="47">
        <f t="shared" si="12"/>
        <v>2.6134203004394525E-2</v>
      </c>
      <c r="P66" s="9"/>
    </row>
    <row r="67" spans="1:119">
      <c r="A67" s="12"/>
      <c r="B67" s="44">
        <v>744</v>
      </c>
      <c r="C67" s="20" t="s">
        <v>145</v>
      </c>
      <c r="D67" s="46">
        <v>227078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227078</v>
      </c>
      <c r="O67" s="47">
        <f t="shared" si="12"/>
        <v>1.4296561189669719</v>
      </c>
      <c r="P67" s="9"/>
    </row>
    <row r="68" spans="1:119" ht="15.75" thickBot="1">
      <c r="A68" s="12"/>
      <c r="B68" s="44">
        <v>764</v>
      </c>
      <c r="C68" s="20" t="s">
        <v>146</v>
      </c>
      <c r="D68" s="46">
        <v>495990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495990</v>
      </c>
      <c r="O68" s="47">
        <f t="shared" si="12"/>
        <v>3.1226941334978657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9">SUM(D5,D13,D21,D27,D29,D34,D39,D43,D45)</f>
        <v>120270118</v>
      </c>
      <c r="E69" s="15">
        <f t="shared" si="19"/>
        <v>88631300</v>
      </c>
      <c r="F69" s="15">
        <f t="shared" si="19"/>
        <v>8046626</v>
      </c>
      <c r="G69" s="15">
        <f t="shared" si="19"/>
        <v>18793849</v>
      </c>
      <c r="H69" s="15">
        <f t="shared" si="19"/>
        <v>0</v>
      </c>
      <c r="I69" s="15">
        <f t="shared" si="19"/>
        <v>66489008</v>
      </c>
      <c r="J69" s="15">
        <f t="shared" si="19"/>
        <v>34440133</v>
      </c>
      <c r="K69" s="15">
        <f t="shared" si="19"/>
        <v>2577846</v>
      </c>
      <c r="L69" s="15">
        <f t="shared" si="19"/>
        <v>0</v>
      </c>
      <c r="M69" s="15">
        <f t="shared" si="19"/>
        <v>0</v>
      </c>
      <c r="N69" s="15">
        <f>SUM(D69:M69)</f>
        <v>339248880</v>
      </c>
      <c r="O69" s="37">
        <f>(N69/O$71)</f>
        <v>2135.8706574159187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163</v>
      </c>
      <c r="M71" s="48"/>
      <c r="N71" s="48"/>
      <c r="O71" s="41">
        <v>158834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22921443</v>
      </c>
      <c r="E5" s="26">
        <f t="shared" si="0"/>
        <v>2005982</v>
      </c>
      <c r="F5" s="26">
        <f t="shared" si="0"/>
        <v>6179835</v>
      </c>
      <c r="G5" s="26">
        <f t="shared" si="0"/>
        <v>3898243</v>
      </c>
      <c r="H5" s="26">
        <f t="shared" si="0"/>
        <v>0</v>
      </c>
      <c r="I5" s="26">
        <f t="shared" si="0"/>
        <v>0</v>
      </c>
      <c r="J5" s="26">
        <f t="shared" si="0"/>
        <v>34045682</v>
      </c>
      <c r="K5" s="26">
        <f t="shared" si="0"/>
        <v>2238521</v>
      </c>
      <c r="L5" s="26">
        <f t="shared" si="0"/>
        <v>0</v>
      </c>
      <c r="M5" s="26">
        <f t="shared" si="0"/>
        <v>0</v>
      </c>
      <c r="N5" s="27">
        <f>SUM(D5:M5)</f>
        <v>71289706</v>
      </c>
      <c r="O5" s="32">
        <f t="shared" ref="O5:O36" si="1">(N5/O$70)</f>
        <v>460.1146644808602</v>
      </c>
      <c r="P5" s="6"/>
    </row>
    <row r="6" spans="1:133">
      <c r="A6" s="12"/>
      <c r="B6" s="44">
        <v>511</v>
      </c>
      <c r="C6" s="20" t="s">
        <v>20</v>
      </c>
      <c r="D6" s="46">
        <v>1037500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1037500</v>
      </c>
      <c r="O6" s="47">
        <f t="shared" si="1"/>
        <v>6.6961836593756257</v>
      </c>
      <c r="P6" s="9"/>
    </row>
    <row r="7" spans="1:133">
      <c r="A7" s="12"/>
      <c r="B7" s="44">
        <v>512</v>
      </c>
      <c r="C7" s="20" t="s">
        <v>21</v>
      </c>
      <c r="D7" s="46">
        <v>506306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506306</v>
      </c>
      <c r="O7" s="47">
        <f t="shared" si="1"/>
        <v>3.2677763506928534</v>
      </c>
      <c r="P7" s="9"/>
    </row>
    <row r="8" spans="1:133">
      <c r="A8" s="12"/>
      <c r="B8" s="44">
        <v>513</v>
      </c>
      <c r="C8" s="20" t="s">
        <v>22</v>
      </c>
      <c r="D8" s="46">
        <v>11718436</v>
      </c>
      <c r="E8" s="46">
        <v>0</v>
      </c>
      <c r="F8" s="46">
        <v>0</v>
      </c>
      <c r="G8" s="46">
        <v>107070</v>
      </c>
      <c r="H8" s="46">
        <v>0</v>
      </c>
      <c r="I8" s="46">
        <v>0</v>
      </c>
      <c r="J8" s="46">
        <v>3880579</v>
      </c>
      <c r="K8" s="46">
        <v>0</v>
      </c>
      <c r="L8" s="46">
        <v>0</v>
      </c>
      <c r="M8" s="46">
        <v>0</v>
      </c>
      <c r="N8" s="46">
        <f t="shared" si="2"/>
        <v>15706085</v>
      </c>
      <c r="O8" s="47">
        <f t="shared" si="1"/>
        <v>101.36947443832734</v>
      </c>
      <c r="P8" s="9"/>
    </row>
    <row r="9" spans="1:133">
      <c r="A9" s="12"/>
      <c r="B9" s="44">
        <v>514</v>
      </c>
      <c r="C9" s="20" t="s">
        <v>23</v>
      </c>
      <c r="D9" s="46">
        <v>1383306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1383306</v>
      </c>
      <c r="O9" s="47">
        <f t="shared" si="1"/>
        <v>8.928068465654226</v>
      </c>
      <c r="P9" s="9"/>
    </row>
    <row r="10" spans="1:133">
      <c r="A10" s="12"/>
      <c r="B10" s="44">
        <v>515</v>
      </c>
      <c r="C10" s="20" t="s">
        <v>24</v>
      </c>
      <c r="D10" s="46">
        <v>1176845</v>
      </c>
      <c r="E10" s="46">
        <v>722116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1898961</v>
      </c>
      <c r="O10" s="47">
        <f t="shared" si="1"/>
        <v>12.256184692040094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6179835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6179835</v>
      </c>
      <c r="O11" s="47">
        <f t="shared" si="1"/>
        <v>39.885600139409704</v>
      </c>
      <c r="P11" s="9"/>
    </row>
    <row r="12" spans="1:133">
      <c r="A12" s="12"/>
      <c r="B12" s="44">
        <v>519</v>
      </c>
      <c r="C12" s="20" t="s">
        <v>118</v>
      </c>
      <c r="D12" s="46">
        <v>7099050</v>
      </c>
      <c r="E12" s="46">
        <v>1283866</v>
      </c>
      <c r="F12" s="46">
        <v>0</v>
      </c>
      <c r="G12" s="46">
        <v>3791173</v>
      </c>
      <c r="H12" s="46">
        <v>0</v>
      </c>
      <c r="I12" s="46">
        <v>0</v>
      </c>
      <c r="J12" s="46">
        <v>30165103</v>
      </c>
      <c r="K12" s="46">
        <v>2238521</v>
      </c>
      <c r="L12" s="46">
        <v>0</v>
      </c>
      <c r="M12" s="46">
        <v>0</v>
      </c>
      <c r="N12" s="46">
        <f t="shared" si="2"/>
        <v>44577713</v>
      </c>
      <c r="O12" s="47">
        <f t="shared" si="1"/>
        <v>287.71137673536037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51907118</v>
      </c>
      <c r="E13" s="31">
        <f t="shared" si="3"/>
        <v>37141060</v>
      </c>
      <c r="F13" s="31">
        <f t="shared" si="3"/>
        <v>0</v>
      </c>
      <c r="G13" s="31">
        <f t="shared" si="3"/>
        <v>960376</v>
      </c>
      <c r="H13" s="31">
        <f t="shared" si="3"/>
        <v>0</v>
      </c>
      <c r="I13" s="31">
        <f t="shared" si="3"/>
        <v>4675422</v>
      </c>
      <c r="J13" s="31">
        <f t="shared" si="3"/>
        <v>818673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95502649</v>
      </c>
      <c r="O13" s="43">
        <f t="shared" si="1"/>
        <v>616.38870135988998</v>
      </c>
      <c r="P13" s="10"/>
    </row>
    <row r="14" spans="1:133">
      <c r="A14" s="12"/>
      <c r="B14" s="44">
        <v>521</v>
      </c>
      <c r="C14" s="20" t="s">
        <v>28</v>
      </c>
      <c r="D14" s="46">
        <v>28550744</v>
      </c>
      <c r="E14" s="46">
        <v>574135</v>
      </c>
      <c r="F14" s="46">
        <v>0</v>
      </c>
      <c r="G14" s="46">
        <v>0</v>
      </c>
      <c r="H14" s="46">
        <v>0</v>
      </c>
      <c r="I14" s="46">
        <v>0</v>
      </c>
      <c r="J14" s="46">
        <v>818673</v>
      </c>
      <c r="K14" s="46">
        <v>0</v>
      </c>
      <c r="L14" s="46">
        <v>0</v>
      </c>
      <c r="M14" s="46">
        <v>0</v>
      </c>
      <c r="N14" s="46">
        <f>SUM(D14:M14)</f>
        <v>29943552</v>
      </c>
      <c r="O14" s="47">
        <f t="shared" si="1"/>
        <v>193.26026371668851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35611859</v>
      </c>
      <c r="F15" s="46">
        <v>0</v>
      </c>
      <c r="G15" s="46">
        <v>960376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36572235</v>
      </c>
      <c r="O15" s="47">
        <f t="shared" si="1"/>
        <v>236.04279748804368</v>
      </c>
      <c r="P15" s="9"/>
    </row>
    <row r="16" spans="1:133">
      <c r="A16" s="12"/>
      <c r="B16" s="44">
        <v>523</v>
      </c>
      <c r="C16" s="20" t="s">
        <v>119</v>
      </c>
      <c r="D16" s="46">
        <v>21385476</v>
      </c>
      <c r="E16" s="46">
        <v>200848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21586324</v>
      </c>
      <c r="O16" s="47">
        <f t="shared" si="1"/>
        <v>139.3214361781088</v>
      </c>
      <c r="P16" s="9"/>
    </row>
    <row r="17" spans="1:16">
      <c r="A17" s="12"/>
      <c r="B17" s="44">
        <v>524</v>
      </c>
      <c r="C17" s="20" t="s">
        <v>31</v>
      </c>
      <c r="D17" s="46">
        <v>488001</v>
      </c>
      <c r="E17" s="46">
        <v>0</v>
      </c>
      <c r="F17" s="46">
        <v>0</v>
      </c>
      <c r="G17" s="46">
        <v>0</v>
      </c>
      <c r="H17" s="46">
        <v>0</v>
      </c>
      <c r="I17" s="46">
        <v>4675422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5163423</v>
      </c>
      <c r="O17" s="47">
        <f t="shared" si="1"/>
        <v>33.325521656910141</v>
      </c>
      <c r="P17" s="9"/>
    </row>
    <row r="18" spans="1:16">
      <c r="A18" s="12"/>
      <c r="B18" s="44">
        <v>525</v>
      </c>
      <c r="C18" s="20" t="s">
        <v>32</v>
      </c>
      <c r="D18" s="46">
        <v>1022363</v>
      </c>
      <c r="E18" s="46">
        <v>754218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1776581</v>
      </c>
      <c r="O18" s="47">
        <f t="shared" si="1"/>
        <v>11.466325457115381</v>
      </c>
      <c r="P18" s="9"/>
    </row>
    <row r="19" spans="1:16">
      <c r="A19" s="12"/>
      <c r="B19" s="44">
        <v>527</v>
      </c>
      <c r="C19" s="20" t="s">
        <v>33</v>
      </c>
      <c r="D19" s="46">
        <v>454367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454367</v>
      </c>
      <c r="O19" s="47">
        <f t="shared" si="1"/>
        <v>2.9325541019368915</v>
      </c>
      <c r="P19" s="9"/>
    </row>
    <row r="20" spans="1:16">
      <c r="A20" s="12"/>
      <c r="B20" s="44">
        <v>529</v>
      </c>
      <c r="C20" s="20" t="s">
        <v>34</v>
      </c>
      <c r="D20" s="46">
        <v>6167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6167</v>
      </c>
      <c r="O20" s="47">
        <f t="shared" si="1"/>
        <v>3.9802761086621188E-2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622707</v>
      </c>
      <c r="E21" s="31">
        <f t="shared" si="5"/>
        <v>730916</v>
      </c>
      <c r="F21" s="31">
        <f t="shared" si="5"/>
        <v>0</v>
      </c>
      <c r="G21" s="31">
        <f t="shared" si="5"/>
        <v>4504013</v>
      </c>
      <c r="H21" s="31">
        <f t="shared" si="5"/>
        <v>0</v>
      </c>
      <c r="I21" s="31">
        <f t="shared" si="5"/>
        <v>59807396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65665032</v>
      </c>
      <c r="O21" s="43">
        <f t="shared" si="1"/>
        <v>423.81215833327957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84862</v>
      </c>
      <c r="H22" s="46">
        <v>0</v>
      </c>
      <c r="I22" s="46">
        <v>14731205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14816067</v>
      </c>
      <c r="O22" s="47">
        <f t="shared" si="1"/>
        <v>95.62516216059224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0</v>
      </c>
      <c r="F23" s="46">
        <v>0</v>
      </c>
      <c r="G23" s="46">
        <v>602263</v>
      </c>
      <c r="H23" s="46">
        <v>0</v>
      </c>
      <c r="I23" s="46">
        <v>45076191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45678454</v>
      </c>
      <c r="O23" s="47">
        <f t="shared" si="1"/>
        <v>294.81572747984688</v>
      </c>
      <c r="P23" s="9"/>
    </row>
    <row r="24" spans="1:16">
      <c r="A24" s="12"/>
      <c r="B24" s="44">
        <v>537</v>
      </c>
      <c r="C24" s="20" t="s">
        <v>122</v>
      </c>
      <c r="D24" s="46">
        <v>622707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622707</v>
      </c>
      <c r="O24" s="47">
        <f t="shared" si="1"/>
        <v>4.0190462052807883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626381</v>
      </c>
      <c r="F25" s="46">
        <v>0</v>
      </c>
      <c r="G25" s="46">
        <v>3816888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4443269</v>
      </c>
      <c r="O25" s="47">
        <f t="shared" si="1"/>
        <v>28.67753761157617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104535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104535</v>
      </c>
      <c r="O26" s="47">
        <f t="shared" si="1"/>
        <v>0.6746848759834515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4213412</v>
      </c>
      <c r="E27" s="31">
        <f t="shared" si="7"/>
        <v>26165702</v>
      </c>
      <c r="F27" s="31">
        <f t="shared" si="7"/>
        <v>0</v>
      </c>
      <c r="G27" s="31">
        <f t="shared" si="7"/>
        <v>845747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31224861</v>
      </c>
      <c r="O27" s="43">
        <f t="shared" si="1"/>
        <v>201.53002794648216</v>
      </c>
      <c r="P27" s="10"/>
    </row>
    <row r="28" spans="1:16">
      <c r="A28" s="12"/>
      <c r="B28" s="44">
        <v>541</v>
      </c>
      <c r="C28" s="20" t="s">
        <v>124</v>
      </c>
      <c r="D28" s="46">
        <v>4213412</v>
      </c>
      <c r="E28" s="46">
        <v>26165702</v>
      </c>
      <c r="F28" s="46">
        <v>0</v>
      </c>
      <c r="G28" s="46">
        <v>845747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31224861</v>
      </c>
      <c r="O28" s="47">
        <f t="shared" si="1"/>
        <v>201.53002794648216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449702</v>
      </c>
      <c r="E29" s="31">
        <f t="shared" si="9"/>
        <v>19863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469565</v>
      </c>
      <c r="O29" s="43">
        <f t="shared" si="1"/>
        <v>3.0306443180864728</v>
      </c>
      <c r="P29" s="10"/>
    </row>
    <row r="30" spans="1:16">
      <c r="A30" s="13"/>
      <c r="B30" s="45">
        <v>552</v>
      </c>
      <c r="C30" s="21" t="s">
        <v>43</v>
      </c>
      <c r="D30" s="46">
        <v>187251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187251</v>
      </c>
      <c r="O30" s="47">
        <f t="shared" si="1"/>
        <v>1.2085465893028871</v>
      </c>
      <c r="P30" s="9"/>
    </row>
    <row r="31" spans="1:16">
      <c r="A31" s="13"/>
      <c r="B31" s="45">
        <v>553</v>
      </c>
      <c r="C31" s="21" t="s">
        <v>125</v>
      </c>
      <c r="D31" s="46">
        <v>262451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262451</v>
      </c>
      <c r="O31" s="47">
        <f t="shared" si="1"/>
        <v>1.6938988892402818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19863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19863</v>
      </c>
      <c r="O32" s="47">
        <f t="shared" si="1"/>
        <v>0.12819883954330413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5178320</v>
      </c>
      <c r="E33" s="31">
        <f t="shared" si="10"/>
        <v>4332959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9511279</v>
      </c>
      <c r="O33" s="43">
        <f t="shared" si="1"/>
        <v>61.387249175481962</v>
      </c>
      <c r="P33" s="10"/>
    </row>
    <row r="34" spans="1:16">
      <c r="A34" s="12"/>
      <c r="B34" s="44">
        <v>562</v>
      </c>
      <c r="C34" s="20" t="s">
        <v>126</v>
      </c>
      <c r="D34" s="46">
        <v>862769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862769</v>
      </c>
      <c r="O34" s="47">
        <f t="shared" si="1"/>
        <v>5.5684430646899745</v>
      </c>
      <c r="P34" s="9"/>
    </row>
    <row r="35" spans="1:16">
      <c r="A35" s="12"/>
      <c r="B35" s="44">
        <v>563</v>
      </c>
      <c r="C35" s="20" t="s">
        <v>127</v>
      </c>
      <c r="D35" s="46">
        <v>333996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333996</v>
      </c>
      <c r="O35" s="47">
        <f t="shared" si="1"/>
        <v>2.1556612602378999</v>
      </c>
      <c r="P35" s="9"/>
    </row>
    <row r="36" spans="1:16">
      <c r="A36" s="12"/>
      <c r="B36" s="44">
        <v>564</v>
      </c>
      <c r="C36" s="20" t="s">
        <v>128</v>
      </c>
      <c r="D36" s="46">
        <v>1636354</v>
      </c>
      <c r="E36" s="46">
        <v>3300660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4937014</v>
      </c>
      <c r="O36" s="47">
        <f t="shared" si="1"/>
        <v>31.864243347381873</v>
      </c>
      <c r="P36" s="9"/>
    </row>
    <row r="37" spans="1:16">
      <c r="A37" s="12"/>
      <c r="B37" s="44">
        <v>569</v>
      </c>
      <c r="C37" s="20" t="s">
        <v>50</v>
      </c>
      <c r="D37" s="46">
        <v>2345201</v>
      </c>
      <c r="E37" s="46">
        <v>1032299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3377500</v>
      </c>
      <c r="O37" s="47">
        <f t="shared" ref="O37:O68" si="12">(N37/O$70)</f>
        <v>21.798901503172218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10457693</v>
      </c>
      <c r="E38" s="31">
        <f t="shared" si="13"/>
        <v>5125979</v>
      </c>
      <c r="F38" s="31">
        <f t="shared" si="13"/>
        <v>0</v>
      </c>
      <c r="G38" s="31">
        <f t="shared" si="13"/>
        <v>3184726</v>
      </c>
      <c r="H38" s="31">
        <f t="shared" si="13"/>
        <v>0</v>
      </c>
      <c r="I38" s="31">
        <f t="shared" si="13"/>
        <v>2870275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21638673</v>
      </c>
      <c r="O38" s="43">
        <f t="shared" si="12"/>
        <v>139.65930462956391</v>
      </c>
      <c r="P38" s="9"/>
    </row>
    <row r="39" spans="1:16">
      <c r="A39" s="12"/>
      <c r="B39" s="44">
        <v>571</v>
      </c>
      <c r="C39" s="20" t="s">
        <v>52</v>
      </c>
      <c r="D39" s="46">
        <v>3294722</v>
      </c>
      <c r="E39" s="46">
        <v>243978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3538700</v>
      </c>
      <c r="O39" s="47">
        <f t="shared" si="12"/>
        <v>22.83931095463376</v>
      </c>
      <c r="P39" s="9"/>
    </row>
    <row r="40" spans="1:16">
      <c r="A40" s="12"/>
      <c r="B40" s="44">
        <v>572</v>
      </c>
      <c r="C40" s="20" t="s">
        <v>129</v>
      </c>
      <c r="D40" s="46">
        <v>7162971</v>
      </c>
      <c r="E40" s="46">
        <v>3692836</v>
      </c>
      <c r="F40" s="46">
        <v>0</v>
      </c>
      <c r="G40" s="46">
        <v>3184726</v>
      </c>
      <c r="H40" s="46">
        <v>0</v>
      </c>
      <c r="I40" s="46">
        <v>2870275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16910808</v>
      </c>
      <c r="O40" s="47">
        <f t="shared" si="12"/>
        <v>109.14494091222997</v>
      </c>
      <c r="P40" s="9"/>
    </row>
    <row r="41" spans="1:16">
      <c r="A41" s="12"/>
      <c r="B41" s="44">
        <v>575</v>
      </c>
      <c r="C41" s="20" t="s">
        <v>130</v>
      </c>
      <c r="D41" s="46">
        <v>0</v>
      </c>
      <c r="E41" s="46">
        <v>1189165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1189165</v>
      </c>
      <c r="O41" s="47">
        <f t="shared" si="12"/>
        <v>7.675052762700159</v>
      </c>
      <c r="P41" s="9"/>
    </row>
    <row r="42" spans="1:16" ht="15.75">
      <c r="A42" s="28" t="s">
        <v>131</v>
      </c>
      <c r="B42" s="29"/>
      <c r="C42" s="30"/>
      <c r="D42" s="31">
        <f t="shared" ref="D42:M42" si="14">SUM(D43:D43)</f>
        <v>11343023</v>
      </c>
      <c r="E42" s="31">
        <f t="shared" si="14"/>
        <v>1577648</v>
      </c>
      <c r="F42" s="31">
        <f t="shared" si="14"/>
        <v>1584707</v>
      </c>
      <c r="G42" s="31">
        <f t="shared" si="14"/>
        <v>2046810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16552188</v>
      </c>
      <c r="O42" s="43">
        <f t="shared" si="12"/>
        <v>106.83035259037428</v>
      </c>
      <c r="P42" s="9"/>
    </row>
    <row r="43" spans="1:16">
      <c r="A43" s="12"/>
      <c r="B43" s="44">
        <v>581</v>
      </c>
      <c r="C43" s="20" t="s">
        <v>132</v>
      </c>
      <c r="D43" s="46">
        <v>11343023</v>
      </c>
      <c r="E43" s="46">
        <v>1577648</v>
      </c>
      <c r="F43" s="46">
        <v>1584707</v>
      </c>
      <c r="G43" s="46">
        <v>2046810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16552188</v>
      </c>
      <c r="O43" s="47">
        <f t="shared" si="12"/>
        <v>106.83035259037428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SUM(D45:D67)</f>
        <v>6513255</v>
      </c>
      <c r="E44" s="31">
        <f t="shared" si="15"/>
        <v>674042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7187297</v>
      </c>
      <c r="O44" s="43">
        <f t="shared" si="12"/>
        <v>46.387913953233209</v>
      </c>
      <c r="P44" s="9"/>
    </row>
    <row r="45" spans="1:16">
      <c r="A45" s="12"/>
      <c r="B45" s="44">
        <v>601</v>
      </c>
      <c r="C45" s="20" t="s">
        <v>133</v>
      </c>
      <c r="D45" s="46">
        <v>0</v>
      </c>
      <c r="E45" s="46">
        <v>224594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6">SUM(D45:M45)</f>
        <v>224594</v>
      </c>
      <c r="O45" s="47">
        <f t="shared" si="12"/>
        <v>1.4495640219699366</v>
      </c>
      <c r="P45" s="9"/>
    </row>
    <row r="46" spans="1:16">
      <c r="A46" s="12"/>
      <c r="B46" s="44">
        <v>602</v>
      </c>
      <c r="C46" s="20" t="s">
        <v>134</v>
      </c>
      <c r="D46" s="46">
        <v>18482</v>
      </c>
      <c r="E46" s="46">
        <v>245070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263552</v>
      </c>
      <c r="O46" s="47">
        <f t="shared" si="12"/>
        <v>1.7010049116103756</v>
      </c>
      <c r="P46" s="9"/>
    </row>
    <row r="47" spans="1:16">
      <c r="A47" s="12"/>
      <c r="B47" s="44">
        <v>603</v>
      </c>
      <c r="C47" s="20" t="s">
        <v>135</v>
      </c>
      <c r="D47" s="46">
        <v>2987</v>
      </c>
      <c r="E47" s="46">
        <v>73511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76498</v>
      </c>
      <c r="O47" s="47">
        <f t="shared" si="12"/>
        <v>0.49372979043365456</v>
      </c>
      <c r="P47" s="9"/>
    </row>
    <row r="48" spans="1:16">
      <c r="A48" s="12"/>
      <c r="B48" s="44">
        <v>604</v>
      </c>
      <c r="C48" s="20" t="s">
        <v>136</v>
      </c>
      <c r="D48" s="46">
        <v>1250958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1250958</v>
      </c>
      <c r="O48" s="47">
        <f t="shared" si="12"/>
        <v>8.0738742343761096</v>
      </c>
      <c r="P48" s="9"/>
    </row>
    <row r="49" spans="1:16">
      <c r="A49" s="12"/>
      <c r="B49" s="44">
        <v>605</v>
      </c>
      <c r="C49" s="20" t="s">
        <v>137</v>
      </c>
      <c r="D49" s="46">
        <v>62868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62868</v>
      </c>
      <c r="O49" s="47">
        <f t="shared" si="12"/>
        <v>0.40575968607000173</v>
      </c>
      <c r="P49" s="9"/>
    </row>
    <row r="50" spans="1:16">
      <c r="A50" s="12"/>
      <c r="B50" s="44">
        <v>607</v>
      </c>
      <c r="C50" s="20" t="s">
        <v>155</v>
      </c>
      <c r="D50" s="46">
        <v>97160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97160</v>
      </c>
      <c r="O50" s="47">
        <f t="shared" si="12"/>
        <v>0.62708549816379344</v>
      </c>
      <c r="P50" s="9"/>
    </row>
    <row r="51" spans="1:16">
      <c r="A51" s="12"/>
      <c r="B51" s="44">
        <v>608</v>
      </c>
      <c r="C51" s="20" t="s">
        <v>138</v>
      </c>
      <c r="D51" s="46">
        <v>200712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200712</v>
      </c>
      <c r="O51" s="47">
        <f t="shared" si="12"/>
        <v>1.2954259418222656</v>
      </c>
      <c r="P51" s="9"/>
    </row>
    <row r="52" spans="1:16">
      <c r="A52" s="12"/>
      <c r="B52" s="44">
        <v>614</v>
      </c>
      <c r="C52" s="20" t="s">
        <v>139</v>
      </c>
      <c r="D52" s="46">
        <v>369823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7">SUM(D52:M52)</f>
        <v>369823</v>
      </c>
      <c r="O52" s="47">
        <f t="shared" si="12"/>
        <v>2.3868941970711055</v>
      </c>
      <c r="P52" s="9"/>
    </row>
    <row r="53" spans="1:16">
      <c r="A53" s="12"/>
      <c r="B53" s="44">
        <v>615</v>
      </c>
      <c r="C53" s="20" t="s">
        <v>108</v>
      </c>
      <c r="D53" s="46">
        <v>59548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59548</v>
      </c>
      <c r="O53" s="47">
        <f t="shared" si="12"/>
        <v>0.38433189835999976</v>
      </c>
      <c r="P53" s="9"/>
    </row>
    <row r="54" spans="1:16">
      <c r="A54" s="12"/>
      <c r="B54" s="44">
        <v>629</v>
      </c>
      <c r="C54" s="20" t="s">
        <v>150</v>
      </c>
      <c r="D54" s="46">
        <v>168318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168318</v>
      </c>
      <c r="O54" s="47">
        <f t="shared" si="12"/>
        <v>1.0863501119795533</v>
      </c>
      <c r="P54" s="9"/>
    </row>
    <row r="55" spans="1:16">
      <c r="A55" s="12"/>
      <c r="B55" s="44">
        <v>634</v>
      </c>
      <c r="C55" s="20" t="s">
        <v>140</v>
      </c>
      <c r="D55" s="46">
        <v>295932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295932</v>
      </c>
      <c r="O55" s="47">
        <f t="shared" si="12"/>
        <v>1.9099903833121421</v>
      </c>
      <c r="P55" s="9"/>
    </row>
    <row r="56" spans="1:16">
      <c r="A56" s="12"/>
      <c r="B56" s="44">
        <v>654</v>
      </c>
      <c r="C56" s="20" t="s">
        <v>141</v>
      </c>
      <c r="D56" s="46">
        <v>296435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296435</v>
      </c>
      <c r="O56" s="47">
        <f t="shared" si="12"/>
        <v>1.9132368222332661</v>
      </c>
      <c r="P56" s="9"/>
    </row>
    <row r="57" spans="1:16">
      <c r="A57" s="12"/>
      <c r="B57" s="44">
        <v>667</v>
      </c>
      <c r="C57" s="20" t="s">
        <v>99</v>
      </c>
      <c r="D57" s="46">
        <v>68962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68962</v>
      </c>
      <c r="O57" s="47">
        <f t="shared" si="12"/>
        <v>0.44509129399311986</v>
      </c>
      <c r="P57" s="9"/>
    </row>
    <row r="58" spans="1:16">
      <c r="A58" s="12"/>
      <c r="B58" s="44">
        <v>674</v>
      </c>
      <c r="C58" s="20" t="s">
        <v>142</v>
      </c>
      <c r="D58" s="46">
        <v>282009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282009</v>
      </c>
      <c r="O58" s="47">
        <f t="shared" si="12"/>
        <v>1.8201292121415524</v>
      </c>
      <c r="P58" s="9"/>
    </row>
    <row r="59" spans="1:16">
      <c r="A59" s="12"/>
      <c r="B59" s="44">
        <v>675</v>
      </c>
      <c r="C59" s="20" t="s">
        <v>156</v>
      </c>
      <c r="D59" s="46">
        <v>12377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12377</v>
      </c>
      <c r="O59" s="47">
        <f t="shared" si="12"/>
        <v>7.9883050749004453E-2</v>
      </c>
      <c r="P59" s="9"/>
    </row>
    <row r="60" spans="1:16">
      <c r="A60" s="12"/>
      <c r="B60" s="44">
        <v>685</v>
      </c>
      <c r="C60" s="20" t="s">
        <v>67</v>
      </c>
      <c r="D60" s="46">
        <v>9747</v>
      </c>
      <c r="E60" s="46">
        <v>130867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140614</v>
      </c>
      <c r="O60" s="47">
        <f t="shared" si="12"/>
        <v>0.9075442593536811</v>
      </c>
      <c r="P60" s="9"/>
    </row>
    <row r="61" spans="1:16">
      <c r="A61" s="12"/>
      <c r="B61" s="44">
        <v>694</v>
      </c>
      <c r="C61" s="20" t="s">
        <v>143</v>
      </c>
      <c r="D61" s="46">
        <v>155252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155252</v>
      </c>
      <c r="O61" s="47">
        <f t="shared" si="12"/>
        <v>1.0020201498654309</v>
      </c>
      <c r="P61" s="9"/>
    </row>
    <row r="62" spans="1:16">
      <c r="A62" s="12"/>
      <c r="B62" s="44">
        <v>711</v>
      </c>
      <c r="C62" s="20" t="s">
        <v>101</v>
      </c>
      <c r="D62" s="46">
        <v>2214281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8">SUM(D62:M62)</f>
        <v>2214281</v>
      </c>
      <c r="O62" s="47">
        <f t="shared" si="12"/>
        <v>14.291308192256308</v>
      </c>
      <c r="P62" s="9"/>
    </row>
    <row r="63" spans="1:16">
      <c r="A63" s="12"/>
      <c r="B63" s="44">
        <v>714</v>
      </c>
      <c r="C63" s="20" t="s">
        <v>102</v>
      </c>
      <c r="D63" s="46">
        <v>89438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89438</v>
      </c>
      <c r="O63" s="47">
        <f t="shared" si="12"/>
        <v>0.57724652927926479</v>
      </c>
      <c r="P63" s="9"/>
    </row>
    <row r="64" spans="1:16">
      <c r="A64" s="12"/>
      <c r="B64" s="44">
        <v>724</v>
      </c>
      <c r="C64" s="20" t="s">
        <v>144</v>
      </c>
      <c r="D64" s="46">
        <v>115555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115555</v>
      </c>
      <c r="O64" s="47">
        <f t="shared" si="12"/>
        <v>0.74580964121363891</v>
      </c>
      <c r="P64" s="9"/>
    </row>
    <row r="65" spans="1:119">
      <c r="A65" s="12"/>
      <c r="B65" s="44">
        <v>725</v>
      </c>
      <c r="C65" s="20" t="s">
        <v>113</v>
      </c>
      <c r="D65" s="46">
        <v>1355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1355</v>
      </c>
      <c r="O65" s="47">
        <f t="shared" si="12"/>
        <v>8.7453772129676838E-3</v>
      </c>
      <c r="P65" s="9"/>
    </row>
    <row r="66" spans="1:119">
      <c r="A66" s="12"/>
      <c r="B66" s="44">
        <v>744</v>
      </c>
      <c r="C66" s="20" t="s">
        <v>145</v>
      </c>
      <c r="D66" s="46">
        <v>220018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220018</v>
      </c>
      <c r="O66" s="47">
        <f t="shared" si="12"/>
        <v>1.4200298181865121</v>
      </c>
      <c r="P66" s="9"/>
    </row>
    <row r="67" spans="1:119" ht="15.75" thickBot="1">
      <c r="A67" s="12"/>
      <c r="B67" s="44">
        <v>764</v>
      </c>
      <c r="C67" s="20" t="s">
        <v>146</v>
      </c>
      <c r="D67" s="46">
        <v>521038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521038</v>
      </c>
      <c r="O67" s="47">
        <f t="shared" si="12"/>
        <v>3.3628589315795248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9">SUM(D5,D13,D21,D27,D29,D33,D38,D42,D44)</f>
        <v>113606673</v>
      </c>
      <c r="E68" s="15">
        <f t="shared" si="19"/>
        <v>77774151</v>
      </c>
      <c r="F68" s="15">
        <f t="shared" si="19"/>
        <v>7764542</v>
      </c>
      <c r="G68" s="15">
        <f t="shared" si="19"/>
        <v>15439915</v>
      </c>
      <c r="H68" s="15">
        <f t="shared" si="19"/>
        <v>0</v>
      </c>
      <c r="I68" s="15">
        <f t="shared" si="19"/>
        <v>67353093</v>
      </c>
      <c r="J68" s="15">
        <f t="shared" si="19"/>
        <v>34864355</v>
      </c>
      <c r="K68" s="15">
        <f t="shared" si="19"/>
        <v>2238521</v>
      </c>
      <c r="L68" s="15">
        <f t="shared" si="19"/>
        <v>0</v>
      </c>
      <c r="M68" s="15">
        <f t="shared" si="19"/>
        <v>0</v>
      </c>
      <c r="N68" s="15">
        <f>SUM(D68:M68)</f>
        <v>319041250</v>
      </c>
      <c r="O68" s="37">
        <f t="shared" si="12"/>
        <v>2059.1410167872518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161</v>
      </c>
      <c r="M70" s="48"/>
      <c r="N70" s="48"/>
      <c r="O70" s="41">
        <v>154939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22672669</v>
      </c>
      <c r="E5" s="26">
        <f t="shared" si="0"/>
        <v>2343938</v>
      </c>
      <c r="F5" s="26">
        <f t="shared" si="0"/>
        <v>5270153</v>
      </c>
      <c r="G5" s="26">
        <f t="shared" si="0"/>
        <v>5615333</v>
      </c>
      <c r="H5" s="26">
        <f t="shared" si="0"/>
        <v>0</v>
      </c>
      <c r="I5" s="26">
        <f t="shared" si="0"/>
        <v>0</v>
      </c>
      <c r="J5" s="26">
        <f t="shared" si="0"/>
        <v>36376678</v>
      </c>
      <c r="K5" s="26">
        <f t="shared" si="0"/>
        <v>2037101</v>
      </c>
      <c r="L5" s="26">
        <f t="shared" si="0"/>
        <v>0</v>
      </c>
      <c r="M5" s="26">
        <f t="shared" si="0"/>
        <v>0</v>
      </c>
      <c r="N5" s="27">
        <f>SUM(D5:M5)</f>
        <v>74315872</v>
      </c>
      <c r="O5" s="32">
        <f t="shared" ref="O5:O36" si="1">(N5/O$69)</f>
        <v>489.48376090894124</v>
      </c>
      <c r="P5" s="6"/>
    </row>
    <row r="6" spans="1:133">
      <c r="A6" s="12"/>
      <c r="B6" s="44">
        <v>511</v>
      </c>
      <c r="C6" s="20" t="s">
        <v>20</v>
      </c>
      <c r="D6" s="46">
        <v>1007883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1007883</v>
      </c>
      <c r="O6" s="47">
        <f t="shared" si="1"/>
        <v>6.6384521653219171</v>
      </c>
      <c r="P6" s="9"/>
    </row>
    <row r="7" spans="1:133">
      <c r="A7" s="12"/>
      <c r="B7" s="44">
        <v>512</v>
      </c>
      <c r="C7" s="20" t="s">
        <v>21</v>
      </c>
      <c r="D7" s="46">
        <v>439216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439216</v>
      </c>
      <c r="O7" s="47">
        <f t="shared" si="1"/>
        <v>2.8929095998682692</v>
      </c>
      <c r="P7" s="9"/>
    </row>
    <row r="8" spans="1:133">
      <c r="A8" s="12"/>
      <c r="B8" s="44">
        <v>513</v>
      </c>
      <c r="C8" s="20" t="s">
        <v>22</v>
      </c>
      <c r="D8" s="46">
        <v>10992754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3375147</v>
      </c>
      <c r="K8" s="46">
        <v>0</v>
      </c>
      <c r="L8" s="46">
        <v>0</v>
      </c>
      <c r="M8" s="46">
        <v>0</v>
      </c>
      <c r="N8" s="46">
        <f t="shared" si="2"/>
        <v>14367901</v>
      </c>
      <c r="O8" s="47">
        <f t="shared" si="1"/>
        <v>94.634618804544701</v>
      </c>
      <c r="P8" s="9"/>
    </row>
    <row r="9" spans="1:133">
      <c r="A9" s="12"/>
      <c r="B9" s="44">
        <v>514</v>
      </c>
      <c r="C9" s="20" t="s">
        <v>23</v>
      </c>
      <c r="D9" s="46">
        <v>1447228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1447228</v>
      </c>
      <c r="O9" s="47">
        <f t="shared" si="1"/>
        <v>9.5322114276304948</v>
      </c>
      <c r="P9" s="9"/>
    </row>
    <row r="10" spans="1:133">
      <c r="A10" s="12"/>
      <c r="B10" s="44">
        <v>515</v>
      </c>
      <c r="C10" s="20" t="s">
        <v>24</v>
      </c>
      <c r="D10" s="46">
        <v>2045771</v>
      </c>
      <c r="E10" s="46">
        <v>768804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2814575</v>
      </c>
      <c r="O10" s="47">
        <f t="shared" si="1"/>
        <v>18.538284208793019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5270153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5270153</v>
      </c>
      <c r="O11" s="47">
        <f t="shared" si="1"/>
        <v>34.712023711509964</v>
      </c>
      <c r="P11" s="9"/>
    </row>
    <row r="12" spans="1:133">
      <c r="A12" s="12"/>
      <c r="B12" s="44">
        <v>519</v>
      </c>
      <c r="C12" s="20" t="s">
        <v>118</v>
      </c>
      <c r="D12" s="46">
        <v>6739817</v>
      </c>
      <c r="E12" s="46">
        <v>1575134</v>
      </c>
      <c r="F12" s="46">
        <v>0</v>
      </c>
      <c r="G12" s="46">
        <v>5615333</v>
      </c>
      <c r="H12" s="46">
        <v>0</v>
      </c>
      <c r="I12" s="46">
        <v>0</v>
      </c>
      <c r="J12" s="46">
        <v>33001531</v>
      </c>
      <c r="K12" s="46">
        <v>2037101</v>
      </c>
      <c r="L12" s="46">
        <v>0</v>
      </c>
      <c r="M12" s="46">
        <v>0</v>
      </c>
      <c r="N12" s="46">
        <f t="shared" si="2"/>
        <v>48968916</v>
      </c>
      <c r="O12" s="47">
        <f t="shared" si="1"/>
        <v>322.53526099127282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49339249</v>
      </c>
      <c r="E13" s="31">
        <f t="shared" si="3"/>
        <v>35818891</v>
      </c>
      <c r="F13" s="31">
        <f t="shared" si="3"/>
        <v>0</v>
      </c>
      <c r="G13" s="31">
        <f t="shared" si="3"/>
        <v>3628285</v>
      </c>
      <c r="H13" s="31">
        <f t="shared" si="3"/>
        <v>0</v>
      </c>
      <c r="I13" s="31">
        <f t="shared" si="3"/>
        <v>3908938</v>
      </c>
      <c r="J13" s="31">
        <f t="shared" si="3"/>
        <v>723860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93419223</v>
      </c>
      <c r="O13" s="43">
        <f t="shared" si="1"/>
        <v>615.3085657829738</v>
      </c>
      <c r="P13" s="10"/>
    </row>
    <row r="14" spans="1:133">
      <c r="A14" s="12"/>
      <c r="B14" s="44">
        <v>521</v>
      </c>
      <c r="C14" s="20" t="s">
        <v>28</v>
      </c>
      <c r="D14" s="46">
        <v>26838933</v>
      </c>
      <c r="E14" s="46">
        <v>524675</v>
      </c>
      <c r="F14" s="46">
        <v>0</v>
      </c>
      <c r="G14" s="46">
        <v>0</v>
      </c>
      <c r="H14" s="46">
        <v>0</v>
      </c>
      <c r="I14" s="46">
        <v>0</v>
      </c>
      <c r="J14" s="46">
        <v>723860</v>
      </c>
      <c r="K14" s="46">
        <v>0</v>
      </c>
      <c r="L14" s="46">
        <v>0</v>
      </c>
      <c r="M14" s="46">
        <v>0</v>
      </c>
      <c r="N14" s="46">
        <f>SUM(D14:M14)</f>
        <v>28087468</v>
      </c>
      <c r="O14" s="47">
        <f t="shared" si="1"/>
        <v>184.99896591470443</v>
      </c>
      <c r="P14" s="9"/>
    </row>
    <row r="15" spans="1:133">
      <c r="A15" s="12"/>
      <c r="B15" s="44">
        <v>522</v>
      </c>
      <c r="C15" s="20" t="s">
        <v>29</v>
      </c>
      <c r="D15" s="46">
        <v>9926</v>
      </c>
      <c r="E15" s="46">
        <v>34056372</v>
      </c>
      <c r="F15" s="46">
        <v>0</v>
      </c>
      <c r="G15" s="46">
        <v>3518562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37584860</v>
      </c>
      <c r="O15" s="47">
        <f t="shared" si="1"/>
        <v>247.55382842087931</v>
      </c>
      <c r="P15" s="9"/>
    </row>
    <row r="16" spans="1:133">
      <c r="A16" s="12"/>
      <c r="B16" s="44">
        <v>523</v>
      </c>
      <c r="C16" s="20" t="s">
        <v>119</v>
      </c>
      <c r="D16" s="46">
        <v>20526150</v>
      </c>
      <c r="E16" s="46">
        <v>526535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21052685</v>
      </c>
      <c r="O16" s="47">
        <f t="shared" si="1"/>
        <v>138.66415280750866</v>
      </c>
      <c r="P16" s="9"/>
    </row>
    <row r="17" spans="1:16">
      <c r="A17" s="12"/>
      <c r="B17" s="44">
        <v>524</v>
      </c>
      <c r="C17" s="20" t="s">
        <v>31</v>
      </c>
      <c r="D17" s="46">
        <v>496794</v>
      </c>
      <c r="E17" s="46">
        <v>0</v>
      </c>
      <c r="F17" s="46">
        <v>0</v>
      </c>
      <c r="G17" s="46">
        <v>0</v>
      </c>
      <c r="H17" s="46">
        <v>0</v>
      </c>
      <c r="I17" s="46">
        <v>3908938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4405732</v>
      </c>
      <c r="O17" s="47">
        <f t="shared" si="1"/>
        <v>29.018488391239913</v>
      </c>
      <c r="P17" s="9"/>
    </row>
    <row r="18" spans="1:16">
      <c r="A18" s="12"/>
      <c r="B18" s="44">
        <v>525</v>
      </c>
      <c r="C18" s="20" t="s">
        <v>32</v>
      </c>
      <c r="D18" s="46">
        <v>1038000</v>
      </c>
      <c r="E18" s="46">
        <v>711309</v>
      </c>
      <c r="F18" s="46">
        <v>0</v>
      </c>
      <c r="G18" s="46">
        <v>109723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1859032</v>
      </c>
      <c r="O18" s="47">
        <f t="shared" si="1"/>
        <v>12.244571052198255</v>
      </c>
      <c r="P18" s="9"/>
    </row>
    <row r="19" spans="1:16">
      <c r="A19" s="12"/>
      <c r="B19" s="44">
        <v>527</v>
      </c>
      <c r="C19" s="20" t="s">
        <v>33</v>
      </c>
      <c r="D19" s="46">
        <v>422690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422690</v>
      </c>
      <c r="O19" s="47">
        <f t="shared" si="1"/>
        <v>2.7840605960810145</v>
      </c>
      <c r="P19" s="9"/>
    </row>
    <row r="20" spans="1:16">
      <c r="A20" s="12"/>
      <c r="B20" s="44">
        <v>529</v>
      </c>
      <c r="C20" s="20" t="s">
        <v>34</v>
      </c>
      <c r="D20" s="46">
        <v>6756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6756</v>
      </c>
      <c r="O20" s="47">
        <f t="shared" si="1"/>
        <v>4.449860036225918E-2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391427</v>
      </c>
      <c r="E21" s="31">
        <f t="shared" si="5"/>
        <v>739969</v>
      </c>
      <c r="F21" s="31">
        <f t="shared" si="5"/>
        <v>0</v>
      </c>
      <c r="G21" s="31">
        <f t="shared" si="5"/>
        <v>4171625</v>
      </c>
      <c r="H21" s="31">
        <f t="shared" si="5"/>
        <v>0</v>
      </c>
      <c r="I21" s="31">
        <f t="shared" si="5"/>
        <v>54014442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59317463</v>
      </c>
      <c r="O21" s="43">
        <f t="shared" si="1"/>
        <v>390.69628190350733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90285</v>
      </c>
      <c r="H22" s="46">
        <v>0</v>
      </c>
      <c r="I22" s="46">
        <v>15756764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15847049</v>
      </c>
      <c r="O22" s="47">
        <f t="shared" si="1"/>
        <v>104.37707228717274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38257678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38257678</v>
      </c>
      <c r="O23" s="47">
        <f t="shared" si="1"/>
        <v>251.98536472912892</v>
      </c>
      <c r="P23" s="9"/>
    </row>
    <row r="24" spans="1:16">
      <c r="A24" s="12"/>
      <c r="B24" s="44">
        <v>537</v>
      </c>
      <c r="C24" s="20" t="s">
        <v>122</v>
      </c>
      <c r="D24" s="46">
        <v>391427</v>
      </c>
      <c r="E24" s="46">
        <v>56262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447689</v>
      </c>
      <c r="O24" s="47">
        <f t="shared" si="1"/>
        <v>2.9487172731763542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659885</v>
      </c>
      <c r="F25" s="46">
        <v>0</v>
      </c>
      <c r="G25" s="46">
        <v>4081340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4741225</v>
      </c>
      <c r="O25" s="47">
        <f t="shared" si="1"/>
        <v>31.228223283385475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23822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23822</v>
      </c>
      <c r="O26" s="47">
        <f t="shared" si="1"/>
        <v>0.15690433064383336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4702480</v>
      </c>
      <c r="E27" s="31">
        <f t="shared" si="7"/>
        <v>22197904</v>
      </c>
      <c r="F27" s="31">
        <f t="shared" si="7"/>
        <v>0</v>
      </c>
      <c r="G27" s="31">
        <f t="shared" si="7"/>
        <v>4458995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31359379</v>
      </c>
      <c r="O27" s="43">
        <f t="shared" si="1"/>
        <v>206.54950765684177</v>
      </c>
      <c r="P27" s="10"/>
    </row>
    <row r="28" spans="1:16">
      <c r="A28" s="12"/>
      <c r="B28" s="44">
        <v>541</v>
      </c>
      <c r="C28" s="20" t="s">
        <v>124</v>
      </c>
      <c r="D28" s="46">
        <v>4702480</v>
      </c>
      <c r="E28" s="46">
        <v>22197904</v>
      </c>
      <c r="F28" s="46">
        <v>0</v>
      </c>
      <c r="G28" s="46">
        <v>4458995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31359379</v>
      </c>
      <c r="O28" s="47">
        <f t="shared" si="1"/>
        <v>206.54950765684177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423432</v>
      </c>
      <c r="E29" s="31">
        <f t="shared" si="9"/>
        <v>2653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426085</v>
      </c>
      <c r="O29" s="43">
        <f t="shared" si="1"/>
        <v>2.8064218672814096</v>
      </c>
      <c r="P29" s="10"/>
    </row>
    <row r="30" spans="1:16">
      <c r="A30" s="13"/>
      <c r="B30" s="45">
        <v>553</v>
      </c>
      <c r="C30" s="21" t="s">
        <v>125</v>
      </c>
      <c r="D30" s="46">
        <v>423432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423432</v>
      </c>
      <c r="O30" s="47">
        <f t="shared" si="1"/>
        <v>2.7889478017454308</v>
      </c>
      <c r="P30" s="9"/>
    </row>
    <row r="31" spans="1:16">
      <c r="A31" s="13"/>
      <c r="B31" s="45">
        <v>554</v>
      </c>
      <c r="C31" s="21" t="s">
        <v>78</v>
      </c>
      <c r="D31" s="46">
        <v>0</v>
      </c>
      <c r="E31" s="46">
        <v>2653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2653</v>
      </c>
      <c r="O31" s="47">
        <f t="shared" si="1"/>
        <v>1.7474065535978921E-2</v>
      </c>
      <c r="P31" s="9"/>
    </row>
    <row r="32" spans="1:16" ht="15.75">
      <c r="A32" s="28" t="s">
        <v>46</v>
      </c>
      <c r="B32" s="29"/>
      <c r="C32" s="30"/>
      <c r="D32" s="31">
        <f t="shared" ref="D32:M32" si="10">SUM(D33:D36)</f>
        <v>4755503</v>
      </c>
      <c r="E32" s="31">
        <f t="shared" si="10"/>
        <v>4546622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9302125</v>
      </c>
      <c r="O32" s="43">
        <f t="shared" si="1"/>
        <v>61.268730446237441</v>
      </c>
      <c r="P32" s="10"/>
    </row>
    <row r="33" spans="1:16">
      <c r="A33" s="12"/>
      <c r="B33" s="44">
        <v>562</v>
      </c>
      <c r="C33" s="20" t="s">
        <v>126</v>
      </c>
      <c r="D33" s="46">
        <v>780257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780257</v>
      </c>
      <c r="O33" s="47">
        <f t="shared" si="1"/>
        <v>5.1391865634776881</v>
      </c>
      <c r="P33" s="9"/>
    </row>
    <row r="34" spans="1:16">
      <c r="A34" s="12"/>
      <c r="B34" s="44">
        <v>563</v>
      </c>
      <c r="C34" s="20" t="s">
        <v>127</v>
      </c>
      <c r="D34" s="46">
        <v>324492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324492</v>
      </c>
      <c r="O34" s="47">
        <f t="shared" si="1"/>
        <v>2.137276469619628</v>
      </c>
      <c r="P34" s="9"/>
    </row>
    <row r="35" spans="1:16">
      <c r="A35" s="12"/>
      <c r="B35" s="44">
        <v>564</v>
      </c>
      <c r="C35" s="20" t="s">
        <v>128</v>
      </c>
      <c r="D35" s="46">
        <v>1524068</v>
      </c>
      <c r="E35" s="46">
        <v>3122684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4646752</v>
      </c>
      <c r="O35" s="47">
        <f t="shared" si="1"/>
        <v>30.605973983204347</v>
      </c>
      <c r="P35" s="9"/>
    </row>
    <row r="36" spans="1:16">
      <c r="A36" s="12"/>
      <c r="B36" s="44">
        <v>569</v>
      </c>
      <c r="C36" s="20" t="s">
        <v>50</v>
      </c>
      <c r="D36" s="46">
        <v>2126686</v>
      </c>
      <c r="E36" s="46">
        <v>1423938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3550624</v>
      </c>
      <c r="O36" s="47">
        <f t="shared" si="1"/>
        <v>23.38629342993578</v>
      </c>
      <c r="P36" s="9"/>
    </row>
    <row r="37" spans="1:16" ht="15.75">
      <c r="A37" s="28" t="s">
        <v>51</v>
      </c>
      <c r="B37" s="29"/>
      <c r="C37" s="30"/>
      <c r="D37" s="31">
        <f t="shared" ref="D37:M37" si="12">SUM(D38:D40)</f>
        <v>9879282</v>
      </c>
      <c r="E37" s="31">
        <f t="shared" si="12"/>
        <v>2210655</v>
      </c>
      <c r="F37" s="31">
        <f t="shared" si="12"/>
        <v>0</v>
      </c>
      <c r="G37" s="31">
        <f t="shared" si="12"/>
        <v>104624</v>
      </c>
      <c r="H37" s="31">
        <f t="shared" si="12"/>
        <v>0</v>
      </c>
      <c r="I37" s="31">
        <f t="shared" si="12"/>
        <v>2785664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14980225</v>
      </c>
      <c r="O37" s="43">
        <f t="shared" ref="O37:O67" si="13">(N37/O$69)</f>
        <v>98.667709534002967</v>
      </c>
      <c r="P37" s="9"/>
    </row>
    <row r="38" spans="1:16">
      <c r="A38" s="12"/>
      <c r="B38" s="44">
        <v>571</v>
      </c>
      <c r="C38" s="20" t="s">
        <v>52</v>
      </c>
      <c r="D38" s="46">
        <v>3234973</v>
      </c>
      <c r="E38" s="46">
        <v>114960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3349933</v>
      </c>
      <c r="O38" s="47">
        <f t="shared" si="13"/>
        <v>22.064436028322081</v>
      </c>
      <c r="P38" s="9"/>
    </row>
    <row r="39" spans="1:16">
      <c r="A39" s="12"/>
      <c r="B39" s="44">
        <v>572</v>
      </c>
      <c r="C39" s="20" t="s">
        <v>129</v>
      </c>
      <c r="D39" s="46">
        <v>6644309</v>
      </c>
      <c r="E39" s="46">
        <v>1828818</v>
      </c>
      <c r="F39" s="46">
        <v>0</v>
      </c>
      <c r="G39" s="46">
        <v>104624</v>
      </c>
      <c r="H39" s="46">
        <v>0</v>
      </c>
      <c r="I39" s="46">
        <v>2785664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11363415</v>
      </c>
      <c r="O39" s="47">
        <f t="shared" si="13"/>
        <v>74.845479993413463</v>
      </c>
      <c r="P39" s="9"/>
    </row>
    <row r="40" spans="1:16">
      <c r="A40" s="12"/>
      <c r="B40" s="44">
        <v>575</v>
      </c>
      <c r="C40" s="20" t="s">
        <v>130</v>
      </c>
      <c r="D40" s="46">
        <v>0</v>
      </c>
      <c r="E40" s="46">
        <v>266877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266877</v>
      </c>
      <c r="O40" s="47">
        <f t="shared" si="13"/>
        <v>1.7577935122674131</v>
      </c>
      <c r="P40" s="9"/>
    </row>
    <row r="41" spans="1:16" ht="15.75">
      <c r="A41" s="28" t="s">
        <v>131</v>
      </c>
      <c r="B41" s="29"/>
      <c r="C41" s="30"/>
      <c r="D41" s="31">
        <f t="shared" ref="D41:M41" si="14">SUM(D42:D42)</f>
        <v>10471762</v>
      </c>
      <c r="E41" s="31">
        <f t="shared" si="14"/>
        <v>1090435</v>
      </c>
      <c r="F41" s="31">
        <f t="shared" si="14"/>
        <v>108198</v>
      </c>
      <c r="G41" s="31">
        <f t="shared" si="14"/>
        <v>1604343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13274738</v>
      </c>
      <c r="O41" s="43">
        <f t="shared" si="13"/>
        <v>87.434467314342172</v>
      </c>
      <c r="P41" s="9"/>
    </row>
    <row r="42" spans="1:16">
      <c r="A42" s="12"/>
      <c r="B42" s="44">
        <v>581</v>
      </c>
      <c r="C42" s="20" t="s">
        <v>132</v>
      </c>
      <c r="D42" s="46">
        <v>10471762</v>
      </c>
      <c r="E42" s="46">
        <v>1090435</v>
      </c>
      <c r="F42" s="46">
        <v>108198</v>
      </c>
      <c r="G42" s="46">
        <v>1604343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13274738</v>
      </c>
      <c r="O42" s="47">
        <f t="shared" si="13"/>
        <v>87.434467314342172</v>
      </c>
      <c r="P42" s="9"/>
    </row>
    <row r="43" spans="1:16" ht="15.75">
      <c r="A43" s="28" t="s">
        <v>55</v>
      </c>
      <c r="B43" s="29"/>
      <c r="C43" s="30"/>
      <c r="D43" s="31">
        <f t="shared" ref="D43:M43" si="15">SUM(D44:D66)</f>
        <v>5956511</v>
      </c>
      <c r="E43" s="31">
        <f t="shared" si="15"/>
        <v>583534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6540045</v>
      </c>
      <c r="O43" s="43">
        <f t="shared" si="13"/>
        <v>43.076206158406059</v>
      </c>
      <c r="P43" s="9"/>
    </row>
    <row r="44" spans="1:16">
      <c r="A44" s="12"/>
      <c r="B44" s="44">
        <v>601</v>
      </c>
      <c r="C44" s="20" t="s">
        <v>133</v>
      </c>
      <c r="D44" s="46">
        <v>0</v>
      </c>
      <c r="E44" s="46">
        <v>243902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6">SUM(D44:M44)</f>
        <v>243902</v>
      </c>
      <c r="O44" s="47">
        <f t="shared" si="13"/>
        <v>1.6064679729952247</v>
      </c>
      <c r="P44" s="9"/>
    </row>
    <row r="45" spans="1:16">
      <c r="A45" s="12"/>
      <c r="B45" s="44">
        <v>602</v>
      </c>
      <c r="C45" s="20" t="s">
        <v>134</v>
      </c>
      <c r="D45" s="46">
        <v>14551</v>
      </c>
      <c r="E45" s="46">
        <v>177845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192396</v>
      </c>
      <c r="O45" s="47">
        <f t="shared" si="13"/>
        <v>1.2672221307426312</v>
      </c>
      <c r="P45" s="9"/>
    </row>
    <row r="46" spans="1:16">
      <c r="A46" s="12"/>
      <c r="B46" s="44">
        <v>603</v>
      </c>
      <c r="C46" s="20" t="s">
        <v>135</v>
      </c>
      <c r="D46" s="46">
        <v>2995</v>
      </c>
      <c r="E46" s="46">
        <v>72908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75903</v>
      </c>
      <c r="O46" s="47">
        <f t="shared" si="13"/>
        <v>0.49993742795982216</v>
      </c>
      <c r="P46" s="9"/>
    </row>
    <row r="47" spans="1:16">
      <c r="A47" s="12"/>
      <c r="B47" s="44">
        <v>604</v>
      </c>
      <c r="C47" s="20" t="s">
        <v>136</v>
      </c>
      <c r="D47" s="46">
        <v>870294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870294</v>
      </c>
      <c r="O47" s="47">
        <f t="shared" si="13"/>
        <v>5.7322180141610408</v>
      </c>
      <c r="P47" s="9"/>
    </row>
    <row r="48" spans="1:16">
      <c r="A48" s="12"/>
      <c r="B48" s="44">
        <v>605</v>
      </c>
      <c r="C48" s="20" t="s">
        <v>137</v>
      </c>
      <c r="D48" s="46">
        <v>79921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79921</v>
      </c>
      <c r="O48" s="47">
        <f t="shared" si="13"/>
        <v>0.52640210768977436</v>
      </c>
      <c r="P48" s="9"/>
    </row>
    <row r="49" spans="1:16">
      <c r="A49" s="12"/>
      <c r="B49" s="44">
        <v>607</v>
      </c>
      <c r="C49" s="20" t="s">
        <v>155</v>
      </c>
      <c r="D49" s="46">
        <v>86825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86825</v>
      </c>
      <c r="O49" s="47">
        <f t="shared" si="13"/>
        <v>0.57187551457269881</v>
      </c>
      <c r="P49" s="9"/>
    </row>
    <row r="50" spans="1:16">
      <c r="A50" s="12"/>
      <c r="B50" s="44">
        <v>608</v>
      </c>
      <c r="C50" s="20" t="s">
        <v>138</v>
      </c>
      <c r="D50" s="46">
        <v>165314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165314</v>
      </c>
      <c r="O50" s="47">
        <f t="shared" si="13"/>
        <v>1.0888457105219826</v>
      </c>
      <c r="P50" s="9"/>
    </row>
    <row r="51" spans="1:16">
      <c r="A51" s="12"/>
      <c r="B51" s="44">
        <v>614</v>
      </c>
      <c r="C51" s="20" t="s">
        <v>139</v>
      </c>
      <c r="D51" s="46">
        <v>351853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7">SUM(D51:M51)</f>
        <v>351853</v>
      </c>
      <c r="O51" s="47">
        <f t="shared" si="13"/>
        <v>2.3174905318623416</v>
      </c>
      <c r="P51" s="9"/>
    </row>
    <row r="52" spans="1:16">
      <c r="A52" s="12"/>
      <c r="B52" s="44">
        <v>615</v>
      </c>
      <c r="C52" s="20" t="s">
        <v>108</v>
      </c>
      <c r="D52" s="46">
        <v>61621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61621</v>
      </c>
      <c r="O52" s="47">
        <f t="shared" si="13"/>
        <v>0.40586859871562653</v>
      </c>
      <c r="P52" s="9"/>
    </row>
    <row r="53" spans="1:16">
      <c r="A53" s="12"/>
      <c r="B53" s="44">
        <v>629</v>
      </c>
      <c r="C53" s="20" t="s">
        <v>150</v>
      </c>
      <c r="D53" s="46">
        <v>174604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174604</v>
      </c>
      <c r="O53" s="47">
        <f t="shared" si="13"/>
        <v>1.1500345792853615</v>
      </c>
      <c r="P53" s="9"/>
    </row>
    <row r="54" spans="1:16">
      <c r="A54" s="12"/>
      <c r="B54" s="44">
        <v>634</v>
      </c>
      <c r="C54" s="20" t="s">
        <v>140</v>
      </c>
      <c r="D54" s="46">
        <v>281799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281799</v>
      </c>
      <c r="O54" s="47">
        <f t="shared" si="13"/>
        <v>1.8560777210604313</v>
      </c>
      <c r="P54" s="9"/>
    </row>
    <row r="55" spans="1:16">
      <c r="A55" s="12"/>
      <c r="B55" s="44">
        <v>654</v>
      </c>
      <c r="C55" s="20" t="s">
        <v>141</v>
      </c>
      <c r="D55" s="46">
        <v>286950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286950</v>
      </c>
      <c r="O55" s="47">
        <f t="shared" si="13"/>
        <v>1.8900049398979089</v>
      </c>
      <c r="P55" s="9"/>
    </row>
    <row r="56" spans="1:16">
      <c r="A56" s="12"/>
      <c r="B56" s="44">
        <v>667</v>
      </c>
      <c r="C56" s="20" t="s">
        <v>99</v>
      </c>
      <c r="D56" s="46">
        <v>66392</v>
      </c>
      <c r="E56" s="46">
        <v>30127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96519</v>
      </c>
      <c r="O56" s="47">
        <f t="shared" si="13"/>
        <v>0.63572534167627204</v>
      </c>
      <c r="P56" s="9"/>
    </row>
    <row r="57" spans="1:16">
      <c r="A57" s="12"/>
      <c r="B57" s="44">
        <v>674</v>
      </c>
      <c r="C57" s="20" t="s">
        <v>142</v>
      </c>
      <c r="D57" s="46">
        <v>238356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238356</v>
      </c>
      <c r="O57" s="47">
        <f t="shared" si="13"/>
        <v>1.5699390745924584</v>
      </c>
      <c r="P57" s="9"/>
    </row>
    <row r="58" spans="1:16">
      <c r="A58" s="12"/>
      <c r="B58" s="44">
        <v>675</v>
      </c>
      <c r="C58" s="20" t="s">
        <v>156</v>
      </c>
      <c r="D58" s="46">
        <v>11880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11880</v>
      </c>
      <c r="O58" s="47">
        <f t="shared" si="13"/>
        <v>7.8247982875020577E-2</v>
      </c>
      <c r="P58" s="9"/>
    </row>
    <row r="59" spans="1:16">
      <c r="A59" s="12"/>
      <c r="B59" s="44">
        <v>685</v>
      </c>
      <c r="C59" s="20" t="s">
        <v>67</v>
      </c>
      <c r="D59" s="46">
        <v>18752</v>
      </c>
      <c r="E59" s="46">
        <v>58752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77504</v>
      </c>
      <c r="O59" s="47">
        <f t="shared" si="13"/>
        <v>0.51048246336242387</v>
      </c>
      <c r="P59" s="9"/>
    </row>
    <row r="60" spans="1:16">
      <c r="A60" s="12"/>
      <c r="B60" s="44">
        <v>694</v>
      </c>
      <c r="C60" s="20" t="s">
        <v>143</v>
      </c>
      <c r="D60" s="46">
        <v>179027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179027</v>
      </c>
      <c r="O60" s="47">
        <f t="shared" si="13"/>
        <v>1.179166803886053</v>
      </c>
      <c r="P60" s="9"/>
    </row>
    <row r="61" spans="1:16">
      <c r="A61" s="12"/>
      <c r="B61" s="44">
        <v>711</v>
      </c>
      <c r="C61" s="20" t="s">
        <v>101</v>
      </c>
      <c r="D61" s="46">
        <v>2234887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8">SUM(D61:M61)</f>
        <v>2234887</v>
      </c>
      <c r="O61" s="47">
        <f t="shared" si="13"/>
        <v>14.720151490202536</v>
      </c>
      <c r="P61" s="9"/>
    </row>
    <row r="62" spans="1:16">
      <c r="A62" s="12"/>
      <c r="B62" s="44">
        <v>714</v>
      </c>
      <c r="C62" s="20" t="s">
        <v>102</v>
      </c>
      <c r="D62" s="46">
        <v>8429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8429</v>
      </c>
      <c r="O62" s="47">
        <f t="shared" si="13"/>
        <v>5.5517865964103408E-2</v>
      </c>
      <c r="P62" s="9"/>
    </row>
    <row r="63" spans="1:16">
      <c r="A63" s="12"/>
      <c r="B63" s="44">
        <v>724</v>
      </c>
      <c r="C63" s="20" t="s">
        <v>144</v>
      </c>
      <c r="D63" s="46">
        <v>118137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118137</v>
      </c>
      <c r="O63" s="47">
        <f t="shared" si="13"/>
        <v>0.77811295899884736</v>
      </c>
      <c r="P63" s="9"/>
    </row>
    <row r="64" spans="1:16">
      <c r="A64" s="12"/>
      <c r="B64" s="44">
        <v>725</v>
      </c>
      <c r="C64" s="20" t="s">
        <v>113</v>
      </c>
      <c r="D64" s="46">
        <v>1325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1325</v>
      </c>
      <c r="O64" s="47">
        <f t="shared" si="13"/>
        <v>8.7271529721719091E-3</v>
      </c>
      <c r="P64" s="9"/>
    </row>
    <row r="65" spans="1:119">
      <c r="A65" s="12"/>
      <c r="B65" s="44">
        <v>744</v>
      </c>
      <c r="C65" s="20" t="s">
        <v>145</v>
      </c>
      <c r="D65" s="46">
        <v>212151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212151</v>
      </c>
      <c r="O65" s="47">
        <f t="shared" si="13"/>
        <v>1.3973390416598057</v>
      </c>
      <c r="P65" s="9"/>
    </row>
    <row r="66" spans="1:119" ht="15.75" thickBot="1">
      <c r="A66" s="12"/>
      <c r="B66" s="44">
        <v>764</v>
      </c>
      <c r="C66" s="20" t="s">
        <v>146</v>
      </c>
      <c r="D66" s="46">
        <v>490448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490448</v>
      </c>
      <c r="O66" s="47">
        <f t="shared" si="13"/>
        <v>3.2303507327515231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SUM(D5,D13,D21,D27,D29,D32,D37,D41,D43)</f>
        <v>108592315</v>
      </c>
      <c r="E67" s="15">
        <f t="shared" si="19"/>
        <v>69534601</v>
      </c>
      <c r="F67" s="15">
        <f t="shared" si="19"/>
        <v>5378351</v>
      </c>
      <c r="G67" s="15">
        <f t="shared" si="19"/>
        <v>19583205</v>
      </c>
      <c r="H67" s="15">
        <f t="shared" si="19"/>
        <v>0</v>
      </c>
      <c r="I67" s="15">
        <f t="shared" si="19"/>
        <v>60709044</v>
      </c>
      <c r="J67" s="15">
        <f t="shared" si="19"/>
        <v>37100538</v>
      </c>
      <c r="K67" s="15">
        <f t="shared" si="19"/>
        <v>2037101</v>
      </c>
      <c r="L67" s="15">
        <f t="shared" si="19"/>
        <v>0</v>
      </c>
      <c r="M67" s="15">
        <f t="shared" si="19"/>
        <v>0</v>
      </c>
      <c r="N67" s="15">
        <f>SUM(D67:M67)</f>
        <v>302935155</v>
      </c>
      <c r="O67" s="37">
        <f t="shared" si="13"/>
        <v>1995.2916515725342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159</v>
      </c>
      <c r="M69" s="48"/>
      <c r="N69" s="48"/>
      <c r="O69" s="41">
        <v>151825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20646898</v>
      </c>
      <c r="E5" s="26">
        <f t="shared" si="0"/>
        <v>4034963</v>
      </c>
      <c r="F5" s="26">
        <f t="shared" si="0"/>
        <v>5230520</v>
      </c>
      <c r="G5" s="26">
        <f t="shared" si="0"/>
        <v>4774832</v>
      </c>
      <c r="H5" s="26">
        <f t="shared" si="0"/>
        <v>0</v>
      </c>
      <c r="I5" s="26">
        <f t="shared" si="0"/>
        <v>0</v>
      </c>
      <c r="J5" s="26">
        <f t="shared" si="0"/>
        <v>23622374</v>
      </c>
      <c r="K5" s="26">
        <f t="shared" si="0"/>
        <v>2494672</v>
      </c>
      <c r="L5" s="26">
        <f t="shared" si="0"/>
        <v>0</v>
      </c>
      <c r="M5" s="26">
        <f t="shared" si="0"/>
        <v>0</v>
      </c>
      <c r="N5" s="27">
        <f>SUM(D5:M5)</f>
        <v>60804259</v>
      </c>
      <c r="O5" s="32">
        <f t="shared" ref="O5:O36" si="1">(N5/O$69)</f>
        <v>408.1863763912944</v>
      </c>
      <c r="P5" s="6"/>
    </row>
    <row r="6" spans="1:133">
      <c r="A6" s="12"/>
      <c r="B6" s="44">
        <v>511</v>
      </c>
      <c r="C6" s="20" t="s">
        <v>20</v>
      </c>
      <c r="D6" s="46">
        <v>989296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989296</v>
      </c>
      <c r="O6" s="47">
        <f t="shared" si="1"/>
        <v>6.641264215034707</v>
      </c>
      <c r="P6" s="9"/>
    </row>
    <row r="7" spans="1:133">
      <c r="A7" s="12"/>
      <c r="B7" s="44">
        <v>512</v>
      </c>
      <c r="C7" s="20" t="s">
        <v>21</v>
      </c>
      <c r="D7" s="46">
        <v>437535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437535</v>
      </c>
      <c r="O7" s="47">
        <f t="shared" si="1"/>
        <v>2.9372256011600273</v>
      </c>
      <c r="P7" s="9"/>
    </row>
    <row r="8" spans="1:133">
      <c r="A8" s="12"/>
      <c r="B8" s="44">
        <v>513</v>
      </c>
      <c r="C8" s="20" t="s">
        <v>22</v>
      </c>
      <c r="D8" s="46">
        <v>10306849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3303908</v>
      </c>
      <c r="K8" s="46">
        <v>0</v>
      </c>
      <c r="L8" s="46">
        <v>0</v>
      </c>
      <c r="M8" s="46">
        <v>0</v>
      </c>
      <c r="N8" s="46">
        <f t="shared" si="2"/>
        <v>13610757</v>
      </c>
      <c r="O8" s="47">
        <f t="shared" si="1"/>
        <v>91.37066500181254</v>
      </c>
      <c r="P8" s="9"/>
    </row>
    <row r="9" spans="1:133">
      <c r="A9" s="12"/>
      <c r="B9" s="44">
        <v>514</v>
      </c>
      <c r="C9" s="20" t="s">
        <v>23</v>
      </c>
      <c r="D9" s="46">
        <v>1002406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1002406</v>
      </c>
      <c r="O9" s="47">
        <f t="shared" si="1"/>
        <v>6.7292732374699584</v>
      </c>
      <c r="P9" s="9"/>
    </row>
    <row r="10" spans="1:133">
      <c r="A10" s="12"/>
      <c r="B10" s="44">
        <v>515</v>
      </c>
      <c r="C10" s="20" t="s">
        <v>24</v>
      </c>
      <c r="D10" s="46">
        <v>1233206</v>
      </c>
      <c r="E10" s="46">
        <v>2392789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3625995</v>
      </c>
      <c r="O10" s="47">
        <f t="shared" si="1"/>
        <v>24.341744874531759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5230520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5230520</v>
      </c>
      <c r="O11" s="47">
        <f t="shared" si="1"/>
        <v>35.113116096722656</v>
      </c>
      <c r="P11" s="9"/>
    </row>
    <row r="12" spans="1:133">
      <c r="A12" s="12"/>
      <c r="B12" s="44">
        <v>519</v>
      </c>
      <c r="C12" s="20" t="s">
        <v>118</v>
      </c>
      <c r="D12" s="46">
        <v>6677606</v>
      </c>
      <c r="E12" s="46">
        <v>1642174</v>
      </c>
      <c r="F12" s="46">
        <v>0</v>
      </c>
      <c r="G12" s="46">
        <v>4774832</v>
      </c>
      <c r="H12" s="46">
        <v>0</v>
      </c>
      <c r="I12" s="46">
        <v>0</v>
      </c>
      <c r="J12" s="46">
        <v>20318466</v>
      </c>
      <c r="K12" s="46">
        <v>2494672</v>
      </c>
      <c r="L12" s="46">
        <v>0</v>
      </c>
      <c r="M12" s="46">
        <v>0</v>
      </c>
      <c r="N12" s="46">
        <f t="shared" si="2"/>
        <v>35907750</v>
      </c>
      <c r="O12" s="47">
        <f t="shared" si="1"/>
        <v>241.05308736456277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46157514</v>
      </c>
      <c r="E13" s="31">
        <f t="shared" si="3"/>
        <v>37240025</v>
      </c>
      <c r="F13" s="31">
        <f t="shared" si="3"/>
        <v>0</v>
      </c>
      <c r="G13" s="31">
        <f t="shared" si="3"/>
        <v>2940177</v>
      </c>
      <c r="H13" s="31">
        <f t="shared" si="3"/>
        <v>0</v>
      </c>
      <c r="I13" s="31">
        <f t="shared" si="3"/>
        <v>3504086</v>
      </c>
      <c r="J13" s="31">
        <f t="shared" si="3"/>
        <v>288388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90130190</v>
      </c>
      <c r="O13" s="43">
        <f t="shared" si="1"/>
        <v>605.0549133336018</v>
      </c>
      <c r="P13" s="10"/>
    </row>
    <row r="14" spans="1:133">
      <c r="A14" s="12"/>
      <c r="B14" s="44">
        <v>521</v>
      </c>
      <c r="C14" s="20" t="s">
        <v>28</v>
      </c>
      <c r="D14" s="46">
        <v>25511560</v>
      </c>
      <c r="E14" s="46">
        <v>2626767</v>
      </c>
      <c r="F14" s="46">
        <v>0</v>
      </c>
      <c r="G14" s="46">
        <v>0</v>
      </c>
      <c r="H14" s="46">
        <v>0</v>
      </c>
      <c r="I14" s="46">
        <v>0</v>
      </c>
      <c r="J14" s="46">
        <v>288388</v>
      </c>
      <c r="K14" s="46">
        <v>0</v>
      </c>
      <c r="L14" s="46">
        <v>0</v>
      </c>
      <c r="M14" s="46">
        <v>0</v>
      </c>
      <c r="N14" s="46">
        <f>SUM(D14:M14)</f>
        <v>28426715</v>
      </c>
      <c r="O14" s="47">
        <f t="shared" si="1"/>
        <v>190.8319907090399</v>
      </c>
      <c r="P14" s="9"/>
    </row>
    <row r="15" spans="1:133">
      <c r="A15" s="12"/>
      <c r="B15" s="44">
        <v>522</v>
      </c>
      <c r="C15" s="20" t="s">
        <v>29</v>
      </c>
      <c r="D15" s="46">
        <v>19426</v>
      </c>
      <c r="E15" s="46">
        <v>33751961</v>
      </c>
      <c r="F15" s="46">
        <v>0</v>
      </c>
      <c r="G15" s="46">
        <v>2940177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36711564</v>
      </c>
      <c r="O15" s="47">
        <f t="shared" si="1"/>
        <v>246.44918838361463</v>
      </c>
      <c r="P15" s="9"/>
    </row>
    <row r="16" spans="1:133">
      <c r="A16" s="12"/>
      <c r="B16" s="44">
        <v>523</v>
      </c>
      <c r="C16" s="20" t="s">
        <v>119</v>
      </c>
      <c r="D16" s="46">
        <v>19065518</v>
      </c>
      <c r="E16" s="46">
        <v>422613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19488131</v>
      </c>
      <c r="O16" s="47">
        <f t="shared" si="1"/>
        <v>130.8261905720922</v>
      </c>
      <c r="P16" s="9"/>
    </row>
    <row r="17" spans="1:16">
      <c r="A17" s="12"/>
      <c r="B17" s="44">
        <v>524</v>
      </c>
      <c r="C17" s="20" t="s">
        <v>31</v>
      </c>
      <c r="D17" s="46">
        <v>471792</v>
      </c>
      <c r="E17" s="46">
        <v>0</v>
      </c>
      <c r="F17" s="46">
        <v>0</v>
      </c>
      <c r="G17" s="46">
        <v>0</v>
      </c>
      <c r="H17" s="46">
        <v>0</v>
      </c>
      <c r="I17" s="46">
        <v>3504086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3975878</v>
      </c>
      <c r="O17" s="47">
        <f t="shared" si="1"/>
        <v>26.690551952847034</v>
      </c>
      <c r="P17" s="9"/>
    </row>
    <row r="18" spans="1:16">
      <c r="A18" s="12"/>
      <c r="B18" s="44">
        <v>525</v>
      </c>
      <c r="C18" s="20" t="s">
        <v>32</v>
      </c>
      <c r="D18" s="46">
        <v>686379</v>
      </c>
      <c r="E18" s="46">
        <v>438684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1125063</v>
      </c>
      <c r="O18" s="47">
        <f t="shared" si="1"/>
        <v>7.5526845772747411</v>
      </c>
      <c r="P18" s="9"/>
    </row>
    <row r="19" spans="1:16">
      <c r="A19" s="12"/>
      <c r="B19" s="44">
        <v>527</v>
      </c>
      <c r="C19" s="20" t="s">
        <v>33</v>
      </c>
      <c r="D19" s="46">
        <v>398008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398008</v>
      </c>
      <c r="O19" s="47">
        <f t="shared" si="1"/>
        <v>2.6718760489252293</v>
      </c>
      <c r="P19" s="9"/>
    </row>
    <row r="20" spans="1:16">
      <c r="A20" s="12"/>
      <c r="B20" s="44">
        <v>529</v>
      </c>
      <c r="C20" s="20" t="s">
        <v>34</v>
      </c>
      <c r="D20" s="46">
        <v>4831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4831</v>
      </c>
      <c r="O20" s="47">
        <f t="shared" si="1"/>
        <v>3.243108980813899E-2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378006</v>
      </c>
      <c r="E21" s="31">
        <f t="shared" si="5"/>
        <v>922856</v>
      </c>
      <c r="F21" s="31">
        <f t="shared" si="5"/>
        <v>0</v>
      </c>
      <c r="G21" s="31">
        <f t="shared" si="5"/>
        <v>1126027</v>
      </c>
      <c r="H21" s="31">
        <f t="shared" si="5"/>
        <v>0</v>
      </c>
      <c r="I21" s="31">
        <f t="shared" si="5"/>
        <v>53151332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55578221</v>
      </c>
      <c r="O21" s="43">
        <f t="shared" si="1"/>
        <v>373.10334850498782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122308</v>
      </c>
      <c r="H22" s="46">
        <v>0</v>
      </c>
      <c r="I22" s="46">
        <v>14542100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14664408</v>
      </c>
      <c r="O22" s="47">
        <f t="shared" si="1"/>
        <v>98.443952148870181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38609232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38609232</v>
      </c>
      <c r="O23" s="47">
        <f t="shared" si="1"/>
        <v>259.18846417207072</v>
      </c>
      <c r="P23" s="9"/>
    </row>
    <row r="24" spans="1:16">
      <c r="A24" s="12"/>
      <c r="B24" s="44">
        <v>537</v>
      </c>
      <c r="C24" s="20" t="s">
        <v>122</v>
      </c>
      <c r="D24" s="46">
        <v>378006</v>
      </c>
      <c r="E24" s="46">
        <v>7302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385308</v>
      </c>
      <c r="O24" s="47">
        <f t="shared" si="1"/>
        <v>2.5866194062915375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898552</v>
      </c>
      <c r="F25" s="46">
        <v>0</v>
      </c>
      <c r="G25" s="46">
        <v>1003719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1902271</v>
      </c>
      <c r="O25" s="47">
        <f t="shared" si="1"/>
        <v>12.770176286569729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17002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17002</v>
      </c>
      <c r="O26" s="47">
        <f t="shared" si="1"/>
        <v>0.11413649118567151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4539860</v>
      </c>
      <c r="E27" s="31">
        <f t="shared" si="7"/>
        <v>22022736</v>
      </c>
      <c r="F27" s="31">
        <f t="shared" si="7"/>
        <v>0</v>
      </c>
      <c r="G27" s="31">
        <f t="shared" si="7"/>
        <v>2751646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29314242</v>
      </c>
      <c r="O27" s="43">
        <f t="shared" si="1"/>
        <v>196.79006726547709</v>
      </c>
      <c r="P27" s="10"/>
    </row>
    <row r="28" spans="1:16">
      <c r="A28" s="12"/>
      <c r="B28" s="44">
        <v>541</v>
      </c>
      <c r="C28" s="20" t="s">
        <v>124</v>
      </c>
      <c r="D28" s="46">
        <v>4539860</v>
      </c>
      <c r="E28" s="46">
        <v>22022736</v>
      </c>
      <c r="F28" s="46">
        <v>0</v>
      </c>
      <c r="G28" s="46">
        <v>2751646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29314242</v>
      </c>
      <c r="O28" s="47">
        <f t="shared" si="1"/>
        <v>196.79006726547709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SUM(D30:D31)</f>
        <v>433553</v>
      </c>
      <c r="E29" s="31">
        <f t="shared" si="9"/>
        <v>3478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437031</v>
      </c>
      <c r="O29" s="43">
        <f t="shared" si="1"/>
        <v>2.9338421879405487</v>
      </c>
      <c r="P29" s="10"/>
    </row>
    <row r="30" spans="1:16">
      <c r="A30" s="13"/>
      <c r="B30" s="45">
        <v>553</v>
      </c>
      <c r="C30" s="21" t="s">
        <v>125</v>
      </c>
      <c r="D30" s="46">
        <v>433553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433553</v>
      </c>
      <c r="O30" s="47">
        <f t="shared" si="1"/>
        <v>2.9104939514775579</v>
      </c>
      <c r="P30" s="9"/>
    </row>
    <row r="31" spans="1:16">
      <c r="A31" s="13"/>
      <c r="B31" s="45">
        <v>554</v>
      </c>
      <c r="C31" s="21" t="s">
        <v>78</v>
      </c>
      <c r="D31" s="46">
        <v>0</v>
      </c>
      <c r="E31" s="46">
        <v>3478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3478</v>
      </c>
      <c r="O31" s="47">
        <f t="shared" si="1"/>
        <v>2.334823646299056E-2</v>
      </c>
      <c r="P31" s="9"/>
    </row>
    <row r="32" spans="1:16" ht="15.75">
      <c r="A32" s="28" t="s">
        <v>46</v>
      </c>
      <c r="B32" s="29"/>
      <c r="C32" s="30"/>
      <c r="D32" s="31">
        <f t="shared" ref="D32:M32" si="10">SUM(D33:D36)</f>
        <v>4239760</v>
      </c>
      <c r="E32" s="31">
        <f t="shared" si="10"/>
        <v>3877150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8116910</v>
      </c>
      <c r="O32" s="43">
        <f t="shared" si="1"/>
        <v>54.489802768491295</v>
      </c>
      <c r="P32" s="10"/>
    </row>
    <row r="33" spans="1:16">
      <c r="A33" s="12"/>
      <c r="B33" s="44">
        <v>562</v>
      </c>
      <c r="C33" s="20" t="s">
        <v>126</v>
      </c>
      <c r="D33" s="46">
        <v>789684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1">SUM(D33:M33)</f>
        <v>789684</v>
      </c>
      <c r="O33" s="47">
        <f t="shared" si="1"/>
        <v>5.3012446127200228</v>
      </c>
      <c r="P33" s="9"/>
    </row>
    <row r="34" spans="1:16">
      <c r="A34" s="12"/>
      <c r="B34" s="44">
        <v>563</v>
      </c>
      <c r="C34" s="20" t="s">
        <v>127</v>
      </c>
      <c r="D34" s="46">
        <v>309672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309672</v>
      </c>
      <c r="O34" s="47">
        <f t="shared" si="1"/>
        <v>2.0788657509968984</v>
      </c>
      <c r="P34" s="9"/>
    </row>
    <row r="35" spans="1:16">
      <c r="A35" s="12"/>
      <c r="B35" s="44">
        <v>564</v>
      </c>
      <c r="C35" s="20" t="s">
        <v>128</v>
      </c>
      <c r="D35" s="46">
        <v>1493816</v>
      </c>
      <c r="E35" s="46">
        <v>3196535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4690351</v>
      </c>
      <c r="O35" s="47">
        <f t="shared" si="1"/>
        <v>31.486895986895988</v>
      </c>
      <c r="P35" s="9"/>
    </row>
    <row r="36" spans="1:16">
      <c r="A36" s="12"/>
      <c r="B36" s="44">
        <v>569</v>
      </c>
      <c r="C36" s="20" t="s">
        <v>50</v>
      </c>
      <c r="D36" s="46">
        <v>1646588</v>
      </c>
      <c r="E36" s="46">
        <v>680615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2327203</v>
      </c>
      <c r="O36" s="47">
        <f t="shared" si="1"/>
        <v>15.622796417878385</v>
      </c>
      <c r="P36" s="9"/>
    </row>
    <row r="37" spans="1:16" ht="15.75">
      <c r="A37" s="28" t="s">
        <v>51</v>
      </c>
      <c r="B37" s="29"/>
      <c r="C37" s="30"/>
      <c r="D37" s="31">
        <f t="shared" ref="D37:M37" si="12">SUM(D38:D40)</f>
        <v>9611836</v>
      </c>
      <c r="E37" s="31">
        <f t="shared" si="12"/>
        <v>2401502</v>
      </c>
      <c r="F37" s="31">
        <f t="shared" si="12"/>
        <v>0</v>
      </c>
      <c r="G37" s="31">
        <f t="shared" si="12"/>
        <v>1185113</v>
      </c>
      <c r="H37" s="31">
        <f t="shared" si="12"/>
        <v>0</v>
      </c>
      <c r="I37" s="31">
        <f t="shared" si="12"/>
        <v>2693389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15891840</v>
      </c>
      <c r="O37" s="43">
        <f t="shared" ref="O37:O67" si="13">(N37/O$69)</f>
        <v>106.68385225762275</v>
      </c>
      <c r="P37" s="9"/>
    </row>
    <row r="38" spans="1:16">
      <c r="A38" s="12"/>
      <c r="B38" s="44">
        <v>571</v>
      </c>
      <c r="C38" s="20" t="s">
        <v>52</v>
      </c>
      <c r="D38" s="46">
        <v>3337718</v>
      </c>
      <c r="E38" s="46">
        <v>83611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3421329</v>
      </c>
      <c r="O38" s="47">
        <f t="shared" si="13"/>
        <v>22.967797156321748</v>
      </c>
      <c r="P38" s="9"/>
    </row>
    <row r="39" spans="1:16">
      <c r="A39" s="12"/>
      <c r="B39" s="44">
        <v>572</v>
      </c>
      <c r="C39" s="20" t="s">
        <v>129</v>
      </c>
      <c r="D39" s="46">
        <v>6274118</v>
      </c>
      <c r="E39" s="46">
        <v>1926087</v>
      </c>
      <c r="F39" s="46">
        <v>0</v>
      </c>
      <c r="G39" s="46">
        <v>1185113</v>
      </c>
      <c r="H39" s="46">
        <v>0</v>
      </c>
      <c r="I39" s="46">
        <v>2693389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12078707</v>
      </c>
      <c r="O39" s="47">
        <f t="shared" si="13"/>
        <v>81.0858272579584</v>
      </c>
      <c r="P39" s="9"/>
    </row>
    <row r="40" spans="1:16">
      <c r="A40" s="12"/>
      <c r="B40" s="44">
        <v>575</v>
      </c>
      <c r="C40" s="20" t="s">
        <v>130</v>
      </c>
      <c r="D40" s="46">
        <v>0</v>
      </c>
      <c r="E40" s="46">
        <v>391804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391804</v>
      </c>
      <c r="O40" s="47">
        <f t="shared" si="13"/>
        <v>2.6302278433425976</v>
      </c>
      <c r="P40" s="9"/>
    </row>
    <row r="41" spans="1:16" ht="15.75">
      <c r="A41" s="28" t="s">
        <v>131</v>
      </c>
      <c r="B41" s="29"/>
      <c r="C41" s="30"/>
      <c r="D41" s="31">
        <f t="shared" ref="D41:M41" si="14">SUM(D42:D42)</f>
        <v>9917276</v>
      </c>
      <c r="E41" s="31">
        <f t="shared" si="14"/>
        <v>2390637</v>
      </c>
      <c r="F41" s="31">
        <f t="shared" si="14"/>
        <v>103674</v>
      </c>
      <c r="G41" s="31">
        <f t="shared" si="14"/>
        <v>2042315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14453902</v>
      </c>
      <c r="O41" s="43">
        <f t="shared" si="13"/>
        <v>97.030799801291607</v>
      </c>
      <c r="P41" s="9"/>
    </row>
    <row r="42" spans="1:16">
      <c r="A42" s="12"/>
      <c r="B42" s="44">
        <v>581</v>
      </c>
      <c r="C42" s="20" t="s">
        <v>132</v>
      </c>
      <c r="D42" s="46">
        <v>9917276</v>
      </c>
      <c r="E42" s="46">
        <v>2390637</v>
      </c>
      <c r="F42" s="46">
        <v>103674</v>
      </c>
      <c r="G42" s="46">
        <v>2042315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14453902</v>
      </c>
      <c r="O42" s="47">
        <f t="shared" si="13"/>
        <v>97.030799801291607</v>
      </c>
      <c r="P42" s="9"/>
    </row>
    <row r="43" spans="1:16" ht="15.75">
      <c r="A43" s="28" t="s">
        <v>55</v>
      </c>
      <c r="B43" s="29"/>
      <c r="C43" s="30"/>
      <c r="D43" s="31">
        <f t="shared" ref="D43:M43" si="15">SUM(D44:D66)</f>
        <v>6063329</v>
      </c>
      <c r="E43" s="31">
        <f t="shared" si="15"/>
        <v>691721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>SUM(D43:M43)</f>
        <v>6755050</v>
      </c>
      <c r="O43" s="43">
        <f t="shared" si="13"/>
        <v>45.347471167143297</v>
      </c>
      <c r="P43" s="9"/>
    </row>
    <row r="44" spans="1:16">
      <c r="A44" s="12"/>
      <c r="B44" s="44">
        <v>601</v>
      </c>
      <c r="C44" s="20" t="s">
        <v>133</v>
      </c>
      <c r="D44" s="46">
        <v>0</v>
      </c>
      <c r="E44" s="46">
        <v>288284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6">SUM(D44:M44)</f>
        <v>288284</v>
      </c>
      <c r="O44" s="47">
        <f t="shared" si="13"/>
        <v>1.9352855090560008</v>
      </c>
      <c r="P44" s="9"/>
    </row>
    <row r="45" spans="1:16">
      <c r="A45" s="12"/>
      <c r="B45" s="44">
        <v>602</v>
      </c>
      <c r="C45" s="20" t="s">
        <v>134</v>
      </c>
      <c r="D45" s="46">
        <v>16656</v>
      </c>
      <c r="E45" s="46">
        <v>135763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152419</v>
      </c>
      <c r="O45" s="47">
        <f t="shared" si="13"/>
        <v>1.023207260912179</v>
      </c>
      <c r="P45" s="9"/>
    </row>
    <row r="46" spans="1:16">
      <c r="A46" s="12"/>
      <c r="B46" s="44">
        <v>603</v>
      </c>
      <c r="C46" s="20" t="s">
        <v>135</v>
      </c>
      <c r="D46" s="46">
        <v>3000</v>
      </c>
      <c r="E46" s="46">
        <v>72995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75995</v>
      </c>
      <c r="O46" s="47">
        <f t="shared" si="13"/>
        <v>0.51016366590137086</v>
      </c>
      <c r="P46" s="9"/>
    </row>
    <row r="47" spans="1:16">
      <c r="A47" s="12"/>
      <c r="B47" s="44">
        <v>604</v>
      </c>
      <c r="C47" s="20" t="s">
        <v>136</v>
      </c>
      <c r="D47" s="46">
        <v>823313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823313</v>
      </c>
      <c r="O47" s="47">
        <f t="shared" si="13"/>
        <v>5.5270001745411586</v>
      </c>
      <c r="P47" s="9"/>
    </row>
    <row r="48" spans="1:16">
      <c r="A48" s="12"/>
      <c r="B48" s="44">
        <v>605</v>
      </c>
      <c r="C48" s="20" t="s">
        <v>137</v>
      </c>
      <c r="D48" s="46">
        <v>92007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92007</v>
      </c>
      <c r="O48" s="47">
        <f t="shared" si="13"/>
        <v>0.6176541668344947</v>
      </c>
      <c r="P48" s="9"/>
    </row>
    <row r="49" spans="1:16">
      <c r="A49" s="12"/>
      <c r="B49" s="44">
        <v>607</v>
      </c>
      <c r="C49" s="20" t="s">
        <v>155</v>
      </c>
      <c r="D49" s="46">
        <v>71235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71235</v>
      </c>
      <c r="O49" s="47">
        <f t="shared" si="13"/>
        <v>0.47820920771740444</v>
      </c>
      <c r="P49" s="9"/>
    </row>
    <row r="50" spans="1:16">
      <c r="A50" s="12"/>
      <c r="B50" s="44">
        <v>608</v>
      </c>
      <c r="C50" s="20" t="s">
        <v>138</v>
      </c>
      <c r="D50" s="46">
        <v>176066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176066</v>
      </c>
      <c r="O50" s="47">
        <f t="shared" si="13"/>
        <v>1.1819524442475262</v>
      </c>
      <c r="P50" s="9"/>
    </row>
    <row r="51" spans="1:16">
      <c r="A51" s="12"/>
      <c r="B51" s="44">
        <v>614</v>
      </c>
      <c r="C51" s="20" t="s">
        <v>139</v>
      </c>
      <c r="D51" s="46">
        <v>354836</v>
      </c>
      <c r="E51" s="46">
        <v>6242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7">SUM(D51:M51)</f>
        <v>361078</v>
      </c>
      <c r="O51" s="47">
        <f t="shared" si="13"/>
        <v>2.4239604731408009</v>
      </c>
      <c r="P51" s="9"/>
    </row>
    <row r="52" spans="1:16">
      <c r="A52" s="12"/>
      <c r="B52" s="44">
        <v>615</v>
      </c>
      <c r="C52" s="20" t="s">
        <v>108</v>
      </c>
      <c r="D52" s="46">
        <v>56510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56510</v>
      </c>
      <c r="O52" s="47">
        <f t="shared" si="13"/>
        <v>0.37935849411259248</v>
      </c>
      <c r="P52" s="9"/>
    </row>
    <row r="53" spans="1:16">
      <c r="A53" s="12"/>
      <c r="B53" s="44">
        <v>629</v>
      </c>
      <c r="C53" s="20" t="s">
        <v>150</v>
      </c>
      <c r="D53" s="46">
        <v>207187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207187</v>
      </c>
      <c r="O53" s="47">
        <f t="shared" si="13"/>
        <v>1.3908714974288745</v>
      </c>
      <c r="P53" s="9"/>
    </row>
    <row r="54" spans="1:16">
      <c r="A54" s="12"/>
      <c r="B54" s="44">
        <v>634</v>
      </c>
      <c r="C54" s="20" t="s">
        <v>140</v>
      </c>
      <c r="D54" s="46">
        <v>327549</v>
      </c>
      <c r="E54" s="46">
        <v>48224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375773</v>
      </c>
      <c r="O54" s="47">
        <f t="shared" si="13"/>
        <v>2.5226097931015965</v>
      </c>
      <c r="P54" s="9"/>
    </row>
    <row r="55" spans="1:16">
      <c r="A55" s="12"/>
      <c r="B55" s="44">
        <v>654</v>
      </c>
      <c r="C55" s="20" t="s">
        <v>141</v>
      </c>
      <c r="D55" s="46">
        <v>296130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296130</v>
      </c>
      <c r="O55" s="47">
        <f t="shared" si="13"/>
        <v>1.9879566600878076</v>
      </c>
      <c r="P55" s="9"/>
    </row>
    <row r="56" spans="1:16">
      <c r="A56" s="12"/>
      <c r="B56" s="44">
        <v>667</v>
      </c>
      <c r="C56" s="20" t="s">
        <v>99</v>
      </c>
      <c r="D56" s="46">
        <v>67605</v>
      </c>
      <c r="E56" s="46">
        <v>27416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95021</v>
      </c>
      <c r="O56" s="47">
        <f t="shared" si="13"/>
        <v>0.63788751493669527</v>
      </c>
      <c r="P56" s="9"/>
    </row>
    <row r="57" spans="1:16">
      <c r="A57" s="12"/>
      <c r="B57" s="44">
        <v>674</v>
      </c>
      <c r="C57" s="20" t="s">
        <v>142</v>
      </c>
      <c r="D57" s="46">
        <v>163757</v>
      </c>
      <c r="E57" s="46">
        <v>51507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215264</v>
      </c>
      <c r="O57" s="47">
        <f t="shared" si="13"/>
        <v>1.445093379519609</v>
      </c>
      <c r="P57" s="9"/>
    </row>
    <row r="58" spans="1:16">
      <c r="A58" s="12"/>
      <c r="B58" s="44">
        <v>675</v>
      </c>
      <c r="C58" s="20" t="s">
        <v>156</v>
      </c>
      <c r="D58" s="46">
        <v>19380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19380</v>
      </c>
      <c r="O58" s="47">
        <f t="shared" si="13"/>
        <v>0.13010029403472026</v>
      </c>
      <c r="P58" s="9"/>
    </row>
    <row r="59" spans="1:16">
      <c r="A59" s="12"/>
      <c r="B59" s="44">
        <v>685</v>
      </c>
      <c r="C59" s="20" t="s">
        <v>67</v>
      </c>
      <c r="D59" s="46">
        <v>13433</v>
      </c>
      <c r="E59" s="46">
        <v>61290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74723</v>
      </c>
      <c r="O59" s="47">
        <f t="shared" si="13"/>
        <v>0.50162457539506722</v>
      </c>
      <c r="P59" s="9"/>
    </row>
    <row r="60" spans="1:16">
      <c r="A60" s="12"/>
      <c r="B60" s="44">
        <v>694</v>
      </c>
      <c r="C60" s="20" t="s">
        <v>143</v>
      </c>
      <c r="D60" s="46">
        <v>186772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186772</v>
      </c>
      <c r="O60" s="47">
        <f t="shared" si="13"/>
        <v>1.2538231226755816</v>
      </c>
      <c r="P60" s="9"/>
    </row>
    <row r="61" spans="1:16">
      <c r="A61" s="12"/>
      <c r="B61" s="44">
        <v>711</v>
      </c>
      <c r="C61" s="20" t="s">
        <v>101</v>
      </c>
      <c r="D61" s="46">
        <v>2397042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8">SUM(D61:M61)</f>
        <v>2397042</v>
      </c>
      <c r="O61" s="47">
        <f t="shared" si="13"/>
        <v>16.091634108027552</v>
      </c>
      <c r="P61" s="9"/>
    </row>
    <row r="62" spans="1:16">
      <c r="A62" s="12"/>
      <c r="B62" s="44">
        <v>714</v>
      </c>
      <c r="C62" s="20" t="s">
        <v>102</v>
      </c>
      <c r="D62" s="46">
        <v>7590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7590</v>
      </c>
      <c r="O62" s="47">
        <f t="shared" si="13"/>
        <v>5.0952591936198492E-2</v>
      </c>
      <c r="P62" s="9"/>
    </row>
    <row r="63" spans="1:16">
      <c r="A63" s="12"/>
      <c r="B63" s="44">
        <v>724</v>
      </c>
      <c r="C63" s="20" t="s">
        <v>144</v>
      </c>
      <c r="D63" s="46">
        <v>108652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108652</v>
      </c>
      <c r="O63" s="47">
        <f t="shared" si="13"/>
        <v>0.72939407365636877</v>
      </c>
      <c r="P63" s="9"/>
    </row>
    <row r="64" spans="1:16">
      <c r="A64" s="12"/>
      <c r="B64" s="44">
        <v>725</v>
      </c>
      <c r="C64" s="20" t="s">
        <v>113</v>
      </c>
      <c r="D64" s="46">
        <v>2867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2867</v>
      </c>
      <c r="O64" s="47">
        <f t="shared" si="13"/>
        <v>1.9246519246519246E-2</v>
      </c>
      <c r="P64" s="9"/>
    </row>
    <row r="65" spans="1:119">
      <c r="A65" s="12"/>
      <c r="B65" s="44">
        <v>744</v>
      </c>
      <c r="C65" s="20" t="s">
        <v>145</v>
      </c>
      <c r="D65" s="46">
        <v>139121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139121</v>
      </c>
      <c r="O65" s="47">
        <f t="shared" si="13"/>
        <v>0.93393617164108966</v>
      </c>
      <c r="P65" s="9"/>
    </row>
    <row r="66" spans="1:119" ht="15.75" thickBot="1">
      <c r="A66" s="12"/>
      <c r="B66" s="44">
        <v>764</v>
      </c>
      <c r="C66" s="20" t="s">
        <v>146</v>
      </c>
      <c r="D66" s="46">
        <v>532621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532621</v>
      </c>
      <c r="O66" s="47">
        <f t="shared" si="13"/>
        <v>3.5755494689920919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SUM(D5,D13,D21,D27,D29,D32,D37,D41,D43)</f>
        <v>101988032</v>
      </c>
      <c r="E67" s="15">
        <f t="shared" si="19"/>
        <v>73585068</v>
      </c>
      <c r="F67" s="15">
        <f t="shared" si="19"/>
        <v>5334194</v>
      </c>
      <c r="G67" s="15">
        <f t="shared" si="19"/>
        <v>14820110</v>
      </c>
      <c r="H67" s="15">
        <f t="shared" si="19"/>
        <v>0</v>
      </c>
      <c r="I67" s="15">
        <f t="shared" si="19"/>
        <v>59348807</v>
      </c>
      <c r="J67" s="15">
        <f t="shared" si="19"/>
        <v>23910762</v>
      </c>
      <c r="K67" s="15">
        <f t="shared" si="19"/>
        <v>2494672</v>
      </c>
      <c r="L67" s="15">
        <f t="shared" si="19"/>
        <v>0</v>
      </c>
      <c r="M67" s="15">
        <f t="shared" si="19"/>
        <v>0</v>
      </c>
      <c r="N67" s="15">
        <f>SUM(D67:M67)</f>
        <v>281481645</v>
      </c>
      <c r="O67" s="37">
        <f t="shared" si="13"/>
        <v>1889.6204736778507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157</v>
      </c>
      <c r="M69" s="48"/>
      <c r="N69" s="48"/>
      <c r="O69" s="41">
        <v>148962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20839685</v>
      </c>
      <c r="E5" s="26">
        <f t="shared" si="0"/>
        <v>1853549</v>
      </c>
      <c r="F5" s="26">
        <f t="shared" si="0"/>
        <v>5215007</v>
      </c>
      <c r="G5" s="26">
        <f t="shared" si="0"/>
        <v>335239</v>
      </c>
      <c r="H5" s="26">
        <f t="shared" si="0"/>
        <v>0</v>
      </c>
      <c r="I5" s="26">
        <f t="shared" si="0"/>
        <v>0</v>
      </c>
      <c r="J5" s="26">
        <f t="shared" si="0"/>
        <v>24098493</v>
      </c>
      <c r="K5" s="26">
        <f t="shared" si="0"/>
        <v>2494528</v>
      </c>
      <c r="L5" s="26">
        <f t="shared" si="0"/>
        <v>0</v>
      </c>
      <c r="M5" s="26">
        <f t="shared" si="0"/>
        <v>0</v>
      </c>
      <c r="N5" s="27">
        <f>SUM(D5:M5)</f>
        <v>54836501</v>
      </c>
      <c r="O5" s="32">
        <f t="shared" ref="O5:O36" si="1">(N5/O$67)</f>
        <v>374.54068028140154</v>
      </c>
      <c r="P5" s="6"/>
    </row>
    <row r="6" spans="1:133">
      <c r="A6" s="12"/>
      <c r="B6" s="44">
        <v>511</v>
      </c>
      <c r="C6" s="20" t="s">
        <v>20</v>
      </c>
      <c r="D6" s="46">
        <v>949300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949300</v>
      </c>
      <c r="O6" s="47">
        <f t="shared" si="1"/>
        <v>6.4838467317806163</v>
      </c>
      <c r="P6" s="9"/>
    </row>
    <row r="7" spans="1:133">
      <c r="A7" s="12"/>
      <c r="B7" s="44">
        <v>512</v>
      </c>
      <c r="C7" s="20" t="s">
        <v>21</v>
      </c>
      <c r="D7" s="46">
        <v>564436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564436</v>
      </c>
      <c r="O7" s="47">
        <f t="shared" si="1"/>
        <v>3.8551738269243905</v>
      </c>
      <c r="P7" s="9"/>
    </row>
    <row r="8" spans="1:133">
      <c r="A8" s="12"/>
      <c r="B8" s="44">
        <v>513</v>
      </c>
      <c r="C8" s="20" t="s">
        <v>22</v>
      </c>
      <c r="D8" s="46">
        <v>9770957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3101958</v>
      </c>
      <c r="K8" s="46">
        <v>0</v>
      </c>
      <c r="L8" s="46">
        <v>0</v>
      </c>
      <c r="M8" s="46">
        <v>0</v>
      </c>
      <c r="N8" s="46">
        <f t="shared" si="2"/>
        <v>12872915</v>
      </c>
      <c r="O8" s="47">
        <f t="shared" si="1"/>
        <v>87.923741547708488</v>
      </c>
      <c r="P8" s="9"/>
    </row>
    <row r="9" spans="1:133">
      <c r="A9" s="12"/>
      <c r="B9" s="44">
        <v>514</v>
      </c>
      <c r="C9" s="20" t="s">
        <v>23</v>
      </c>
      <c r="D9" s="46">
        <v>1686596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1686596</v>
      </c>
      <c r="O9" s="47">
        <f t="shared" si="1"/>
        <v>11.519677617649068</v>
      </c>
      <c r="P9" s="9"/>
    </row>
    <row r="10" spans="1:133">
      <c r="A10" s="12"/>
      <c r="B10" s="44">
        <v>515</v>
      </c>
      <c r="C10" s="20" t="s">
        <v>24</v>
      </c>
      <c r="D10" s="46">
        <v>1266852</v>
      </c>
      <c r="E10" s="46">
        <v>1045732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2312584</v>
      </c>
      <c r="O10" s="47">
        <f t="shared" si="1"/>
        <v>15.795259886619766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5215007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5215007</v>
      </c>
      <c r="O11" s="47">
        <f t="shared" si="1"/>
        <v>35.619199508230309</v>
      </c>
      <c r="P11" s="9"/>
    </row>
    <row r="12" spans="1:133">
      <c r="A12" s="12"/>
      <c r="B12" s="44">
        <v>519</v>
      </c>
      <c r="C12" s="20" t="s">
        <v>118</v>
      </c>
      <c r="D12" s="46">
        <v>6601544</v>
      </c>
      <c r="E12" s="46">
        <v>807817</v>
      </c>
      <c r="F12" s="46">
        <v>0</v>
      </c>
      <c r="G12" s="46">
        <v>335239</v>
      </c>
      <c r="H12" s="46">
        <v>0</v>
      </c>
      <c r="I12" s="46">
        <v>0</v>
      </c>
      <c r="J12" s="46">
        <v>20996535</v>
      </c>
      <c r="K12" s="46">
        <v>2494528</v>
      </c>
      <c r="L12" s="46">
        <v>0</v>
      </c>
      <c r="M12" s="46">
        <v>0</v>
      </c>
      <c r="N12" s="46">
        <f t="shared" si="2"/>
        <v>31235663</v>
      </c>
      <c r="O12" s="47">
        <f t="shared" si="1"/>
        <v>213.34378116248891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43118362</v>
      </c>
      <c r="E13" s="31">
        <f t="shared" si="3"/>
        <v>34197856</v>
      </c>
      <c r="F13" s="31">
        <f t="shared" si="3"/>
        <v>0</v>
      </c>
      <c r="G13" s="31">
        <f t="shared" si="3"/>
        <v>1211102</v>
      </c>
      <c r="H13" s="31">
        <f t="shared" si="3"/>
        <v>0</v>
      </c>
      <c r="I13" s="31">
        <f t="shared" si="3"/>
        <v>2724650</v>
      </c>
      <c r="J13" s="31">
        <f t="shared" si="3"/>
        <v>283612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81535582</v>
      </c>
      <c r="O13" s="43">
        <f t="shared" si="1"/>
        <v>556.89899597022065</v>
      </c>
      <c r="P13" s="10"/>
    </row>
    <row r="14" spans="1:133">
      <c r="A14" s="12"/>
      <c r="B14" s="44">
        <v>521</v>
      </c>
      <c r="C14" s="20" t="s">
        <v>28</v>
      </c>
      <c r="D14" s="46">
        <v>23476990</v>
      </c>
      <c r="E14" s="46">
        <v>878022</v>
      </c>
      <c r="F14" s="46">
        <v>0</v>
      </c>
      <c r="G14" s="46">
        <v>0</v>
      </c>
      <c r="H14" s="46">
        <v>0</v>
      </c>
      <c r="I14" s="46">
        <v>0</v>
      </c>
      <c r="J14" s="46">
        <v>283612</v>
      </c>
      <c r="K14" s="46">
        <v>0</v>
      </c>
      <c r="L14" s="46">
        <v>0</v>
      </c>
      <c r="M14" s="46">
        <v>0</v>
      </c>
      <c r="N14" s="46">
        <f>SUM(D14:M14)</f>
        <v>24638624</v>
      </c>
      <c r="O14" s="47">
        <f t="shared" si="1"/>
        <v>168.2851171368076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32106926</v>
      </c>
      <c r="F15" s="46">
        <v>0</v>
      </c>
      <c r="G15" s="46">
        <v>1211102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33318028</v>
      </c>
      <c r="O15" s="47">
        <f t="shared" si="1"/>
        <v>227.56661430230176</v>
      </c>
      <c r="P15" s="9"/>
    </row>
    <row r="16" spans="1:133">
      <c r="A16" s="12"/>
      <c r="B16" s="44">
        <v>523</v>
      </c>
      <c r="C16" s="20" t="s">
        <v>119</v>
      </c>
      <c r="D16" s="46">
        <v>18257207</v>
      </c>
      <c r="E16" s="46">
        <v>831713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19088920</v>
      </c>
      <c r="O16" s="47">
        <f t="shared" si="1"/>
        <v>130.37989208387404</v>
      </c>
      <c r="P16" s="9"/>
    </row>
    <row r="17" spans="1:16">
      <c r="A17" s="12"/>
      <c r="B17" s="44">
        <v>524</v>
      </c>
      <c r="C17" s="20" t="s">
        <v>31</v>
      </c>
      <c r="D17" s="46">
        <v>413095</v>
      </c>
      <c r="E17" s="46">
        <v>0</v>
      </c>
      <c r="F17" s="46">
        <v>0</v>
      </c>
      <c r="G17" s="46">
        <v>0</v>
      </c>
      <c r="H17" s="46">
        <v>0</v>
      </c>
      <c r="I17" s="46">
        <v>2724650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3137745</v>
      </c>
      <c r="O17" s="47">
        <f t="shared" si="1"/>
        <v>21.431220545044738</v>
      </c>
      <c r="P17" s="9"/>
    </row>
    <row r="18" spans="1:16">
      <c r="A18" s="12"/>
      <c r="B18" s="44">
        <v>525</v>
      </c>
      <c r="C18" s="20" t="s">
        <v>32</v>
      </c>
      <c r="D18" s="46">
        <v>668932</v>
      </c>
      <c r="E18" s="46">
        <v>381195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1050127</v>
      </c>
      <c r="O18" s="47">
        <f t="shared" si="1"/>
        <v>7.1725087084215557</v>
      </c>
      <c r="P18" s="9"/>
    </row>
    <row r="19" spans="1:16">
      <c r="A19" s="12"/>
      <c r="B19" s="44">
        <v>527</v>
      </c>
      <c r="C19" s="20" t="s">
        <v>33</v>
      </c>
      <c r="D19" s="46">
        <v>297182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297182</v>
      </c>
      <c r="O19" s="47">
        <f t="shared" si="1"/>
        <v>2.0297930469230243</v>
      </c>
      <c r="P19" s="9"/>
    </row>
    <row r="20" spans="1:16">
      <c r="A20" s="12"/>
      <c r="B20" s="44">
        <v>529</v>
      </c>
      <c r="C20" s="20" t="s">
        <v>34</v>
      </c>
      <c r="D20" s="46">
        <v>4956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4956</v>
      </c>
      <c r="O20" s="47">
        <f t="shared" si="1"/>
        <v>3.3850146847892906E-2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295860</v>
      </c>
      <c r="E21" s="31">
        <f t="shared" si="5"/>
        <v>492943</v>
      </c>
      <c r="F21" s="31">
        <f t="shared" si="5"/>
        <v>0</v>
      </c>
      <c r="G21" s="31">
        <f t="shared" si="5"/>
        <v>225008</v>
      </c>
      <c r="H21" s="31">
        <f t="shared" si="5"/>
        <v>0</v>
      </c>
      <c r="I21" s="31">
        <f t="shared" si="5"/>
        <v>48135004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49148815</v>
      </c>
      <c r="O21" s="43">
        <f t="shared" si="1"/>
        <v>335.69301960248617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112971</v>
      </c>
      <c r="H22" s="46">
        <v>0</v>
      </c>
      <c r="I22" s="46">
        <v>12714713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12827684</v>
      </c>
      <c r="O22" s="47">
        <f t="shared" si="1"/>
        <v>87.614807731712318</v>
      </c>
      <c r="P22" s="9"/>
    </row>
    <row r="23" spans="1:16">
      <c r="A23" s="12"/>
      <c r="B23" s="44">
        <v>536</v>
      </c>
      <c r="C23" s="20" t="s">
        <v>121</v>
      </c>
      <c r="D23" s="46">
        <v>7976</v>
      </c>
      <c r="E23" s="46">
        <v>0</v>
      </c>
      <c r="F23" s="46">
        <v>0</v>
      </c>
      <c r="G23" s="46">
        <v>0</v>
      </c>
      <c r="H23" s="46">
        <v>0</v>
      </c>
      <c r="I23" s="46">
        <v>35420291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35428267</v>
      </c>
      <c r="O23" s="47">
        <f t="shared" si="1"/>
        <v>241.97983061266308</v>
      </c>
      <c r="P23" s="9"/>
    </row>
    <row r="24" spans="1:16">
      <c r="A24" s="12"/>
      <c r="B24" s="44">
        <v>537</v>
      </c>
      <c r="C24" s="20" t="s">
        <v>122</v>
      </c>
      <c r="D24" s="46">
        <v>287884</v>
      </c>
      <c r="E24" s="46">
        <v>2510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290394</v>
      </c>
      <c r="O24" s="47">
        <f t="shared" si="1"/>
        <v>1.9834300935728433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464707</v>
      </c>
      <c r="F25" s="46">
        <v>0</v>
      </c>
      <c r="G25" s="46">
        <v>112037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576744</v>
      </c>
      <c r="O25" s="47">
        <f t="shared" si="1"/>
        <v>3.9392391230107231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25726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25726</v>
      </c>
      <c r="O26" s="47">
        <f t="shared" si="1"/>
        <v>0.17571204152721809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4724438</v>
      </c>
      <c r="E27" s="31">
        <f t="shared" si="7"/>
        <v>22781221</v>
      </c>
      <c r="F27" s="31">
        <f t="shared" si="7"/>
        <v>0</v>
      </c>
      <c r="G27" s="31">
        <f t="shared" si="7"/>
        <v>3486240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30991899</v>
      </c>
      <c r="O27" s="43">
        <f t="shared" si="1"/>
        <v>211.67884024315279</v>
      </c>
      <c r="P27" s="10"/>
    </row>
    <row r="28" spans="1:16">
      <c r="A28" s="12"/>
      <c r="B28" s="44">
        <v>541</v>
      </c>
      <c r="C28" s="20" t="s">
        <v>124</v>
      </c>
      <c r="D28" s="46">
        <v>4724438</v>
      </c>
      <c r="E28" s="46">
        <v>22781221</v>
      </c>
      <c r="F28" s="46">
        <v>0</v>
      </c>
      <c r="G28" s="46">
        <v>3486240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30991899</v>
      </c>
      <c r="O28" s="47">
        <f t="shared" si="1"/>
        <v>211.67884024315279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420669</v>
      </c>
      <c r="E29" s="31">
        <f t="shared" si="9"/>
        <v>3924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424593</v>
      </c>
      <c r="O29" s="43">
        <f t="shared" si="1"/>
        <v>2.9000273205382148</v>
      </c>
      <c r="P29" s="10"/>
    </row>
    <row r="30" spans="1:16">
      <c r="A30" s="13"/>
      <c r="B30" s="45">
        <v>552</v>
      </c>
      <c r="C30" s="21" t="s">
        <v>43</v>
      </c>
      <c r="D30" s="46">
        <v>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8000</v>
      </c>
      <c r="O30" s="47">
        <f t="shared" si="1"/>
        <v>5.4641076429205654E-2</v>
      </c>
      <c r="P30" s="9"/>
    </row>
    <row r="31" spans="1:16">
      <c r="A31" s="13"/>
      <c r="B31" s="45">
        <v>553</v>
      </c>
      <c r="C31" s="21" t="s">
        <v>125</v>
      </c>
      <c r="D31" s="46">
        <v>412669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412669</v>
      </c>
      <c r="O31" s="47">
        <f t="shared" si="1"/>
        <v>2.8185847961204837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3924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3924</v>
      </c>
      <c r="O32" s="47">
        <f t="shared" si="1"/>
        <v>2.6801447988525375E-2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3828810</v>
      </c>
      <c r="E33" s="31">
        <f t="shared" si="10"/>
        <v>4039582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7868392</v>
      </c>
      <c r="O33" s="43">
        <f t="shared" si="1"/>
        <v>53.742176080868795</v>
      </c>
      <c r="P33" s="10"/>
    </row>
    <row r="34" spans="1:16">
      <c r="A34" s="12"/>
      <c r="B34" s="44">
        <v>562</v>
      </c>
      <c r="C34" s="20" t="s">
        <v>126</v>
      </c>
      <c r="D34" s="46">
        <v>802188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802188</v>
      </c>
      <c r="O34" s="47">
        <f t="shared" si="1"/>
        <v>5.4790519773239534</v>
      </c>
      <c r="P34" s="9"/>
    </row>
    <row r="35" spans="1:16">
      <c r="A35" s="12"/>
      <c r="B35" s="44">
        <v>563</v>
      </c>
      <c r="C35" s="20" t="s">
        <v>127</v>
      </c>
      <c r="D35" s="46">
        <v>301541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301541</v>
      </c>
      <c r="O35" s="47">
        <f t="shared" si="1"/>
        <v>2.0595656034423877</v>
      </c>
      <c r="P35" s="9"/>
    </row>
    <row r="36" spans="1:16">
      <c r="A36" s="12"/>
      <c r="B36" s="44">
        <v>564</v>
      </c>
      <c r="C36" s="20" t="s">
        <v>128</v>
      </c>
      <c r="D36" s="46">
        <v>1291052</v>
      </c>
      <c r="E36" s="46">
        <v>3133938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4424990</v>
      </c>
      <c r="O36" s="47">
        <f t="shared" si="1"/>
        <v>30.223277098558842</v>
      </c>
      <c r="P36" s="9"/>
    </row>
    <row r="37" spans="1:16">
      <c r="A37" s="12"/>
      <c r="B37" s="44">
        <v>569</v>
      </c>
      <c r="C37" s="20" t="s">
        <v>50</v>
      </c>
      <c r="D37" s="46">
        <v>1434029</v>
      </c>
      <c r="E37" s="46">
        <v>905644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2339673</v>
      </c>
      <c r="O37" s="47">
        <f t="shared" ref="O37:O65" si="12">(N37/O$67)</f>
        <v>15.980281401543611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8743746</v>
      </c>
      <c r="E38" s="31">
        <f t="shared" si="13"/>
        <v>4819019</v>
      </c>
      <c r="F38" s="31">
        <f t="shared" si="13"/>
        <v>0</v>
      </c>
      <c r="G38" s="31">
        <f t="shared" si="13"/>
        <v>8071802</v>
      </c>
      <c r="H38" s="31">
        <f t="shared" si="13"/>
        <v>0</v>
      </c>
      <c r="I38" s="31">
        <f t="shared" si="13"/>
        <v>2605612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24240179</v>
      </c>
      <c r="O38" s="43">
        <f t="shared" si="12"/>
        <v>165.56368417457824</v>
      </c>
      <c r="P38" s="9"/>
    </row>
    <row r="39" spans="1:16">
      <c r="A39" s="12"/>
      <c r="B39" s="44">
        <v>571</v>
      </c>
      <c r="C39" s="20" t="s">
        <v>52</v>
      </c>
      <c r="D39" s="46">
        <v>3240887</v>
      </c>
      <c r="E39" s="46">
        <v>146578</v>
      </c>
      <c r="F39" s="46">
        <v>0</v>
      </c>
      <c r="G39" s="46">
        <v>5578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3393043</v>
      </c>
      <c r="O39" s="47">
        <f t="shared" si="12"/>
        <v>23.174940236322655</v>
      </c>
      <c r="P39" s="9"/>
    </row>
    <row r="40" spans="1:16">
      <c r="A40" s="12"/>
      <c r="B40" s="44">
        <v>572</v>
      </c>
      <c r="C40" s="20" t="s">
        <v>129</v>
      </c>
      <c r="D40" s="46">
        <v>5502859</v>
      </c>
      <c r="E40" s="46">
        <v>4422691</v>
      </c>
      <c r="F40" s="46">
        <v>0</v>
      </c>
      <c r="G40" s="46">
        <v>8066224</v>
      </c>
      <c r="H40" s="46">
        <v>0</v>
      </c>
      <c r="I40" s="46">
        <v>2605612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20597386</v>
      </c>
      <c r="O40" s="47">
        <f t="shared" si="12"/>
        <v>140.68291783348133</v>
      </c>
      <c r="P40" s="9"/>
    </row>
    <row r="41" spans="1:16">
      <c r="A41" s="12"/>
      <c r="B41" s="44">
        <v>575</v>
      </c>
      <c r="C41" s="20" t="s">
        <v>130</v>
      </c>
      <c r="D41" s="46">
        <v>0</v>
      </c>
      <c r="E41" s="46">
        <v>249750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249750</v>
      </c>
      <c r="O41" s="47">
        <f t="shared" si="12"/>
        <v>1.705826104774264</v>
      </c>
      <c r="P41" s="9"/>
    </row>
    <row r="42" spans="1:16" ht="15.75">
      <c r="A42" s="28" t="s">
        <v>131</v>
      </c>
      <c r="B42" s="29"/>
      <c r="C42" s="30"/>
      <c r="D42" s="31">
        <f t="shared" ref="D42:M42" si="14">SUM(D43:D43)</f>
        <v>12727920</v>
      </c>
      <c r="E42" s="31">
        <f t="shared" si="14"/>
        <v>3319789</v>
      </c>
      <c r="F42" s="31">
        <f t="shared" si="14"/>
        <v>102981</v>
      </c>
      <c r="G42" s="31">
        <f t="shared" si="14"/>
        <v>1224916</v>
      </c>
      <c r="H42" s="31">
        <f t="shared" si="14"/>
        <v>0</v>
      </c>
      <c r="I42" s="31">
        <f t="shared" si="14"/>
        <v>974521</v>
      </c>
      <c r="J42" s="31">
        <f t="shared" si="14"/>
        <v>121020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18471147</v>
      </c>
      <c r="O42" s="43">
        <f t="shared" si="12"/>
        <v>126.16041937026159</v>
      </c>
      <c r="P42" s="9"/>
    </row>
    <row r="43" spans="1:16">
      <c r="A43" s="12"/>
      <c r="B43" s="44">
        <v>581</v>
      </c>
      <c r="C43" s="20" t="s">
        <v>132</v>
      </c>
      <c r="D43" s="46">
        <v>12727920</v>
      </c>
      <c r="E43" s="46">
        <v>3319789</v>
      </c>
      <c r="F43" s="46">
        <v>102981</v>
      </c>
      <c r="G43" s="46">
        <v>1224916</v>
      </c>
      <c r="H43" s="46">
        <v>0</v>
      </c>
      <c r="I43" s="46">
        <v>974521</v>
      </c>
      <c r="J43" s="46">
        <v>121020</v>
      </c>
      <c r="K43" s="46">
        <v>0</v>
      </c>
      <c r="L43" s="46">
        <v>0</v>
      </c>
      <c r="M43" s="46">
        <v>0</v>
      </c>
      <c r="N43" s="46">
        <f>SUM(D43:M43)</f>
        <v>18471147</v>
      </c>
      <c r="O43" s="47">
        <f t="shared" si="12"/>
        <v>126.16041937026159</v>
      </c>
      <c r="P43" s="9"/>
    </row>
    <row r="44" spans="1:16" ht="15.75">
      <c r="A44" s="28" t="s">
        <v>55</v>
      </c>
      <c r="B44" s="29"/>
      <c r="C44" s="30"/>
      <c r="D44" s="31">
        <f t="shared" ref="D44:M44" si="15">SUM(D45:D64)</f>
        <v>5861673</v>
      </c>
      <c r="E44" s="31">
        <f t="shared" si="15"/>
        <v>744009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6605682</v>
      </c>
      <c r="O44" s="43">
        <f t="shared" si="12"/>
        <v>45.117696878628507</v>
      </c>
      <c r="P44" s="9"/>
    </row>
    <row r="45" spans="1:16">
      <c r="A45" s="12"/>
      <c r="B45" s="44">
        <v>601</v>
      </c>
      <c r="C45" s="20" t="s">
        <v>133</v>
      </c>
      <c r="D45" s="46">
        <v>0</v>
      </c>
      <c r="E45" s="46">
        <v>266470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6">SUM(D45:M45)</f>
        <v>266470</v>
      </c>
      <c r="O45" s="47">
        <f t="shared" si="12"/>
        <v>1.8200259545113038</v>
      </c>
      <c r="P45" s="9"/>
    </row>
    <row r="46" spans="1:16">
      <c r="A46" s="12"/>
      <c r="B46" s="44">
        <v>602</v>
      </c>
      <c r="C46" s="20" t="s">
        <v>134</v>
      </c>
      <c r="D46" s="46">
        <v>22180</v>
      </c>
      <c r="E46" s="46">
        <v>139160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161340</v>
      </c>
      <c r="O46" s="47">
        <f t="shared" si="12"/>
        <v>1.101973908886005</v>
      </c>
      <c r="P46" s="9"/>
    </row>
    <row r="47" spans="1:16">
      <c r="A47" s="12"/>
      <c r="B47" s="44">
        <v>603</v>
      </c>
      <c r="C47" s="20" t="s">
        <v>135</v>
      </c>
      <c r="D47" s="46">
        <v>2292</v>
      </c>
      <c r="E47" s="46">
        <v>76840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79132</v>
      </c>
      <c r="O47" s="47">
        <f t="shared" si="12"/>
        <v>0.54048220749948772</v>
      </c>
      <c r="P47" s="9"/>
    </row>
    <row r="48" spans="1:16">
      <c r="A48" s="12"/>
      <c r="B48" s="44">
        <v>604</v>
      </c>
      <c r="C48" s="20" t="s">
        <v>136</v>
      </c>
      <c r="D48" s="46">
        <v>778958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778958</v>
      </c>
      <c r="O48" s="47">
        <f t="shared" si="12"/>
        <v>5.3203879516426476</v>
      </c>
      <c r="P48" s="9"/>
    </row>
    <row r="49" spans="1:16">
      <c r="A49" s="12"/>
      <c r="B49" s="44">
        <v>605</v>
      </c>
      <c r="C49" s="20" t="s">
        <v>137</v>
      </c>
      <c r="D49" s="46">
        <v>9864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9864</v>
      </c>
      <c r="O49" s="47">
        <f t="shared" si="12"/>
        <v>6.7372447237210573E-2</v>
      </c>
      <c r="P49" s="9"/>
    </row>
    <row r="50" spans="1:16">
      <c r="A50" s="12"/>
      <c r="B50" s="44">
        <v>608</v>
      </c>
      <c r="C50" s="20" t="s">
        <v>138</v>
      </c>
      <c r="D50" s="46">
        <v>158730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158730</v>
      </c>
      <c r="O50" s="47">
        <f t="shared" si="12"/>
        <v>1.0841472577009768</v>
      </c>
      <c r="P50" s="9"/>
    </row>
    <row r="51" spans="1:16">
      <c r="A51" s="12"/>
      <c r="B51" s="44">
        <v>614</v>
      </c>
      <c r="C51" s="20" t="s">
        <v>139</v>
      </c>
      <c r="D51" s="46">
        <v>502646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7">SUM(D51:M51)</f>
        <v>502646</v>
      </c>
      <c r="O51" s="47">
        <f t="shared" si="12"/>
        <v>3.4331398128543134</v>
      </c>
      <c r="P51" s="9"/>
    </row>
    <row r="52" spans="1:16">
      <c r="A52" s="12"/>
      <c r="B52" s="44">
        <v>629</v>
      </c>
      <c r="C52" s="20" t="s">
        <v>150</v>
      </c>
      <c r="D52" s="46">
        <v>177399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177399</v>
      </c>
      <c r="O52" s="47">
        <f t="shared" si="12"/>
        <v>1.2116590396830818</v>
      </c>
      <c r="P52" s="9"/>
    </row>
    <row r="53" spans="1:16">
      <c r="A53" s="12"/>
      <c r="B53" s="44">
        <v>634</v>
      </c>
      <c r="C53" s="20" t="s">
        <v>140</v>
      </c>
      <c r="D53" s="46">
        <v>369936</v>
      </c>
      <c r="E53" s="46">
        <v>99367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469303</v>
      </c>
      <c r="O53" s="47">
        <f t="shared" si="12"/>
        <v>3.2054026364319377</v>
      </c>
      <c r="P53" s="9"/>
    </row>
    <row r="54" spans="1:16">
      <c r="A54" s="12"/>
      <c r="B54" s="44">
        <v>649</v>
      </c>
      <c r="C54" s="20" t="s">
        <v>82</v>
      </c>
      <c r="D54" s="46">
        <v>44108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44108</v>
      </c>
      <c r="O54" s="47">
        <f t="shared" si="12"/>
        <v>0.30126357489242539</v>
      </c>
      <c r="P54" s="9"/>
    </row>
    <row r="55" spans="1:16">
      <c r="A55" s="12"/>
      <c r="B55" s="44">
        <v>654</v>
      </c>
      <c r="C55" s="20" t="s">
        <v>141</v>
      </c>
      <c r="D55" s="46">
        <v>316415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316415</v>
      </c>
      <c r="O55" s="47">
        <f t="shared" si="12"/>
        <v>2.1611570247933884</v>
      </c>
      <c r="P55" s="9"/>
    </row>
    <row r="56" spans="1:16">
      <c r="A56" s="12"/>
      <c r="B56" s="44">
        <v>667</v>
      </c>
      <c r="C56" s="20" t="s">
        <v>99</v>
      </c>
      <c r="D56" s="46">
        <v>66823</v>
      </c>
      <c r="E56" s="46">
        <v>29472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96295</v>
      </c>
      <c r="O56" s="47">
        <f t="shared" si="12"/>
        <v>0.65770780684379482</v>
      </c>
      <c r="P56" s="9"/>
    </row>
    <row r="57" spans="1:16">
      <c r="A57" s="12"/>
      <c r="B57" s="44">
        <v>674</v>
      </c>
      <c r="C57" s="20" t="s">
        <v>142</v>
      </c>
      <c r="D57" s="46">
        <v>156874</v>
      </c>
      <c r="E57" s="46">
        <v>59752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216626</v>
      </c>
      <c r="O57" s="47">
        <f t="shared" si="12"/>
        <v>1.4795847278191381</v>
      </c>
      <c r="P57" s="9"/>
    </row>
    <row r="58" spans="1:16">
      <c r="A58" s="12"/>
      <c r="B58" s="44">
        <v>685</v>
      </c>
      <c r="C58" s="20" t="s">
        <v>67</v>
      </c>
      <c r="D58" s="46">
        <v>8545</v>
      </c>
      <c r="E58" s="46">
        <v>72948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81493</v>
      </c>
      <c r="O58" s="47">
        <f t="shared" si="12"/>
        <v>0.55660815518065709</v>
      </c>
      <c r="P58" s="9"/>
    </row>
    <row r="59" spans="1:16">
      <c r="A59" s="12"/>
      <c r="B59" s="44">
        <v>694</v>
      </c>
      <c r="C59" s="20" t="s">
        <v>143</v>
      </c>
      <c r="D59" s="46">
        <v>124950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124950</v>
      </c>
      <c r="O59" s="47">
        <f t="shared" si="12"/>
        <v>0.85342531247865583</v>
      </c>
      <c r="P59" s="9"/>
    </row>
    <row r="60" spans="1:16">
      <c r="A60" s="12"/>
      <c r="B60" s="44">
        <v>711</v>
      </c>
      <c r="C60" s="20" t="s">
        <v>101</v>
      </c>
      <c r="D60" s="46">
        <v>2256329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8">SUM(D60:M60)</f>
        <v>2256329</v>
      </c>
      <c r="O60" s="47">
        <f t="shared" si="12"/>
        <v>15.411030667304146</v>
      </c>
      <c r="P60" s="9"/>
    </row>
    <row r="61" spans="1:16">
      <c r="A61" s="12"/>
      <c r="B61" s="44">
        <v>714</v>
      </c>
      <c r="C61" s="20" t="s">
        <v>102</v>
      </c>
      <c r="D61" s="46">
        <v>10485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8"/>
        <v>10485</v>
      </c>
      <c r="O61" s="47">
        <f t="shared" si="12"/>
        <v>7.1613960795027659E-2</v>
      </c>
      <c r="P61" s="9"/>
    </row>
    <row r="62" spans="1:16">
      <c r="A62" s="12"/>
      <c r="B62" s="44">
        <v>724</v>
      </c>
      <c r="C62" s="20" t="s">
        <v>144</v>
      </c>
      <c r="D62" s="46">
        <v>156647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156647</v>
      </c>
      <c r="O62" s="47">
        <f t="shared" si="12"/>
        <v>1.0699200874257222</v>
      </c>
      <c r="P62" s="9"/>
    </row>
    <row r="63" spans="1:16">
      <c r="A63" s="12"/>
      <c r="B63" s="44">
        <v>744</v>
      </c>
      <c r="C63" s="20" t="s">
        <v>145</v>
      </c>
      <c r="D63" s="46">
        <v>211678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211678</v>
      </c>
      <c r="O63" s="47">
        <f t="shared" si="12"/>
        <v>1.4457892220476742</v>
      </c>
      <c r="P63" s="9"/>
    </row>
    <row r="64" spans="1:16" ht="15.75" thickBot="1">
      <c r="A64" s="12"/>
      <c r="B64" s="44">
        <v>764</v>
      </c>
      <c r="C64" s="20" t="s">
        <v>146</v>
      </c>
      <c r="D64" s="46">
        <v>486814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486814</v>
      </c>
      <c r="O64" s="47">
        <f t="shared" si="12"/>
        <v>3.3250051226009152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9">SUM(D5,D13,D21,D27,D29,D33,D38,D42,D44)</f>
        <v>100561163</v>
      </c>
      <c r="E65" s="15">
        <f t="shared" si="19"/>
        <v>72251892</v>
      </c>
      <c r="F65" s="15">
        <f t="shared" si="19"/>
        <v>5317988</v>
      </c>
      <c r="G65" s="15">
        <f t="shared" si="19"/>
        <v>14554307</v>
      </c>
      <c r="H65" s="15">
        <f t="shared" si="19"/>
        <v>0</v>
      </c>
      <c r="I65" s="15">
        <f t="shared" si="19"/>
        <v>54439787</v>
      </c>
      <c r="J65" s="15">
        <f t="shared" si="19"/>
        <v>24503125</v>
      </c>
      <c r="K65" s="15">
        <f t="shared" si="19"/>
        <v>2494528</v>
      </c>
      <c r="L65" s="15">
        <f t="shared" si="19"/>
        <v>0</v>
      </c>
      <c r="M65" s="15">
        <f t="shared" si="19"/>
        <v>0</v>
      </c>
      <c r="N65" s="15">
        <f t="shared" si="18"/>
        <v>274122790</v>
      </c>
      <c r="O65" s="37">
        <f t="shared" si="12"/>
        <v>1872.2955399221364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153</v>
      </c>
      <c r="M67" s="48"/>
      <c r="N67" s="48"/>
      <c r="O67" s="41">
        <v>146410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20596696</v>
      </c>
      <c r="E5" s="26">
        <f t="shared" si="0"/>
        <v>2360415</v>
      </c>
      <c r="F5" s="26">
        <f t="shared" si="0"/>
        <v>5446070</v>
      </c>
      <c r="G5" s="26">
        <f t="shared" si="0"/>
        <v>612384</v>
      </c>
      <c r="H5" s="26">
        <f t="shared" si="0"/>
        <v>0</v>
      </c>
      <c r="I5" s="26">
        <f t="shared" si="0"/>
        <v>0</v>
      </c>
      <c r="J5" s="26">
        <f t="shared" si="0"/>
        <v>24077613</v>
      </c>
      <c r="K5" s="26">
        <f t="shared" si="0"/>
        <v>1944533</v>
      </c>
      <c r="L5" s="26">
        <f t="shared" si="0"/>
        <v>0</v>
      </c>
      <c r="M5" s="26">
        <f t="shared" si="0"/>
        <v>0</v>
      </c>
      <c r="N5" s="27">
        <f>SUM(D5:M5)</f>
        <v>55037711</v>
      </c>
      <c r="O5" s="32">
        <f t="shared" ref="O5:O36" si="1">(N5/O$68)</f>
        <v>384.00367693230817</v>
      </c>
      <c r="P5" s="6"/>
    </row>
    <row r="6" spans="1:133">
      <c r="A6" s="12"/>
      <c r="B6" s="44">
        <v>511</v>
      </c>
      <c r="C6" s="20" t="s">
        <v>20</v>
      </c>
      <c r="D6" s="46">
        <v>899407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899407</v>
      </c>
      <c r="O6" s="47">
        <f t="shared" si="1"/>
        <v>6.275253617626948</v>
      </c>
      <c r="P6" s="9"/>
    </row>
    <row r="7" spans="1:133">
      <c r="A7" s="12"/>
      <c r="B7" s="44">
        <v>512</v>
      </c>
      <c r="C7" s="20" t="s">
        <v>21</v>
      </c>
      <c r="D7" s="46">
        <v>474381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474381</v>
      </c>
      <c r="O7" s="47">
        <f t="shared" si="1"/>
        <v>3.3098042225416182</v>
      </c>
      <c r="P7" s="9"/>
    </row>
    <row r="8" spans="1:133">
      <c r="A8" s="12"/>
      <c r="B8" s="44">
        <v>513</v>
      </c>
      <c r="C8" s="20" t="s">
        <v>22</v>
      </c>
      <c r="D8" s="46">
        <v>9438806</v>
      </c>
      <c r="E8" s="46">
        <v>158894</v>
      </c>
      <c r="F8" s="46">
        <v>0</v>
      </c>
      <c r="G8" s="46">
        <v>183171</v>
      </c>
      <c r="H8" s="46">
        <v>0</v>
      </c>
      <c r="I8" s="46">
        <v>0</v>
      </c>
      <c r="J8" s="46">
        <v>3135529</v>
      </c>
      <c r="K8" s="46">
        <v>0</v>
      </c>
      <c r="L8" s="46">
        <v>0</v>
      </c>
      <c r="M8" s="46">
        <v>0</v>
      </c>
      <c r="N8" s="46">
        <f t="shared" si="2"/>
        <v>12916400</v>
      </c>
      <c r="O8" s="47">
        <f t="shared" si="1"/>
        <v>90.119029345687451</v>
      </c>
      <c r="P8" s="9"/>
    </row>
    <row r="9" spans="1:133">
      <c r="A9" s="12"/>
      <c r="B9" s="44">
        <v>514</v>
      </c>
      <c r="C9" s="20" t="s">
        <v>23</v>
      </c>
      <c r="D9" s="46">
        <v>2044556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2044556</v>
      </c>
      <c r="O9" s="47">
        <f t="shared" si="1"/>
        <v>14.265074027043244</v>
      </c>
      <c r="P9" s="9"/>
    </row>
    <row r="10" spans="1:133">
      <c r="A10" s="12"/>
      <c r="B10" s="44">
        <v>515</v>
      </c>
      <c r="C10" s="20" t="s">
        <v>24</v>
      </c>
      <c r="D10" s="46">
        <v>1303617</v>
      </c>
      <c r="E10" s="46">
        <v>1066297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2369914</v>
      </c>
      <c r="O10" s="47">
        <f t="shared" si="1"/>
        <v>16.535129704310453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5446070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5446070</v>
      </c>
      <c r="O11" s="47">
        <f t="shared" si="1"/>
        <v>37.997781281833021</v>
      </c>
      <c r="P11" s="9"/>
    </row>
    <row r="12" spans="1:133">
      <c r="A12" s="12"/>
      <c r="B12" s="44">
        <v>519</v>
      </c>
      <c r="C12" s="20" t="s">
        <v>118</v>
      </c>
      <c r="D12" s="46">
        <v>6435929</v>
      </c>
      <c r="E12" s="46">
        <v>1135224</v>
      </c>
      <c r="F12" s="46">
        <v>0</v>
      </c>
      <c r="G12" s="46">
        <v>429213</v>
      </c>
      <c r="H12" s="46">
        <v>0</v>
      </c>
      <c r="I12" s="46">
        <v>0</v>
      </c>
      <c r="J12" s="46">
        <v>20942084</v>
      </c>
      <c r="K12" s="46">
        <v>1944533</v>
      </c>
      <c r="L12" s="46">
        <v>0</v>
      </c>
      <c r="M12" s="46">
        <v>0</v>
      </c>
      <c r="N12" s="46">
        <f t="shared" si="2"/>
        <v>30886983</v>
      </c>
      <c r="O12" s="47">
        <f t="shared" si="1"/>
        <v>215.50160473326542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40610717</v>
      </c>
      <c r="E13" s="31">
        <f t="shared" si="3"/>
        <v>31092531</v>
      </c>
      <c r="F13" s="31">
        <f t="shared" si="3"/>
        <v>0</v>
      </c>
      <c r="G13" s="31">
        <f t="shared" si="3"/>
        <v>703885</v>
      </c>
      <c r="H13" s="31">
        <f t="shared" si="3"/>
        <v>0</v>
      </c>
      <c r="I13" s="31">
        <f t="shared" si="3"/>
        <v>2085190</v>
      </c>
      <c r="J13" s="31">
        <f t="shared" si="3"/>
        <v>355882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74848205</v>
      </c>
      <c r="O13" s="43">
        <f t="shared" si="1"/>
        <v>522.22349748126646</v>
      </c>
      <c r="P13" s="10"/>
    </row>
    <row r="14" spans="1:133">
      <c r="A14" s="12"/>
      <c r="B14" s="44">
        <v>521</v>
      </c>
      <c r="C14" s="20" t="s">
        <v>28</v>
      </c>
      <c r="D14" s="46">
        <v>22604062</v>
      </c>
      <c r="E14" s="46">
        <v>590938</v>
      </c>
      <c r="F14" s="46">
        <v>0</v>
      </c>
      <c r="G14" s="46">
        <v>0</v>
      </c>
      <c r="H14" s="46">
        <v>0</v>
      </c>
      <c r="I14" s="46">
        <v>0</v>
      </c>
      <c r="J14" s="46">
        <v>355882</v>
      </c>
      <c r="K14" s="46">
        <v>0</v>
      </c>
      <c r="L14" s="46">
        <v>0</v>
      </c>
      <c r="M14" s="46">
        <v>0</v>
      </c>
      <c r="N14" s="46">
        <f>SUM(D14:M14)</f>
        <v>23550882</v>
      </c>
      <c r="O14" s="47">
        <f t="shared" si="1"/>
        <v>164.31688598021293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29053208</v>
      </c>
      <c r="F15" s="46">
        <v>0</v>
      </c>
      <c r="G15" s="46">
        <v>703885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29757093</v>
      </c>
      <c r="O15" s="47">
        <f t="shared" si="1"/>
        <v>207.61824791035821</v>
      </c>
      <c r="P15" s="9"/>
    </row>
    <row r="16" spans="1:133">
      <c r="A16" s="12"/>
      <c r="B16" s="44">
        <v>523</v>
      </c>
      <c r="C16" s="20" t="s">
        <v>119</v>
      </c>
      <c r="D16" s="46">
        <v>16675649</v>
      </c>
      <c r="E16" s="46">
        <v>1092726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17768375</v>
      </c>
      <c r="O16" s="47">
        <f t="shared" si="1"/>
        <v>123.9717497174274</v>
      </c>
      <c r="P16" s="9"/>
    </row>
    <row r="17" spans="1:16">
      <c r="A17" s="12"/>
      <c r="B17" s="44">
        <v>524</v>
      </c>
      <c r="C17" s="20" t="s">
        <v>31</v>
      </c>
      <c r="D17" s="46">
        <v>331695</v>
      </c>
      <c r="E17" s="46">
        <v>0</v>
      </c>
      <c r="F17" s="46">
        <v>0</v>
      </c>
      <c r="G17" s="46">
        <v>0</v>
      </c>
      <c r="H17" s="46">
        <v>0</v>
      </c>
      <c r="I17" s="46">
        <v>2085190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2416885</v>
      </c>
      <c r="O17" s="47">
        <f t="shared" si="1"/>
        <v>16.862851122615577</v>
      </c>
      <c r="P17" s="9"/>
    </row>
    <row r="18" spans="1:16">
      <c r="A18" s="12"/>
      <c r="B18" s="44">
        <v>525</v>
      </c>
      <c r="C18" s="20" t="s">
        <v>32</v>
      </c>
      <c r="D18" s="46">
        <v>695249</v>
      </c>
      <c r="E18" s="46">
        <v>355659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1050908</v>
      </c>
      <c r="O18" s="47">
        <f t="shared" si="1"/>
        <v>7.3322914195610007</v>
      </c>
      <c r="P18" s="9"/>
    </row>
    <row r="19" spans="1:16">
      <c r="A19" s="12"/>
      <c r="B19" s="44">
        <v>527</v>
      </c>
      <c r="C19" s="20" t="s">
        <v>33</v>
      </c>
      <c r="D19" s="46">
        <v>298663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298663</v>
      </c>
      <c r="O19" s="47">
        <f t="shared" si="1"/>
        <v>2.0838019619608446</v>
      </c>
      <c r="P19" s="9"/>
    </row>
    <row r="20" spans="1:16">
      <c r="A20" s="12"/>
      <c r="B20" s="44">
        <v>529</v>
      </c>
      <c r="C20" s="20" t="s">
        <v>34</v>
      </c>
      <c r="D20" s="46">
        <v>5399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5399</v>
      </c>
      <c r="O20" s="47">
        <f t="shared" si="1"/>
        <v>3.7669369130513657E-2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249263</v>
      </c>
      <c r="E21" s="31">
        <f t="shared" si="5"/>
        <v>805758</v>
      </c>
      <c r="F21" s="31">
        <f t="shared" si="5"/>
        <v>0</v>
      </c>
      <c r="G21" s="31">
        <f t="shared" si="5"/>
        <v>486986</v>
      </c>
      <c r="H21" s="31">
        <f t="shared" si="5"/>
        <v>0</v>
      </c>
      <c r="I21" s="31">
        <f t="shared" si="5"/>
        <v>46932265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48474272</v>
      </c>
      <c r="O21" s="43">
        <f t="shared" si="1"/>
        <v>338.20989911111729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0</v>
      </c>
      <c r="F22" s="46">
        <v>0</v>
      </c>
      <c r="G22" s="46">
        <v>182529</v>
      </c>
      <c r="H22" s="46">
        <v>0</v>
      </c>
      <c r="I22" s="46">
        <v>11708383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11890912</v>
      </c>
      <c r="O22" s="47">
        <f t="shared" si="1"/>
        <v>82.964095837461457</v>
      </c>
      <c r="P22" s="9"/>
    </row>
    <row r="23" spans="1:16">
      <c r="A23" s="12"/>
      <c r="B23" s="44">
        <v>536</v>
      </c>
      <c r="C23" s="20" t="s">
        <v>121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35223882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35223882</v>
      </c>
      <c r="O23" s="47">
        <f t="shared" si="1"/>
        <v>245.76058775100122</v>
      </c>
      <c r="P23" s="9"/>
    </row>
    <row r="24" spans="1:16">
      <c r="A24" s="12"/>
      <c r="B24" s="44">
        <v>537</v>
      </c>
      <c r="C24" s="20" t="s">
        <v>122</v>
      </c>
      <c r="D24" s="46">
        <v>249263</v>
      </c>
      <c r="E24" s="46">
        <v>1000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250263</v>
      </c>
      <c r="O24" s="47">
        <f t="shared" si="1"/>
        <v>1.7461102661066381</v>
      </c>
      <c r="P24" s="9"/>
    </row>
    <row r="25" spans="1:16">
      <c r="A25" s="12"/>
      <c r="B25" s="44">
        <v>538</v>
      </c>
      <c r="C25" s="20" t="s">
        <v>123</v>
      </c>
      <c r="D25" s="46">
        <v>0</v>
      </c>
      <c r="E25" s="46">
        <v>729305</v>
      </c>
      <c r="F25" s="46">
        <v>0</v>
      </c>
      <c r="G25" s="46">
        <v>304457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1033762</v>
      </c>
      <c r="O25" s="47">
        <f t="shared" si="1"/>
        <v>7.2126620431743023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75453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75453</v>
      </c>
      <c r="O26" s="47">
        <f t="shared" si="1"/>
        <v>0.52644321337370747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4837336</v>
      </c>
      <c r="E27" s="31">
        <f t="shared" si="7"/>
        <v>23108233</v>
      </c>
      <c r="F27" s="31">
        <f t="shared" si="7"/>
        <v>0</v>
      </c>
      <c r="G27" s="31">
        <f t="shared" si="7"/>
        <v>1867103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29812672</v>
      </c>
      <c r="O27" s="43">
        <f t="shared" si="1"/>
        <v>208.00602821539707</v>
      </c>
      <c r="P27" s="10"/>
    </row>
    <row r="28" spans="1:16">
      <c r="A28" s="12"/>
      <c r="B28" s="44">
        <v>541</v>
      </c>
      <c r="C28" s="20" t="s">
        <v>124</v>
      </c>
      <c r="D28" s="46">
        <v>4837336</v>
      </c>
      <c r="E28" s="46">
        <v>23108233</v>
      </c>
      <c r="F28" s="46">
        <v>0</v>
      </c>
      <c r="G28" s="46">
        <v>1867103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29812672</v>
      </c>
      <c r="O28" s="47">
        <f t="shared" si="1"/>
        <v>208.00602821539707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426790</v>
      </c>
      <c r="E29" s="31">
        <f t="shared" si="9"/>
        <v>9530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436320</v>
      </c>
      <c r="O29" s="43">
        <f t="shared" si="1"/>
        <v>3.0442487755187475</v>
      </c>
      <c r="P29" s="10"/>
    </row>
    <row r="30" spans="1:16">
      <c r="A30" s="13"/>
      <c r="B30" s="45">
        <v>552</v>
      </c>
      <c r="C30" s="21" t="s">
        <v>43</v>
      </c>
      <c r="D30" s="46">
        <v>46000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46000</v>
      </c>
      <c r="O30" s="47">
        <f t="shared" si="1"/>
        <v>0.32094665308457643</v>
      </c>
      <c r="P30" s="9"/>
    </row>
    <row r="31" spans="1:16">
      <c r="A31" s="13"/>
      <c r="B31" s="45">
        <v>553</v>
      </c>
      <c r="C31" s="21" t="s">
        <v>125</v>
      </c>
      <c r="D31" s="46">
        <v>380790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380790</v>
      </c>
      <c r="O31" s="47">
        <f t="shared" si="1"/>
        <v>2.6568103484364318</v>
      </c>
      <c r="P31" s="9"/>
    </row>
    <row r="32" spans="1:16">
      <c r="A32" s="13"/>
      <c r="B32" s="45">
        <v>554</v>
      </c>
      <c r="C32" s="21" t="s">
        <v>78</v>
      </c>
      <c r="D32" s="46">
        <v>0</v>
      </c>
      <c r="E32" s="46">
        <v>9530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9530</v>
      </c>
      <c r="O32" s="47">
        <f t="shared" si="1"/>
        <v>6.6491773997739423E-2</v>
      </c>
      <c r="P32" s="9"/>
    </row>
    <row r="33" spans="1:16" ht="15.75">
      <c r="A33" s="28" t="s">
        <v>46</v>
      </c>
      <c r="B33" s="29"/>
      <c r="C33" s="30"/>
      <c r="D33" s="31">
        <f t="shared" ref="D33:M33" si="10">SUM(D34:D37)</f>
        <v>3535915</v>
      </c>
      <c r="E33" s="31">
        <f t="shared" si="10"/>
        <v>3983841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7519756</v>
      </c>
      <c r="O33" s="43">
        <f t="shared" si="1"/>
        <v>52.466098265492654</v>
      </c>
      <c r="P33" s="10"/>
    </row>
    <row r="34" spans="1:16">
      <c r="A34" s="12"/>
      <c r="B34" s="44">
        <v>562</v>
      </c>
      <c r="C34" s="20" t="s">
        <v>126</v>
      </c>
      <c r="D34" s="46">
        <v>784992</v>
      </c>
      <c r="E34" s="46">
        <v>5366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790358</v>
      </c>
      <c r="O34" s="47">
        <f t="shared" si="1"/>
        <v>5.5144077138830356</v>
      </c>
      <c r="P34" s="9"/>
    </row>
    <row r="35" spans="1:16">
      <c r="A35" s="12"/>
      <c r="B35" s="44">
        <v>563</v>
      </c>
      <c r="C35" s="20" t="s">
        <v>127</v>
      </c>
      <c r="D35" s="46">
        <v>298754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298754</v>
      </c>
      <c r="O35" s="47">
        <f t="shared" si="1"/>
        <v>2.0844368781658598</v>
      </c>
      <c r="P35" s="9"/>
    </row>
    <row r="36" spans="1:16">
      <c r="A36" s="12"/>
      <c r="B36" s="44">
        <v>564</v>
      </c>
      <c r="C36" s="20" t="s">
        <v>128</v>
      </c>
      <c r="D36" s="46">
        <v>1239100</v>
      </c>
      <c r="E36" s="46">
        <v>3091042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4330142</v>
      </c>
      <c r="O36" s="47">
        <f t="shared" si="1"/>
        <v>30.211838745238129</v>
      </c>
      <c r="P36" s="9"/>
    </row>
    <row r="37" spans="1:16">
      <c r="A37" s="12"/>
      <c r="B37" s="44">
        <v>569</v>
      </c>
      <c r="C37" s="20" t="s">
        <v>50</v>
      </c>
      <c r="D37" s="46">
        <v>1213069</v>
      </c>
      <c r="E37" s="46">
        <v>887433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2100502</v>
      </c>
      <c r="O37" s="47">
        <f t="shared" ref="O37:O66" si="12">(N37/O$68)</f>
        <v>14.655414928205628</v>
      </c>
      <c r="P37" s="9"/>
    </row>
    <row r="38" spans="1:16" ht="15.75">
      <c r="A38" s="28" t="s">
        <v>51</v>
      </c>
      <c r="B38" s="29"/>
      <c r="C38" s="30"/>
      <c r="D38" s="31">
        <f t="shared" ref="D38:M38" si="13">SUM(D39:D41)</f>
        <v>8461822</v>
      </c>
      <c r="E38" s="31">
        <f t="shared" si="13"/>
        <v>7257887</v>
      </c>
      <c r="F38" s="31">
        <f t="shared" si="13"/>
        <v>0</v>
      </c>
      <c r="G38" s="31">
        <f t="shared" si="13"/>
        <v>1639239</v>
      </c>
      <c r="H38" s="31">
        <f t="shared" si="13"/>
        <v>0</v>
      </c>
      <c r="I38" s="31">
        <f t="shared" si="13"/>
        <v>2498397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19857345</v>
      </c>
      <c r="O38" s="43">
        <f t="shared" si="12"/>
        <v>138.54670471512495</v>
      </c>
      <c r="P38" s="9"/>
    </row>
    <row r="39" spans="1:16">
      <c r="A39" s="12"/>
      <c r="B39" s="44">
        <v>571</v>
      </c>
      <c r="C39" s="20" t="s">
        <v>52</v>
      </c>
      <c r="D39" s="46">
        <v>3377536</v>
      </c>
      <c r="E39" s="46">
        <v>34037</v>
      </c>
      <c r="F39" s="46">
        <v>0</v>
      </c>
      <c r="G39" s="46">
        <v>222479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3634052</v>
      </c>
      <c r="O39" s="47">
        <f t="shared" si="12"/>
        <v>25.355148402941545</v>
      </c>
      <c r="P39" s="9"/>
    </row>
    <row r="40" spans="1:16">
      <c r="A40" s="12"/>
      <c r="B40" s="44">
        <v>572</v>
      </c>
      <c r="C40" s="20" t="s">
        <v>129</v>
      </c>
      <c r="D40" s="46">
        <v>5084286</v>
      </c>
      <c r="E40" s="46">
        <v>6644220</v>
      </c>
      <c r="F40" s="46">
        <v>0</v>
      </c>
      <c r="G40" s="46">
        <v>1416760</v>
      </c>
      <c r="H40" s="46">
        <v>0</v>
      </c>
      <c r="I40" s="46">
        <v>2498397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15643663</v>
      </c>
      <c r="O40" s="47">
        <f t="shared" si="12"/>
        <v>109.14741917028313</v>
      </c>
      <c r="P40" s="9"/>
    </row>
    <row r="41" spans="1:16">
      <c r="A41" s="12"/>
      <c r="B41" s="44">
        <v>575</v>
      </c>
      <c r="C41" s="20" t="s">
        <v>130</v>
      </c>
      <c r="D41" s="46">
        <v>0</v>
      </c>
      <c r="E41" s="46">
        <v>579630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579630</v>
      </c>
      <c r="O41" s="47">
        <f t="shared" si="12"/>
        <v>4.0441371419002836</v>
      </c>
      <c r="P41" s="9"/>
    </row>
    <row r="42" spans="1:16" ht="15.75">
      <c r="A42" s="28" t="s">
        <v>131</v>
      </c>
      <c r="B42" s="29"/>
      <c r="C42" s="30"/>
      <c r="D42" s="31">
        <f t="shared" ref="D42:M42" si="14">SUM(D43:D44)</f>
        <v>8732451</v>
      </c>
      <c r="E42" s="31">
        <f t="shared" si="14"/>
        <v>1061261</v>
      </c>
      <c r="F42" s="31">
        <f t="shared" si="14"/>
        <v>20448266</v>
      </c>
      <c r="G42" s="31">
        <f t="shared" si="14"/>
        <v>1453500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31695478</v>
      </c>
      <c r="O42" s="43">
        <f t="shared" si="12"/>
        <v>221.14255613077879</v>
      </c>
      <c r="P42" s="9"/>
    </row>
    <row r="43" spans="1:16">
      <c r="A43" s="12"/>
      <c r="B43" s="44">
        <v>581</v>
      </c>
      <c r="C43" s="20" t="s">
        <v>132</v>
      </c>
      <c r="D43" s="46">
        <v>8732451</v>
      </c>
      <c r="E43" s="46">
        <v>1061261</v>
      </c>
      <c r="F43" s="46">
        <v>107307</v>
      </c>
      <c r="G43" s="46">
        <v>1453500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11354519</v>
      </c>
      <c r="O43" s="47">
        <f t="shared" si="12"/>
        <v>79.221627618157214</v>
      </c>
      <c r="P43" s="9"/>
    </row>
    <row r="44" spans="1:16">
      <c r="A44" s="12"/>
      <c r="B44" s="44">
        <v>585</v>
      </c>
      <c r="C44" s="20" t="s">
        <v>149</v>
      </c>
      <c r="D44" s="46">
        <v>0</v>
      </c>
      <c r="E44" s="46">
        <v>0</v>
      </c>
      <c r="F44" s="46">
        <v>20340959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5">SUM(D44:M44)</f>
        <v>20340959</v>
      </c>
      <c r="O44" s="47">
        <f t="shared" si="12"/>
        <v>141.92092851262157</v>
      </c>
      <c r="P44" s="9"/>
    </row>
    <row r="45" spans="1:16" ht="15.75">
      <c r="A45" s="28" t="s">
        <v>55</v>
      </c>
      <c r="B45" s="29"/>
      <c r="C45" s="30"/>
      <c r="D45" s="31">
        <f t="shared" ref="D45:M45" si="16">SUM(D46:D65)</f>
        <v>6080880</v>
      </c>
      <c r="E45" s="31">
        <f t="shared" si="16"/>
        <v>597029</v>
      </c>
      <c r="F45" s="31">
        <f t="shared" si="16"/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si="16"/>
        <v>0</v>
      </c>
      <c r="K45" s="31">
        <f t="shared" si="16"/>
        <v>0</v>
      </c>
      <c r="L45" s="31">
        <f t="shared" si="16"/>
        <v>0</v>
      </c>
      <c r="M45" s="31">
        <f t="shared" si="16"/>
        <v>0</v>
      </c>
      <c r="N45" s="31">
        <f>SUM(D45:M45)</f>
        <v>6677909</v>
      </c>
      <c r="O45" s="43">
        <f t="shared" si="12"/>
        <v>46.592446590290663</v>
      </c>
      <c r="P45" s="9"/>
    </row>
    <row r="46" spans="1:16">
      <c r="A46" s="12"/>
      <c r="B46" s="44">
        <v>601</v>
      </c>
      <c r="C46" s="20" t="s">
        <v>133</v>
      </c>
      <c r="D46" s="46">
        <v>0</v>
      </c>
      <c r="E46" s="46">
        <v>295404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295404</v>
      </c>
      <c r="O46" s="47">
        <f t="shared" si="12"/>
        <v>2.0610635892999176</v>
      </c>
      <c r="P46" s="9"/>
    </row>
    <row r="47" spans="1:16">
      <c r="A47" s="12"/>
      <c r="B47" s="44">
        <v>602</v>
      </c>
      <c r="C47" s="20" t="s">
        <v>134</v>
      </c>
      <c r="D47" s="46">
        <v>17539</v>
      </c>
      <c r="E47" s="46">
        <v>129289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146828</v>
      </c>
      <c r="O47" s="47">
        <f t="shared" si="12"/>
        <v>1.0244338082413518</v>
      </c>
      <c r="P47" s="9"/>
    </row>
    <row r="48" spans="1:16">
      <c r="A48" s="12"/>
      <c r="B48" s="44">
        <v>603</v>
      </c>
      <c r="C48" s="20" t="s">
        <v>135</v>
      </c>
      <c r="D48" s="46">
        <v>2726</v>
      </c>
      <c r="E48" s="46">
        <v>77272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79998</v>
      </c>
      <c r="O48" s="47">
        <f t="shared" si="12"/>
        <v>0.55815413811869441</v>
      </c>
      <c r="P48" s="9"/>
    </row>
    <row r="49" spans="1:16">
      <c r="A49" s="12"/>
      <c r="B49" s="44">
        <v>604</v>
      </c>
      <c r="C49" s="20" t="s">
        <v>136</v>
      </c>
      <c r="D49" s="46">
        <v>779308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779308</v>
      </c>
      <c r="O49" s="47">
        <f t="shared" si="12"/>
        <v>5.4373107461311978</v>
      </c>
      <c r="P49" s="9"/>
    </row>
    <row r="50" spans="1:16">
      <c r="A50" s="12"/>
      <c r="B50" s="44">
        <v>605</v>
      </c>
      <c r="C50" s="20" t="s">
        <v>137</v>
      </c>
      <c r="D50" s="46">
        <v>13142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13142</v>
      </c>
      <c r="O50" s="47">
        <f t="shared" si="12"/>
        <v>9.1693063366032682E-2</v>
      </c>
      <c r="P50" s="9"/>
    </row>
    <row r="51" spans="1:16">
      <c r="A51" s="12"/>
      <c r="B51" s="44">
        <v>608</v>
      </c>
      <c r="C51" s="20" t="s">
        <v>138</v>
      </c>
      <c r="D51" s="46">
        <v>191918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191918</v>
      </c>
      <c r="O51" s="47">
        <f t="shared" si="12"/>
        <v>1.3390312992757769</v>
      </c>
      <c r="P51" s="9"/>
    </row>
    <row r="52" spans="1:16">
      <c r="A52" s="12"/>
      <c r="B52" s="44">
        <v>614</v>
      </c>
      <c r="C52" s="20" t="s">
        <v>139</v>
      </c>
      <c r="D52" s="46">
        <v>514251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0" si="17">SUM(D52:M52)</f>
        <v>514251</v>
      </c>
      <c r="O52" s="47">
        <f t="shared" si="12"/>
        <v>3.5879812455520979</v>
      </c>
      <c r="P52" s="9"/>
    </row>
    <row r="53" spans="1:16">
      <c r="A53" s="12"/>
      <c r="B53" s="44">
        <v>629</v>
      </c>
      <c r="C53" s="20" t="s">
        <v>150</v>
      </c>
      <c r="D53" s="46">
        <v>62330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62330</v>
      </c>
      <c r="O53" s="47">
        <f t="shared" si="12"/>
        <v>0.43488271492960107</v>
      </c>
      <c r="P53" s="9"/>
    </row>
    <row r="54" spans="1:16">
      <c r="A54" s="12"/>
      <c r="B54" s="44">
        <v>634</v>
      </c>
      <c r="C54" s="20" t="s">
        <v>140</v>
      </c>
      <c r="D54" s="46">
        <v>472884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472884</v>
      </c>
      <c r="O54" s="47">
        <f t="shared" si="12"/>
        <v>3.2993595021140618</v>
      </c>
      <c r="P54" s="9"/>
    </row>
    <row r="55" spans="1:16">
      <c r="A55" s="12"/>
      <c r="B55" s="44">
        <v>649</v>
      </c>
      <c r="C55" s="20" t="s">
        <v>82</v>
      </c>
      <c r="D55" s="46">
        <v>42350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42350</v>
      </c>
      <c r="O55" s="47">
        <f t="shared" si="12"/>
        <v>0.29548023387243066</v>
      </c>
      <c r="P55" s="9"/>
    </row>
    <row r="56" spans="1:16">
      <c r="A56" s="12"/>
      <c r="B56" s="44">
        <v>654</v>
      </c>
      <c r="C56" s="20" t="s">
        <v>141</v>
      </c>
      <c r="D56" s="46">
        <v>324145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324145</v>
      </c>
      <c r="O56" s="47">
        <f t="shared" si="12"/>
        <v>2.2615924535673919</v>
      </c>
      <c r="P56" s="9"/>
    </row>
    <row r="57" spans="1:16">
      <c r="A57" s="12"/>
      <c r="B57" s="44">
        <v>667</v>
      </c>
      <c r="C57" s="20" t="s">
        <v>99</v>
      </c>
      <c r="D57" s="46">
        <v>66823</v>
      </c>
      <c r="E57" s="46">
        <v>27938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94761</v>
      </c>
      <c r="O57" s="47">
        <f t="shared" si="12"/>
        <v>0.66115708245538141</v>
      </c>
      <c r="P57" s="9"/>
    </row>
    <row r="58" spans="1:16">
      <c r="A58" s="12"/>
      <c r="B58" s="44">
        <v>674</v>
      </c>
      <c r="C58" s="20" t="s">
        <v>142</v>
      </c>
      <c r="D58" s="46">
        <v>253449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253449</v>
      </c>
      <c r="O58" s="47">
        <f t="shared" si="12"/>
        <v>1.768339310383322</v>
      </c>
      <c r="P58" s="9"/>
    </row>
    <row r="59" spans="1:16">
      <c r="A59" s="12"/>
      <c r="B59" s="44">
        <v>685</v>
      </c>
      <c r="C59" s="20" t="s">
        <v>67</v>
      </c>
      <c r="D59" s="46">
        <v>10284</v>
      </c>
      <c r="E59" s="46">
        <v>67126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77410</v>
      </c>
      <c r="O59" s="47">
        <f t="shared" si="12"/>
        <v>0.54009740033211007</v>
      </c>
      <c r="P59" s="9"/>
    </row>
    <row r="60" spans="1:16">
      <c r="A60" s="12"/>
      <c r="B60" s="44">
        <v>694</v>
      </c>
      <c r="C60" s="20" t="s">
        <v>143</v>
      </c>
      <c r="D60" s="46">
        <v>141615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141615</v>
      </c>
      <c r="O60" s="47">
        <f t="shared" si="12"/>
        <v>0.98806217992548451</v>
      </c>
      <c r="P60" s="9"/>
    </row>
    <row r="61" spans="1:16">
      <c r="A61" s="12"/>
      <c r="B61" s="44">
        <v>711</v>
      </c>
      <c r="C61" s="20" t="s">
        <v>101</v>
      </c>
      <c r="D61" s="46">
        <v>2243062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8">SUM(D61:M61)</f>
        <v>2243062</v>
      </c>
      <c r="O61" s="47">
        <f t="shared" si="12"/>
        <v>15.650070468721655</v>
      </c>
      <c r="P61" s="9"/>
    </row>
    <row r="62" spans="1:16">
      <c r="A62" s="12"/>
      <c r="B62" s="44">
        <v>714</v>
      </c>
      <c r="C62" s="20" t="s">
        <v>102</v>
      </c>
      <c r="D62" s="46">
        <v>45674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45674</v>
      </c>
      <c r="O62" s="47">
        <f t="shared" si="12"/>
        <v>0.31867211810836832</v>
      </c>
      <c r="P62" s="9"/>
    </row>
    <row r="63" spans="1:16">
      <c r="A63" s="12"/>
      <c r="B63" s="44">
        <v>724</v>
      </c>
      <c r="C63" s="20" t="s">
        <v>144</v>
      </c>
      <c r="D63" s="46">
        <v>286465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286465</v>
      </c>
      <c r="O63" s="47">
        <f t="shared" si="12"/>
        <v>1.9986952820841997</v>
      </c>
      <c r="P63" s="9"/>
    </row>
    <row r="64" spans="1:16">
      <c r="A64" s="12"/>
      <c r="B64" s="44">
        <v>744</v>
      </c>
      <c r="C64" s="20" t="s">
        <v>145</v>
      </c>
      <c r="D64" s="46">
        <v>210750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210750</v>
      </c>
      <c r="O64" s="47">
        <f t="shared" si="12"/>
        <v>1.4704240682081409</v>
      </c>
      <c r="P64" s="9"/>
    </row>
    <row r="65" spans="1:119" ht="15.75" thickBot="1">
      <c r="A65" s="12"/>
      <c r="B65" s="44">
        <v>764</v>
      </c>
      <c r="C65" s="20" t="s">
        <v>146</v>
      </c>
      <c r="D65" s="46">
        <v>402165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402165</v>
      </c>
      <c r="O65" s="47">
        <f t="shared" si="12"/>
        <v>2.8059458856034496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9">SUM(D5,D13,D21,D27,D29,D33,D38,D42,D45)</f>
        <v>93531870</v>
      </c>
      <c r="E66" s="15">
        <f t="shared" si="19"/>
        <v>70276485</v>
      </c>
      <c r="F66" s="15">
        <f t="shared" si="19"/>
        <v>25894336</v>
      </c>
      <c r="G66" s="15">
        <f t="shared" si="19"/>
        <v>6763097</v>
      </c>
      <c r="H66" s="15">
        <f t="shared" si="19"/>
        <v>0</v>
      </c>
      <c r="I66" s="15">
        <f t="shared" si="19"/>
        <v>51515852</v>
      </c>
      <c r="J66" s="15">
        <f t="shared" si="19"/>
        <v>24433495</v>
      </c>
      <c r="K66" s="15">
        <f t="shared" si="19"/>
        <v>1944533</v>
      </c>
      <c r="L66" s="15">
        <f t="shared" si="19"/>
        <v>0</v>
      </c>
      <c r="M66" s="15">
        <f t="shared" si="19"/>
        <v>0</v>
      </c>
      <c r="N66" s="15">
        <f t="shared" si="18"/>
        <v>274359668</v>
      </c>
      <c r="O66" s="37">
        <f t="shared" si="12"/>
        <v>1914.2351562172948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151</v>
      </c>
      <c r="M68" s="48"/>
      <c r="N68" s="48"/>
      <c r="O68" s="41">
        <v>143326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2024-05-06T16:28:53Z</cp:lastPrinted>
  <dcterms:created xsi:type="dcterms:W3CDTF">2000-08-31T21:26:31Z</dcterms:created>
  <dcterms:modified xsi:type="dcterms:W3CDTF">2024-06-24T20:07:40Z</dcterms:modified>
</cp:coreProperties>
</file>