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1" r:id="rId9"/>
    <sheet name="2014" sheetId="40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2" r:id="rId17"/>
    <sheet name="2006" sheetId="43" r:id="rId18"/>
  </sheets>
  <definedNames>
    <definedName name="_xlnm.Print_Area" localSheetId="17">'2006'!$A$1:$O$91</definedName>
    <definedName name="_xlnm.Print_Area" localSheetId="16">'2007'!$A$1:$O$88</definedName>
    <definedName name="_xlnm.Print_Area" localSheetId="15">'2008'!$A$1:$O$93</definedName>
    <definedName name="_xlnm.Print_Area" localSheetId="14">'2009'!$A$1:$O$93</definedName>
    <definedName name="_xlnm.Print_Area" localSheetId="13">'2010'!$A$1:$O$77</definedName>
    <definedName name="_xlnm.Print_Area" localSheetId="12">'2011'!$A$1:$O$75</definedName>
    <definedName name="_xlnm.Print_Area" localSheetId="11">'2012'!$A$1:$O$77</definedName>
    <definedName name="_xlnm.Print_Area" localSheetId="10">'2013'!$A$1:$O$75</definedName>
    <definedName name="_xlnm.Print_Area" localSheetId="9">'2014'!$A$1:$O$68</definedName>
    <definedName name="_xlnm.Print_Area" localSheetId="8">'2015'!$A$1:$O$67</definedName>
    <definedName name="_xlnm.Print_Area" localSheetId="7">'2016'!$A$1:$O$65</definedName>
    <definedName name="_xlnm.Print_Area" localSheetId="6">'2017'!$A$1:$O$67</definedName>
    <definedName name="_xlnm.Print_Area" localSheetId="5">'2018'!$A$1:$O$64</definedName>
    <definedName name="_xlnm.Print_Area" localSheetId="4">'2019'!$A$1:$O$66</definedName>
    <definedName name="_xlnm.Print_Area" localSheetId="3">'2020'!$A$1:$O$64</definedName>
    <definedName name="_xlnm.Print_Area" localSheetId="2">'2021'!$A$1:$P$70</definedName>
    <definedName name="_xlnm.Print_Area" localSheetId="1">'2022'!$A$1:$P$67</definedName>
    <definedName name="_xlnm.Print_Area" localSheetId="0">'2023'!$A$1:$P$70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5" i="52" l="1"/>
  <c r="P65" i="52" s="1"/>
  <c r="O64" i="52"/>
  <c r="P64" i="52" s="1"/>
  <c r="N63" i="52"/>
  <c r="M63" i="52"/>
  <c r="L63" i="52"/>
  <c r="K63" i="52"/>
  <c r="J63" i="52"/>
  <c r="I63" i="52"/>
  <c r="H63" i="52"/>
  <c r="G63" i="52"/>
  <c r="F63" i="52"/>
  <c r="E63" i="52"/>
  <c r="D63" i="52"/>
  <c r="O62" i="52"/>
  <c r="P62" i="52" s="1"/>
  <c r="O61" i="52"/>
  <c r="P61" i="52" s="1"/>
  <c r="O60" i="52"/>
  <c r="P60" i="52" s="1"/>
  <c r="O59" i="52"/>
  <c r="P59" i="52" s="1"/>
  <c r="N58" i="52"/>
  <c r="M58" i="52"/>
  <c r="L58" i="52"/>
  <c r="K58" i="52"/>
  <c r="J58" i="52"/>
  <c r="I58" i="52"/>
  <c r="H58" i="52"/>
  <c r="G58" i="52"/>
  <c r="F58" i="52"/>
  <c r="E58" i="52"/>
  <c r="D58" i="52"/>
  <c r="O57" i="52"/>
  <c r="P57" i="52" s="1"/>
  <c r="O56" i="52"/>
  <c r="P56" i="52" s="1"/>
  <c r="O55" i="52"/>
  <c r="P55" i="52" s="1"/>
  <c r="O54" i="52"/>
  <c r="P54" i="52" s="1"/>
  <c r="N53" i="52"/>
  <c r="M53" i="52"/>
  <c r="L53" i="52"/>
  <c r="K53" i="52"/>
  <c r="J53" i="52"/>
  <c r="I53" i="52"/>
  <c r="H53" i="52"/>
  <c r="G53" i="52"/>
  <c r="F53" i="52"/>
  <c r="E53" i="52"/>
  <c r="D53" i="52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O46" i="52"/>
  <c r="P46" i="52" s="1"/>
  <c r="O45" i="52"/>
  <c r="P45" i="52" s="1"/>
  <c r="O44" i="52"/>
  <c r="P44" i="52" s="1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O34" i="52"/>
  <c r="P34" i="52" s="1"/>
  <c r="O33" i="52"/>
  <c r="P33" i="52" s="1"/>
  <c r="O32" i="52"/>
  <c r="P32" i="52" s="1"/>
  <c r="O31" i="52"/>
  <c r="P31" i="52" s="1"/>
  <c r="O30" i="52"/>
  <c r="P30" i="52" s="1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N16" i="52"/>
  <c r="M16" i="52"/>
  <c r="L16" i="52"/>
  <c r="K16" i="52"/>
  <c r="J16" i="52"/>
  <c r="I16" i="52"/>
  <c r="H16" i="52"/>
  <c r="G16" i="52"/>
  <c r="F16" i="52"/>
  <c r="E16" i="52"/>
  <c r="D16" i="52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3" i="52" l="1"/>
  <c r="P63" i="52" s="1"/>
  <c r="O53" i="52"/>
  <c r="P53" i="52" s="1"/>
  <c r="O39" i="52"/>
  <c r="P39" i="52" s="1"/>
  <c r="I66" i="52"/>
  <c r="O16" i="52"/>
  <c r="P16" i="52" s="1"/>
  <c r="N66" i="52"/>
  <c r="K66" i="52"/>
  <c r="H66" i="52"/>
  <c r="L66" i="52"/>
  <c r="D66" i="52"/>
  <c r="M66" i="52"/>
  <c r="E66" i="52"/>
  <c r="F66" i="52"/>
  <c r="G66" i="52"/>
  <c r="O12" i="52"/>
  <c r="P12" i="52" s="1"/>
  <c r="J66" i="52"/>
  <c r="O58" i="52"/>
  <c r="P58" i="52" s="1"/>
  <c r="O5" i="52"/>
  <c r="P5" i="52" s="1"/>
  <c r="O62" i="51"/>
  <c r="P62" i="51" s="1"/>
  <c r="N61" i="51"/>
  <c r="M61" i="51"/>
  <c r="L61" i="51"/>
  <c r="K61" i="51"/>
  <c r="J61" i="51"/>
  <c r="I61" i="51"/>
  <c r="H61" i="51"/>
  <c r="G61" i="51"/>
  <c r="F61" i="51"/>
  <c r="E61" i="51"/>
  <c r="D61" i="51"/>
  <c r="O60" i="51"/>
  <c r="P60" i="51" s="1"/>
  <c r="O59" i="51"/>
  <c r="P59" i="51" s="1"/>
  <c r="O58" i="51"/>
  <c r="P58" i="51" s="1"/>
  <c r="O57" i="51"/>
  <c r="P57" i="51" s="1"/>
  <c r="O56" i="51"/>
  <c r="P56" i="51" s="1"/>
  <c r="N55" i="51"/>
  <c r="M55" i="51"/>
  <c r="L55" i="51"/>
  <c r="K55" i="51"/>
  <c r="J55" i="51"/>
  <c r="I55" i="51"/>
  <c r="H55" i="51"/>
  <c r="G55" i="51"/>
  <c r="F55" i="51"/>
  <c r="E55" i="51"/>
  <c r="D55" i="5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6" i="52" l="1"/>
  <c r="P66" i="52" s="1"/>
  <c r="O61" i="51"/>
  <c r="P61" i="51" s="1"/>
  <c r="O55" i="51"/>
  <c r="P55" i="51" s="1"/>
  <c r="O51" i="51"/>
  <c r="P51" i="51" s="1"/>
  <c r="O38" i="51"/>
  <c r="P38" i="51" s="1"/>
  <c r="E63" i="51"/>
  <c r="J63" i="51"/>
  <c r="N63" i="51"/>
  <c r="D63" i="51"/>
  <c r="O15" i="51"/>
  <c r="P15" i="51" s="1"/>
  <c r="K63" i="51"/>
  <c r="L63" i="51"/>
  <c r="G63" i="51"/>
  <c r="F63" i="51"/>
  <c r="I63" i="51"/>
  <c r="H63" i="51"/>
  <c r="O12" i="51"/>
  <c r="P12" i="51" s="1"/>
  <c r="M63" i="51"/>
  <c r="O5" i="51"/>
  <c r="P5" i="51" s="1"/>
  <c r="O65" i="50"/>
  <c r="P65" i="50" s="1"/>
  <c r="O64" i="50"/>
  <c r="P64" i="50" s="1"/>
  <c r="N63" i="50"/>
  <c r="M63" i="50"/>
  <c r="L63" i="50"/>
  <c r="K63" i="50"/>
  <c r="J63" i="50"/>
  <c r="I63" i="50"/>
  <c r="H63" i="50"/>
  <c r="G63" i="50"/>
  <c r="F63" i="50"/>
  <c r="E63" i="50"/>
  <c r="D63" i="50"/>
  <c r="O62" i="50"/>
  <c r="P62" i="50"/>
  <c r="O61" i="50"/>
  <c r="P61" i="50"/>
  <c r="O60" i="50"/>
  <c r="P60" i="50"/>
  <c r="O59" i="50"/>
  <c r="P59" i="50"/>
  <c r="O58" i="50"/>
  <c r="P58" i="50"/>
  <c r="O57" i="50"/>
  <c r="P57" i="50" s="1"/>
  <c r="O56" i="50"/>
  <c r="P56" i="50"/>
  <c r="O55" i="50"/>
  <c r="P55" i="50"/>
  <c r="N54" i="50"/>
  <c r="M54" i="50"/>
  <c r="L54" i="50"/>
  <c r="K54" i="50"/>
  <c r="J54" i="50"/>
  <c r="I54" i="50"/>
  <c r="H54" i="50"/>
  <c r="G54" i="50"/>
  <c r="F54" i="50"/>
  <c r="E54" i="50"/>
  <c r="D54" i="50"/>
  <c r="O53" i="50"/>
  <c r="P53" i="50"/>
  <c r="O52" i="50"/>
  <c r="P52" i="50" s="1"/>
  <c r="N51" i="50"/>
  <c r="M51" i="50"/>
  <c r="L51" i="50"/>
  <c r="K51" i="50"/>
  <c r="J51" i="50"/>
  <c r="I51" i="50"/>
  <c r="H51" i="50"/>
  <c r="G51" i="50"/>
  <c r="F51" i="50"/>
  <c r="E51" i="50"/>
  <c r="D51" i="50"/>
  <c r="O50" i="50"/>
  <c r="P50" i="50"/>
  <c r="O49" i="50"/>
  <c r="P49" i="50"/>
  <c r="O48" i="50"/>
  <c r="P48" i="50" s="1"/>
  <c r="O47" i="50"/>
  <c r="P47" i="50" s="1"/>
  <c r="O46" i="50"/>
  <c r="P46" i="50"/>
  <c r="O45" i="50"/>
  <c r="P45" i="50"/>
  <c r="O44" i="50"/>
  <c r="P44" i="50"/>
  <c r="O43" i="50"/>
  <c r="P43" i="50"/>
  <c r="O42" i="50"/>
  <c r="P42" i="50" s="1"/>
  <c r="O41" i="50"/>
  <c r="P41" i="50" s="1"/>
  <c r="O40" i="50"/>
  <c r="P40" i="50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59" i="48"/>
  <c r="O59" i="48" s="1"/>
  <c r="M58" i="48"/>
  <c r="L58" i="48"/>
  <c r="K58" i="48"/>
  <c r="J58" i="48"/>
  <c r="I58" i="48"/>
  <c r="H58" i="48"/>
  <c r="G58" i="48"/>
  <c r="F58" i="48"/>
  <c r="E58" i="48"/>
  <c r="D58" i="48"/>
  <c r="N57" i="48"/>
  <c r="O57" i="48" s="1"/>
  <c r="N56" i="48"/>
  <c r="O56" i="48"/>
  <c r="N55" i="48"/>
  <c r="O55" i="48"/>
  <c r="N54" i="48"/>
  <c r="O54" i="48"/>
  <c r="N53" i="48"/>
  <c r="O53" i="48" s="1"/>
  <c r="M52" i="48"/>
  <c r="L52" i="48"/>
  <c r="K52" i="48"/>
  <c r="J52" i="48"/>
  <c r="I52" i="48"/>
  <c r="H52" i="48"/>
  <c r="G52" i="48"/>
  <c r="F52" i="48"/>
  <c r="E52" i="48"/>
  <c r="D52" i="48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 s="1"/>
  <c r="N46" i="48"/>
  <c r="O46" i="48"/>
  <c r="N45" i="48"/>
  <c r="O45" i="48"/>
  <c r="N44" i="48"/>
  <c r="O44" i="48"/>
  <c r="N43" i="48"/>
  <c r="O43" i="48" s="1"/>
  <c r="N42" i="48"/>
  <c r="O42" i="48" s="1"/>
  <c r="N41" i="48"/>
  <c r="O41" i="48" s="1"/>
  <c r="N40" i="48"/>
  <c r="O40" i="48"/>
  <c r="N39" i="48"/>
  <c r="O39" i="48"/>
  <c r="N38" i="48"/>
  <c r="O38" i="48"/>
  <c r="M37" i="48"/>
  <c r="L37" i="48"/>
  <c r="K37" i="48"/>
  <c r="J37" i="48"/>
  <c r="I37" i="48"/>
  <c r="H37" i="48"/>
  <c r="G37" i="48"/>
  <c r="F37" i="48"/>
  <c r="F60" i="48" s="1"/>
  <c r="N60" i="48" s="1"/>
  <c r="O60" i="48" s="1"/>
  <c r="E37" i="48"/>
  <c r="D37" i="48"/>
  <c r="N36" i="48"/>
  <c r="O36" i="48"/>
  <c r="N35" i="48"/>
  <c r="O35" i="48" s="1"/>
  <c r="N34" i="48"/>
  <c r="O34" i="48" s="1"/>
  <c r="N33" i="48"/>
  <c r="O33" i="48" s="1"/>
  <c r="N32" i="48"/>
  <c r="O32" i="48"/>
  <c r="N31" i="48"/>
  <c r="O31" i="48"/>
  <c r="N30" i="48"/>
  <c r="O30" i="48"/>
  <c r="N29" i="48"/>
  <c r="O29" i="48" s="1"/>
  <c r="N28" i="48"/>
  <c r="O28" i="48" s="1"/>
  <c r="N27" i="48"/>
  <c r="O27" i="48" s="1"/>
  <c r="N26" i="48"/>
  <c r="O26" i="48"/>
  <c r="N25" i="48"/>
  <c r="O25" i="48"/>
  <c r="N24" i="48"/>
  <c r="O24" i="48"/>
  <c r="N23" i="48"/>
  <c r="O23" i="48" s="1"/>
  <c r="N22" i="48"/>
  <c r="O22" i="48" s="1"/>
  <c r="N21" i="48"/>
  <c r="O21" i="48" s="1"/>
  <c r="N20" i="48"/>
  <c r="O20" i="48"/>
  <c r="N19" i="48"/>
  <c r="O19" i="48"/>
  <c r="N18" i="48"/>
  <c r="O18" i="48"/>
  <c r="N17" i="48"/>
  <c r="O17" i="48" s="1"/>
  <c r="N16" i="48"/>
  <c r="O16" i="48" s="1"/>
  <c r="M15" i="48"/>
  <c r="L15" i="48"/>
  <c r="K15" i="48"/>
  <c r="J15" i="48"/>
  <c r="I15" i="48"/>
  <c r="H15" i="48"/>
  <c r="G15" i="48"/>
  <c r="F15" i="48"/>
  <c r="E15" i="48"/>
  <c r="D15" i="48"/>
  <c r="N14" i="48"/>
  <c r="O14" i="48" s="1"/>
  <c r="N13" i="48"/>
  <c r="O13" i="48" s="1"/>
  <c r="M12" i="48"/>
  <c r="L12" i="48"/>
  <c r="K12" i="48"/>
  <c r="J12" i="48"/>
  <c r="I12" i="48"/>
  <c r="H12" i="48"/>
  <c r="G12" i="48"/>
  <c r="F12" i="48"/>
  <c r="E12" i="48"/>
  <c r="D12" i="48"/>
  <c r="N11" i="48"/>
  <c r="O11" i="48" s="1"/>
  <c r="N10" i="48"/>
  <c r="O10" i="48"/>
  <c r="N9" i="48"/>
  <c r="O9" i="48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1" i="47"/>
  <c r="O61" i="47" s="1"/>
  <c r="N60" i="47"/>
  <c r="O60" i="47" s="1"/>
  <c r="M59" i="47"/>
  <c r="L59" i="47"/>
  <c r="K59" i="47"/>
  <c r="J59" i="47"/>
  <c r="I59" i="47"/>
  <c r="H59" i="47"/>
  <c r="G59" i="47"/>
  <c r="F59" i="47"/>
  <c r="E59" i="47"/>
  <c r="D59" i="47"/>
  <c r="N58" i="47"/>
  <c r="O58" i="47" s="1"/>
  <c r="N57" i="47"/>
  <c r="O57" i="47"/>
  <c r="N56" i="47"/>
  <c r="O56" i="47"/>
  <c r="N55" i="47"/>
  <c r="O55" i="47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2" i="47"/>
  <c r="O52" i="47" s="1"/>
  <c r="M51" i="47"/>
  <c r="L51" i="47"/>
  <c r="K51" i="47"/>
  <c r="J51" i="47"/>
  <c r="I51" i="47"/>
  <c r="H51" i="47"/>
  <c r="G51" i="47"/>
  <c r="F51" i="47"/>
  <c r="E51" i="47"/>
  <c r="D51" i="47"/>
  <c r="N50" i="47"/>
  <c r="O50" i="47" s="1"/>
  <c r="N49" i="47"/>
  <c r="O49" i="47" s="1"/>
  <c r="N48" i="47"/>
  <c r="O48" i="47" s="1"/>
  <c r="N47" i="47"/>
  <c r="O47" i="47"/>
  <c r="N46" i="47"/>
  <c r="O46" i="47"/>
  <c r="N45" i="47"/>
  <c r="O45" i="47"/>
  <c r="N44" i="47"/>
  <c r="O44" i="47" s="1"/>
  <c r="N43" i="47"/>
  <c r="O43" i="47" s="1"/>
  <c r="N42" i="47"/>
  <c r="O42" i="47" s="1"/>
  <c r="N41" i="47"/>
  <c r="O41" i="47"/>
  <c r="N40" i="47"/>
  <c r="O40" i="47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 s="1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/>
  <c r="N24" i="47"/>
  <c r="O24" i="47" s="1"/>
  <c r="N23" i="47"/>
  <c r="O23" i="47" s="1"/>
  <c r="N22" i="47"/>
  <c r="O22" i="47" s="1"/>
  <c r="N21" i="47"/>
  <c r="O21" i="47"/>
  <c r="N20" i="47"/>
  <c r="O20" i="47" s="1"/>
  <c r="N19" i="47"/>
  <c r="O19" i="47"/>
  <c r="N18" i="47"/>
  <c r="O18" i="47" s="1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/>
  <c r="N12" i="47"/>
  <c r="O12" i="47" s="1"/>
  <c r="M11" i="47"/>
  <c r="L11" i="47"/>
  <c r="K11" i="47"/>
  <c r="J11" i="47"/>
  <c r="I11" i="47"/>
  <c r="H11" i="47"/>
  <c r="G11" i="47"/>
  <c r="F11" i="47"/>
  <c r="E11" i="47"/>
  <c r="D11" i="47"/>
  <c r="N10" i="47"/>
  <c r="O10" i="47" s="1"/>
  <c r="N9" i="47"/>
  <c r="O9" i="47"/>
  <c r="N8" i="47"/>
  <c r="O8" i="47" s="1"/>
  <c r="N7" i="47"/>
  <c r="O7" i="47" s="1"/>
  <c r="N6" i="47"/>
  <c r="O6" i="47" s="1"/>
  <c r="M5" i="47"/>
  <c r="L5" i="47"/>
  <c r="N5" i="47" s="1"/>
  <c r="O5" i="47" s="1"/>
  <c r="K5" i="47"/>
  <c r="J5" i="47"/>
  <c r="I5" i="47"/>
  <c r="H5" i="47"/>
  <c r="G5" i="47"/>
  <c r="F5" i="47"/>
  <c r="E5" i="47"/>
  <c r="D5" i="47"/>
  <c r="N59" i="46"/>
  <c r="O59" i="46" s="1"/>
  <c r="N58" i="46"/>
  <c r="O58" i="46"/>
  <c r="M57" i="46"/>
  <c r="L57" i="46"/>
  <c r="K57" i="46"/>
  <c r="J57" i="46"/>
  <c r="I57" i="46"/>
  <c r="H57" i="46"/>
  <c r="G57" i="46"/>
  <c r="F57" i="46"/>
  <c r="E57" i="46"/>
  <c r="D57" i="46"/>
  <c r="N56" i="46"/>
  <c r="O56" i="46"/>
  <c r="N55" i="46"/>
  <c r="O55" i="46" s="1"/>
  <c r="N54" i="46"/>
  <c r="O54" i="46"/>
  <c r="N53" i="46"/>
  <c r="O53" i="46" s="1"/>
  <c r="N52" i="46"/>
  <c r="O52" i="46" s="1"/>
  <c r="M51" i="46"/>
  <c r="L51" i="46"/>
  <c r="K51" i="46"/>
  <c r="J51" i="46"/>
  <c r="I51" i="46"/>
  <c r="H51" i="46"/>
  <c r="G51" i="46"/>
  <c r="F51" i="46"/>
  <c r="E51" i="46"/>
  <c r="D51" i="46"/>
  <c r="N50" i="46"/>
  <c r="O50" i="46" s="1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7" i="46"/>
  <c r="O47" i="46" s="1"/>
  <c r="N46" i="46"/>
  <c r="O46" i="46"/>
  <c r="N45" i="46"/>
  <c r="O45" i="46" s="1"/>
  <c r="N44" i="46"/>
  <c r="O44" i="46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N32" i="46"/>
  <c r="O32" i="46"/>
  <c r="N31" i="46"/>
  <c r="O31" i="46" s="1"/>
  <c r="N30" i="46"/>
  <c r="O30" i="46" s="1"/>
  <c r="N29" i="46"/>
  <c r="O29" i="46" s="1"/>
  <c r="N28" i="46"/>
  <c r="O28" i="46" s="1"/>
  <c r="N27" i="46"/>
  <c r="O27" i="46" s="1"/>
  <c r="N26" i="46"/>
  <c r="O26" i="46"/>
  <c r="N25" i="46"/>
  <c r="O25" i="46" s="1"/>
  <c r="N24" i="46"/>
  <c r="O24" i="46" s="1"/>
  <c r="N23" i="46"/>
  <c r="O23" i="46" s="1"/>
  <c r="N22" i="46"/>
  <c r="O22" i="46" s="1"/>
  <c r="N21" i="46"/>
  <c r="O21" i="46" s="1"/>
  <c r="N20" i="46"/>
  <c r="O20" i="46"/>
  <c r="N19" i="46"/>
  <c r="O19" i="46" s="1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 s="1"/>
  <c r="N40" i="45"/>
  <c r="O40" i="45" s="1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6" i="43"/>
  <c r="O56" i="43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 s="1"/>
  <c r="N53" i="44"/>
  <c r="O53" i="44"/>
  <c r="M52" i="44"/>
  <c r="L52" i="44"/>
  <c r="K52" i="44"/>
  <c r="J52" i="44"/>
  <c r="I52" i="44"/>
  <c r="H52" i="44"/>
  <c r="G52" i="44"/>
  <c r="F52" i="44"/>
  <c r="E52" i="44"/>
  <c r="D52" i="44"/>
  <c r="N51" i="44"/>
  <c r="O51" i="44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86" i="43"/>
  <c r="O86" i="43" s="1"/>
  <c r="N85" i="43"/>
  <c r="O85" i="43" s="1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 s="1"/>
  <c r="N79" i="43"/>
  <c r="O79" i="43"/>
  <c r="N78" i="43"/>
  <c r="O78" i="43" s="1"/>
  <c r="N77" i="43"/>
  <c r="O77" i="43" s="1"/>
  <c r="N76" i="43"/>
  <c r="O76" i="43" s="1"/>
  <c r="N75" i="43"/>
  <c r="O75" i="43" s="1"/>
  <c r="N74" i="43"/>
  <c r="O74" i="43" s="1"/>
  <c r="M73" i="43"/>
  <c r="L73" i="43"/>
  <c r="K73" i="43"/>
  <c r="J73" i="43"/>
  <c r="I73" i="43"/>
  <c r="H73" i="43"/>
  <c r="G73" i="43"/>
  <c r="F73" i="43"/>
  <c r="E73" i="43"/>
  <c r="D73" i="43"/>
  <c r="N72" i="43"/>
  <c r="O72" i="43" s="1"/>
  <c r="N71" i="43"/>
  <c r="O71" i="43"/>
  <c r="N70" i="43"/>
  <c r="O70" i="43" s="1"/>
  <c r="N69" i="43"/>
  <c r="O69" i="43" s="1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M39" i="43"/>
  <c r="L39" i="43"/>
  <c r="K39" i="43"/>
  <c r="J39" i="43"/>
  <c r="N39" i="43" s="1"/>
  <c r="O39" i="43" s="1"/>
  <c r="I39" i="43"/>
  <c r="H39" i="43"/>
  <c r="G39" i="43"/>
  <c r="F39" i="43"/>
  <c r="E39" i="43"/>
  <c r="D39" i="43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3" i="42"/>
  <c r="O83" i="42" s="1"/>
  <c r="N82" i="42"/>
  <c r="O82" i="42" s="1"/>
  <c r="N81" i="42"/>
  <c r="O81" i="42" s="1"/>
  <c r="M80" i="42"/>
  <c r="L80" i="42"/>
  <c r="K80" i="42"/>
  <c r="J80" i="42"/>
  <c r="I80" i="42"/>
  <c r="H80" i="42"/>
  <c r="G80" i="42"/>
  <c r="F80" i="42"/>
  <c r="E80" i="42"/>
  <c r="D80" i="42"/>
  <c r="N79" i="42"/>
  <c r="O79" i="42" s="1"/>
  <c r="N78" i="42"/>
  <c r="O78" i="42" s="1"/>
  <c r="N77" i="42"/>
  <c r="O77" i="42"/>
  <c r="N76" i="42"/>
  <c r="O76" i="42" s="1"/>
  <c r="N75" i="42"/>
  <c r="O75" i="42" s="1"/>
  <c r="N74" i="42"/>
  <c r="O74" i="42" s="1"/>
  <c r="M73" i="42"/>
  <c r="L73" i="42"/>
  <c r="K73" i="42"/>
  <c r="N73" i="42" s="1"/>
  <c r="O73" i="42" s="1"/>
  <c r="J73" i="42"/>
  <c r="I73" i="42"/>
  <c r="H73" i="42"/>
  <c r="G73" i="42"/>
  <c r="F73" i="42"/>
  <c r="E73" i="42"/>
  <c r="D73" i="42"/>
  <c r="N72" i="42"/>
  <c r="O72" i="42" s="1"/>
  <c r="N71" i="42"/>
  <c r="O71" i="42" s="1"/>
  <c r="N70" i="42"/>
  <c r="O70" i="42" s="1"/>
  <c r="N69" i="42"/>
  <c r="O69" i="42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N13" i="42"/>
  <c r="O13" i="42" s="1"/>
  <c r="M12" i="42"/>
  <c r="L12" i="42"/>
  <c r="K12" i="42"/>
  <c r="J12" i="42"/>
  <c r="I12" i="42"/>
  <c r="N12" i="42" s="1"/>
  <c r="O12" i="42" s="1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62" i="41"/>
  <c r="O62" i="41" s="1"/>
  <c r="N61" i="41"/>
  <c r="O61" i="41" s="1"/>
  <c r="M60" i="41"/>
  <c r="L60" i="41"/>
  <c r="K60" i="41"/>
  <c r="J60" i="41"/>
  <c r="I60" i="41"/>
  <c r="H60" i="41"/>
  <c r="G60" i="41"/>
  <c r="F60" i="41"/>
  <c r="E60" i="41"/>
  <c r="D60" i="41"/>
  <c r="N59" i="41"/>
  <c r="O59" i="41" s="1"/>
  <c r="N58" i="41"/>
  <c r="O58" i="41" s="1"/>
  <c r="N57" i="41"/>
  <c r="O57" i="41" s="1"/>
  <c r="N56" i="41"/>
  <c r="O56" i="41" s="1"/>
  <c r="N55" i="41"/>
  <c r="O55" i="41"/>
  <c r="M54" i="41"/>
  <c r="L54" i="41"/>
  <c r="K54" i="41"/>
  <c r="J54" i="41"/>
  <c r="I54" i="41"/>
  <c r="H54" i="41"/>
  <c r="G54" i="41"/>
  <c r="F54" i="41"/>
  <c r="E54" i="41"/>
  <c r="D54" i="41"/>
  <c r="N53" i="41"/>
  <c r="O53" i="4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M36" i="41"/>
  <c r="L36" i="41"/>
  <c r="K36" i="41"/>
  <c r="J36" i="41"/>
  <c r="I36" i="41"/>
  <c r="N36" i="41" s="1"/>
  <c r="O36" i="41" s="1"/>
  <c r="H36" i="41"/>
  <c r="G36" i="41"/>
  <c r="F36" i="41"/>
  <c r="E36" i="41"/>
  <c r="D36" i="4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N5" i="41" s="1"/>
  <c r="O5" i="41" s="1"/>
  <c r="J5" i="41"/>
  <c r="I5" i="41"/>
  <c r="H5" i="41"/>
  <c r="G5" i="41"/>
  <c r="F5" i="41"/>
  <c r="E5" i="41"/>
  <c r="D5" i="4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N61" i="40" s="1"/>
  <c r="O61" i="40" s="1"/>
  <c r="D61" i="40"/>
  <c r="N60" i="40"/>
  <c r="O60" i="40" s="1"/>
  <c r="N59" i="40"/>
  <c r="O59" i="40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4" i="40"/>
  <c r="O54" i="40" s="1"/>
  <c r="N53" i="40"/>
  <c r="O53" i="40" s="1"/>
  <c r="N52" i="40"/>
  <c r="O52" i="40" s="1"/>
  <c r="M51" i="40"/>
  <c r="M64" i="40"/>
  <c r="L51" i="40"/>
  <c r="K51" i="40"/>
  <c r="J51" i="40"/>
  <c r="I51" i="40"/>
  <c r="H51" i="40"/>
  <c r="G51" i="40"/>
  <c r="F51" i="40"/>
  <c r="E51" i="40"/>
  <c r="N51" i="40" s="1"/>
  <c r="O51" i="40" s="1"/>
  <c r="D51" i="40"/>
  <c r="N50" i="40"/>
  <c r="O50" i="40" s="1"/>
  <c r="N49" i="40"/>
  <c r="O49" i="40"/>
  <c r="N48" i="40"/>
  <c r="O48" i="40"/>
  <c r="N47" i="40"/>
  <c r="O47" i="40"/>
  <c r="N46" i="40"/>
  <c r="O46" i="40" s="1"/>
  <c r="N45" i="40"/>
  <c r="O45" i="40" s="1"/>
  <c r="N44" i="40"/>
  <c r="O44" i="40" s="1"/>
  <c r="N43" i="40"/>
  <c r="O43" i="40"/>
  <c r="N42" i="40"/>
  <c r="O42" i="40"/>
  <c r="N41" i="40"/>
  <c r="O41" i="40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/>
  <c r="N33" i="40"/>
  <c r="O33" i="40"/>
  <c r="N32" i="40"/>
  <c r="O32" i="40" s="1"/>
  <c r="N31" i="40"/>
  <c r="O31" i="40" s="1"/>
  <c r="N30" i="40"/>
  <c r="O30" i="40" s="1"/>
  <c r="N29" i="40"/>
  <c r="O29" i="40"/>
  <c r="N28" i="40"/>
  <c r="O28" i="40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I64" i="40" s="1"/>
  <c r="H5" i="40"/>
  <c r="G5" i="40"/>
  <c r="F5" i="40"/>
  <c r="E5" i="40"/>
  <c r="D5" i="40"/>
  <c r="N70" i="38"/>
  <c r="O70" i="38" s="1"/>
  <c r="N69" i="38"/>
  <c r="O69" i="38"/>
  <c r="N68" i="38"/>
  <c r="O68" i="38" s="1"/>
  <c r="N67" i="38"/>
  <c r="O67" i="38" s="1"/>
  <c r="M66" i="38"/>
  <c r="L66" i="38"/>
  <c r="K66" i="38"/>
  <c r="J66" i="38"/>
  <c r="I66" i="38"/>
  <c r="H66" i="38"/>
  <c r="G66" i="38"/>
  <c r="F66" i="38"/>
  <c r="E66" i="38"/>
  <c r="D66" i="38"/>
  <c r="N65" i="38"/>
  <c r="O65" i="38" s="1"/>
  <c r="N64" i="38"/>
  <c r="O64" i="38" s="1"/>
  <c r="N63" i="38"/>
  <c r="O63" i="38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E60" i="38"/>
  <c r="D60" i="38"/>
  <c r="N59" i="38"/>
  <c r="O59" i="38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/>
  <c r="N44" i="38"/>
  <c r="O44" i="38" s="1"/>
  <c r="N43" i="38"/>
  <c r="O43" i="38" s="1"/>
  <c r="N42" i="38"/>
  <c r="O42" i="38" s="1"/>
  <c r="N41" i="38"/>
  <c r="O41" i="38" s="1"/>
  <c r="N40" i="38"/>
  <c r="O40" i="38" s="1"/>
  <c r="M39" i="38"/>
  <c r="L39" i="38"/>
  <c r="N39" i="38" s="1"/>
  <c r="O39" i="38" s="1"/>
  <c r="K39" i="38"/>
  <c r="J39" i="38"/>
  <c r="I39" i="38"/>
  <c r="H39" i="38"/>
  <c r="G39" i="38"/>
  <c r="F39" i="38"/>
  <c r="E39" i="38"/>
  <c r="D39" i="38"/>
  <c r="N38" i="38"/>
  <c r="O38" i="38" s="1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K71" i="38" s="1"/>
  <c r="J5" i="38"/>
  <c r="I5" i="38"/>
  <c r="H5" i="38"/>
  <c r="G5" i="38"/>
  <c r="G71" i="38" s="1"/>
  <c r="F5" i="38"/>
  <c r="E5" i="38"/>
  <c r="D5" i="38"/>
  <c r="N72" i="37"/>
  <c r="O72" i="37" s="1"/>
  <c r="N71" i="37"/>
  <c r="O71" i="37" s="1"/>
  <c r="N70" i="37"/>
  <c r="O70" i="37"/>
  <c r="M69" i="37"/>
  <c r="L69" i="37"/>
  <c r="K69" i="37"/>
  <c r="N69" i="37" s="1"/>
  <c r="J69" i="37"/>
  <c r="I69" i="37"/>
  <c r="H69" i="37"/>
  <c r="G69" i="37"/>
  <c r="F69" i="37"/>
  <c r="E69" i="37"/>
  <c r="O69" i="37"/>
  <c r="D69" i="37"/>
  <c r="N68" i="37"/>
  <c r="O68" i="37"/>
  <c r="N67" i="37"/>
  <c r="O67" i="37"/>
  <c r="N66" i="37"/>
  <c r="O66" i="37" s="1"/>
  <c r="N65" i="37"/>
  <c r="O65" i="37"/>
  <c r="N64" i="37"/>
  <c r="O64" i="37"/>
  <c r="N63" i="37"/>
  <c r="O63" i="37" s="1"/>
  <c r="N62" i="37"/>
  <c r="O62" i="37"/>
  <c r="N61" i="37"/>
  <c r="O61" i="37"/>
  <c r="M60" i="37"/>
  <c r="L60" i="37"/>
  <c r="K60" i="37"/>
  <c r="J60" i="37"/>
  <c r="I60" i="37"/>
  <c r="H60" i="37"/>
  <c r="G60" i="37"/>
  <c r="F60" i="37"/>
  <c r="E60" i="37"/>
  <c r="D60" i="37"/>
  <c r="N59" i="37"/>
  <c r="O59" i="37" s="1"/>
  <c r="N58" i="37"/>
  <c r="O58" i="37" s="1"/>
  <c r="N57" i="37"/>
  <c r="O57" i="37"/>
  <c r="M56" i="37"/>
  <c r="L56" i="37"/>
  <c r="K56" i="37"/>
  <c r="J56" i="37"/>
  <c r="I56" i="37"/>
  <c r="H56" i="37"/>
  <c r="G56" i="37"/>
  <c r="F56" i="37"/>
  <c r="E56" i="37"/>
  <c r="D56" i="37"/>
  <c r="N55" i="37"/>
  <c r="O55" i="37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/>
  <c r="N48" i="37"/>
  <c r="O48" i="37"/>
  <c r="N47" i="37"/>
  <c r="O47" i="37"/>
  <c r="N46" i="37"/>
  <c r="O46" i="37"/>
  <c r="N45" i="37"/>
  <c r="O45" i="37"/>
  <c r="N44" i="37"/>
  <c r="O44" i="37"/>
  <c r="N43" i="37"/>
  <c r="O43" i="37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/>
  <c r="N37" i="37"/>
  <c r="O37" i="37"/>
  <c r="N36" i="37"/>
  <c r="O36" i="37"/>
  <c r="N35" i="37"/>
  <c r="O35" i="37"/>
  <c r="N34" i="37"/>
  <c r="O34" i="37"/>
  <c r="N33" i="37"/>
  <c r="O33" i="37" s="1"/>
  <c r="N32" i="37"/>
  <c r="O32" i="37"/>
  <c r="N31" i="37"/>
  <c r="O31" i="37"/>
  <c r="N30" i="37"/>
  <c r="O30" i="37"/>
  <c r="N29" i="37"/>
  <c r="O29" i="37"/>
  <c r="N28" i="37"/>
  <c r="O28" i="37"/>
  <c r="N27" i="37"/>
  <c r="O27" i="37" s="1"/>
  <c r="N26" i="37"/>
  <c r="O26" i="37"/>
  <c r="N25" i="37"/>
  <c r="O25" i="37"/>
  <c r="N24" i="37"/>
  <c r="O24" i="37"/>
  <c r="N23" i="37"/>
  <c r="O23" i="37"/>
  <c r="N22" i="37"/>
  <c r="O22" i="37"/>
  <c r="N21" i="37"/>
  <c r="O21" i="37" s="1"/>
  <c r="N20" i="37"/>
  <c r="O20" i="37"/>
  <c r="N19" i="37"/>
  <c r="O19" i="37"/>
  <c r="N18" i="37"/>
  <c r="O18" i="37"/>
  <c r="N17" i="37"/>
  <c r="O17" i="37"/>
  <c r="M16" i="37"/>
  <c r="L16" i="37"/>
  <c r="K16" i="37"/>
  <c r="J16" i="37"/>
  <c r="I16" i="37"/>
  <c r="H16" i="37"/>
  <c r="H73" i="37" s="1"/>
  <c r="G16" i="37"/>
  <c r="F16" i="37"/>
  <c r="E16" i="37"/>
  <c r="D16" i="37"/>
  <c r="N15" i="37"/>
  <c r="O15" i="37"/>
  <c r="N14" i="37"/>
  <c r="O14" i="37"/>
  <c r="N13" i="37"/>
  <c r="O13" i="37" s="1"/>
  <c r="M12" i="37"/>
  <c r="L12" i="37"/>
  <c r="L73" i="37" s="1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N5" i="37" s="1"/>
  <c r="O5" i="37" s="1"/>
  <c r="L5" i="37"/>
  <c r="K5" i="37"/>
  <c r="K73" i="37" s="1"/>
  <c r="J5" i="37"/>
  <c r="I5" i="37"/>
  <c r="I73" i="37" s="1"/>
  <c r="H5" i="37"/>
  <c r="G5" i="37"/>
  <c r="F5" i="37"/>
  <c r="E5" i="37"/>
  <c r="D5" i="37"/>
  <c r="N88" i="36"/>
  <c r="O88" i="36"/>
  <c r="N87" i="36"/>
  <c r="O87" i="36" s="1"/>
  <c r="N86" i="36"/>
  <c r="O86" i="36" s="1"/>
  <c r="N85" i="36"/>
  <c r="O85" i="36" s="1"/>
  <c r="M84" i="36"/>
  <c r="L84" i="36"/>
  <c r="K84" i="36"/>
  <c r="J84" i="36"/>
  <c r="I84" i="36"/>
  <c r="H84" i="36"/>
  <c r="G84" i="36"/>
  <c r="N84" i="36" s="1"/>
  <c r="O84" i="36" s="1"/>
  <c r="F84" i="36"/>
  <c r="E84" i="36"/>
  <c r="D84" i="36"/>
  <c r="N83" i="36"/>
  <c r="O83" i="36" s="1"/>
  <c r="N82" i="36"/>
  <c r="O82" i="36" s="1"/>
  <c r="N81" i="36"/>
  <c r="O81" i="36"/>
  <c r="N80" i="36"/>
  <c r="O80" i="36"/>
  <c r="N79" i="36"/>
  <c r="O79" i="36" s="1"/>
  <c r="N78" i="36"/>
  <c r="O78" i="36" s="1"/>
  <c r="M77" i="36"/>
  <c r="L77" i="36"/>
  <c r="K77" i="36"/>
  <c r="J77" i="36"/>
  <c r="I77" i="36"/>
  <c r="H77" i="36"/>
  <c r="G77" i="36"/>
  <c r="F77" i="36"/>
  <c r="E77" i="36"/>
  <c r="D77" i="36"/>
  <c r="N77" i="36" s="1"/>
  <c r="O77" i="36" s="1"/>
  <c r="N76" i="36"/>
  <c r="O76" i="36" s="1"/>
  <c r="N75" i="36"/>
  <c r="O75" i="36" s="1"/>
  <c r="N74" i="36"/>
  <c r="O74" i="36"/>
  <c r="N73" i="36"/>
  <c r="O73" i="36" s="1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N70" i="36"/>
  <c r="O70" i="36" s="1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 s="1"/>
  <c r="M40" i="36"/>
  <c r="M89" i="36" s="1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J89" i="36" s="1"/>
  <c r="I16" i="36"/>
  <c r="H16" i="36"/>
  <c r="G16" i="36"/>
  <c r="F16" i="36"/>
  <c r="E16" i="36"/>
  <c r="D16" i="36"/>
  <c r="N15" i="36"/>
  <c r="O15" i="36"/>
  <c r="N14" i="36"/>
  <c r="O14" i="36"/>
  <c r="N13" i="36"/>
  <c r="O13" i="36"/>
  <c r="M12" i="36"/>
  <c r="L12" i="36"/>
  <c r="K12" i="36"/>
  <c r="J12" i="36"/>
  <c r="I12" i="36"/>
  <c r="I89" i="36" s="1"/>
  <c r="H12" i="36"/>
  <c r="G12" i="36"/>
  <c r="F12" i="36"/>
  <c r="F89" i="36" s="1"/>
  <c r="E12" i="36"/>
  <c r="D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F5" i="36"/>
  <c r="E5" i="36"/>
  <c r="E89" i="36" s="1"/>
  <c r="D5" i="36"/>
  <c r="D89" i="36" s="1"/>
  <c r="N70" i="35"/>
  <c r="O70" i="35"/>
  <c r="N69" i="35"/>
  <c r="O69" i="35"/>
  <c r="N68" i="35"/>
  <c r="O68" i="35"/>
  <c r="N67" i="35"/>
  <c r="O67" i="35"/>
  <c r="M66" i="35"/>
  <c r="L66" i="35"/>
  <c r="K66" i="35"/>
  <c r="J66" i="35"/>
  <c r="I66" i="35"/>
  <c r="H66" i="35"/>
  <c r="G66" i="35"/>
  <c r="F66" i="35"/>
  <c r="E66" i="35"/>
  <c r="D66" i="35"/>
  <c r="N66" i="35" s="1"/>
  <c r="O66" i="35" s="1"/>
  <c r="N65" i="35"/>
  <c r="O65" i="35" s="1"/>
  <c r="N64" i="35"/>
  <c r="O64" i="35"/>
  <c r="N63" i="35"/>
  <c r="O63" i="35"/>
  <c r="N62" i="35"/>
  <c r="O62" i="35"/>
  <c r="N61" i="35"/>
  <c r="O61" i="35"/>
  <c r="M60" i="35"/>
  <c r="L60" i="35"/>
  <c r="K60" i="35"/>
  <c r="J60" i="35"/>
  <c r="I60" i="35"/>
  <c r="H60" i="35"/>
  <c r="G60" i="35"/>
  <c r="F60" i="35"/>
  <c r="E60" i="35"/>
  <c r="D60" i="35"/>
  <c r="N60" i="35" s="1"/>
  <c r="O60" i="35" s="1"/>
  <c r="N59" i="35"/>
  <c r="O59" i="35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N56" i="35" s="1"/>
  <c r="O56" i="35" s="1"/>
  <c r="D56" i="35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N41" i="35" s="1"/>
  <c r="O41" i="35" s="1"/>
  <c r="F41" i="35"/>
  <c r="E41" i="35"/>
  <c r="D41" i="35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J71" i="35" s="1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/>
  <c r="N13" i="35"/>
  <c r="O13" i="35" s="1"/>
  <c r="M12" i="35"/>
  <c r="M71" i="35" s="1"/>
  <c r="L12" i="35"/>
  <c r="K12" i="35"/>
  <c r="J12" i="35"/>
  <c r="I12" i="35"/>
  <c r="H12" i="35"/>
  <c r="H71" i="35" s="1"/>
  <c r="G12" i="35"/>
  <c r="F12" i="35"/>
  <c r="E12" i="35"/>
  <c r="D12" i="35"/>
  <c r="D71" i="35" s="1"/>
  <c r="N71" i="35" s="1"/>
  <c r="O71" i="35" s="1"/>
  <c r="N11" i="35"/>
  <c r="O11" i="35"/>
  <c r="N10" i="35"/>
  <c r="O10" i="35"/>
  <c r="N9" i="35"/>
  <c r="O9" i="35"/>
  <c r="N8" i="35"/>
  <c r="O8" i="35"/>
  <c r="N7" i="35"/>
  <c r="O7" i="35" s="1"/>
  <c r="N6" i="35"/>
  <c r="O6" i="35"/>
  <c r="M5" i="35"/>
  <c r="L5" i="35"/>
  <c r="L71" i="35"/>
  <c r="K5" i="35"/>
  <c r="K71" i="35"/>
  <c r="J5" i="35"/>
  <c r="I5" i="35"/>
  <c r="I71" i="35" s="1"/>
  <c r="H5" i="35"/>
  <c r="G5" i="35"/>
  <c r="G71" i="35" s="1"/>
  <c r="F5" i="35"/>
  <c r="E5" i="35"/>
  <c r="E71" i="35" s="1"/>
  <c r="D5" i="35"/>
  <c r="N5" i="35" s="1"/>
  <c r="O5" i="35" s="1"/>
  <c r="N72" i="34"/>
  <c r="O72" i="34"/>
  <c r="N71" i="34"/>
  <c r="O71" i="34" s="1"/>
  <c r="N70" i="34"/>
  <c r="O70" i="34"/>
  <c r="M69" i="34"/>
  <c r="L69" i="34"/>
  <c r="K69" i="34"/>
  <c r="J69" i="34"/>
  <c r="I69" i="34"/>
  <c r="H69" i="34"/>
  <c r="G69" i="34"/>
  <c r="F69" i="34"/>
  <c r="E69" i="34"/>
  <c r="D69" i="34"/>
  <c r="N69" i="34" s="1"/>
  <c r="O69" i="34" s="1"/>
  <c r="N68" i="34"/>
  <c r="O68" i="34"/>
  <c r="N67" i="34"/>
  <c r="O67" i="34"/>
  <c r="N66" i="34"/>
  <c r="O66" i="34"/>
  <c r="N65" i="34"/>
  <c r="O65" i="34"/>
  <c r="N64" i="34"/>
  <c r="O64" i="34" s="1"/>
  <c r="N63" i="34"/>
  <c r="O63" i="34"/>
  <c r="N62" i="34"/>
  <c r="O62" i="34"/>
  <c r="M61" i="34"/>
  <c r="L61" i="34"/>
  <c r="K61" i="34"/>
  <c r="J61" i="34"/>
  <c r="I61" i="34"/>
  <c r="H61" i="34"/>
  <c r="G61" i="34"/>
  <c r="F61" i="34"/>
  <c r="E61" i="34"/>
  <c r="D61" i="34"/>
  <c r="N61" i="34" s="1"/>
  <c r="O61" i="34" s="1"/>
  <c r="N60" i="34"/>
  <c r="O60" i="34"/>
  <c r="N59" i="34"/>
  <c r="O59" i="34"/>
  <c r="N58" i="34"/>
  <c r="O58" i="34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 s="1"/>
  <c r="N55" i="34"/>
  <c r="O55" i="34"/>
  <c r="N54" i="34"/>
  <c r="O54" i="34"/>
  <c r="N53" i="34"/>
  <c r="O53" i="34"/>
  <c r="N52" i="34"/>
  <c r="O52" i="34"/>
  <c r="N51" i="34"/>
  <c r="O51" i="34"/>
  <c r="N50" i="34"/>
  <c r="O50" i="34" s="1"/>
  <c r="N49" i="34"/>
  <c r="O49" i="34"/>
  <c r="N48" i="34"/>
  <c r="O48" i="34"/>
  <c r="N47" i="34"/>
  <c r="O47" i="34"/>
  <c r="N46" i="34"/>
  <c r="O46" i="34"/>
  <c r="N45" i="34"/>
  <c r="O45" i="34"/>
  <c r="N44" i="34"/>
  <c r="O44" i="34" s="1"/>
  <c r="N43" i="34"/>
  <c r="O43" i="34"/>
  <c r="M42" i="34"/>
  <c r="L42" i="34"/>
  <c r="K42" i="34"/>
  <c r="J42" i="34"/>
  <c r="I42" i="34"/>
  <c r="H42" i="34"/>
  <c r="G42" i="34"/>
  <c r="F42" i="34"/>
  <c r="E42" i="34"/>
  <c r="N42" i="34" s="1"/>
  <c r="O42" i="34" s="1"/>
  <c r="D42" i="34"/>
  <c r="N41" i="34"/>
  <c r="O41" i="34"/>
  <c r="N40" i="34"/>
  <c r="O40" i="34"/>
  <c r="N39" i="34"/>
  <c r="O39" i="34"/>
  <c r="N38" i="34"/>
  <c r="O38" i="34"/>
  <c r="N37" i="34"/>
  <c r="O37" i="34" s="1"/>
  <c r="N36" i="34"/>
  <c r="O36" i="34"/>
  <c r="N35" i="34"/>
  <c r="O35" i="34"/>
  <c r="N34" i="34"/>
  <c r="O34" i="34"/>
  <c r="N33" i="34"/>
  <c r="O33" i="34"/>
  <c r="N32" i="34"/>
  <c r="O32" i="34"/>
  <c r="N31" i="34"/>
  <c r="O31" i="34" s="1"/>
  <c r="N30" i="34"/>
  <c r="O30" i="34"/>
  <c r="N29" i="34"/>
  <c r="O29" i="34"/>
  <c r="N28" i="34"/>
  <c r="O28" i="34"/>
  <c r="N27" i="34"/>
  <c r="O27" i="34"/>
  <c r="N26" i="34"/>
  <c r="O26" i="34"/>
  <c r="N25" i="34"/>
  <c r="O25" i="34" s="1"/>
  <c r="N24" i="34"/>
  <c r="O24" i="34"/>
  <c r="N23" i="34"/>
  <c r="O23" i="34"/>
  <c r="N22" i="34"/>
  <c r="O22" i="34"/>
  <c r="N21" i="34"/>
  <c r="O21" i="34"/>
  <c r="N20" i="34"/>
  <c r="O20" i="34"/>
  <c r="N19" i="34"/>
  <c r="O19" i="34" s="1"/>
  <c r="N18" i="34"/>
  <c r="O18" i="34"/>
  <c r="N17" i="34"/>
  <c r="O17" i="34"/>
  <c r="M16" i="34"/>
  <c r="L16" i="34"/>
  <c r="K16" i="34"/>
  <c r="J16" i="34"/>
  <c r="I16" i="34"/>
  <c r="H16" i="34"/>
  <c r="G16" i="34"/>
  <c r="F16" i="34"/>
  <c r="E16" i="34"/>
  <c r="D16" i="34"/>
  <c r="D73" i="34" s="1"/>
  <c r="N15" i="34"/>
  <c r="O15" i="34"/>
  <c r="N14" i="34"/>
  <c r="O14" i="34"/>
  <c r="N13" i="34"/>
  <c r="O13" i="34"/>
  <c r="M12" i="34"/>
  <c r="M73" i="34" s="1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N5" i="34" s="1"/>
  <c r="O5" i="34" s="1"/>
  <c r="K5" i="34"/>
  <c r="K73" i="34" s="1"/>
  <c r="J5" i="34"/>
  <c r="J73" i="34" s="1"/>
  <c r="I5" i="34"/>
  <c r="I73" i="34" s="1"/>
  <c r="H5" i="34"/>
  <c r="H73" i="34"/>
  <c r="G5" i="34"/>
  <c r="G73" i="34" s="1"/>
  <c r="F5" i="34"/>
  <c r="F73" i="34"/>
  <c r="E5" i="34"/>
  <c r="D5" i="34"/>
  <c r="E42" i="33"/>
  <c r="F42" i="33"/>
  <c r="G42" i="33"/>
  <c r="H42" i="33"/>
  <c r="I42" i="33"/>
  <c r="J42" i="33"/>
  <c r="K42" i="33"/>
  <c r="L42" i="33"/>
  <c r="M42" i="33"/>
  <c r="D42" i="33"/>
  <c r="N42" i="33" s="1"/>
  <c r="O42" i="33" s="1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F89" i="33" s="1"/>
  <c r="G5" i="33"/>
  <c r="H5" i="33"/>
  <c r="H89" i="33" s="1"/>
  <c r="I5" i="33"/>
  <c r="N5" i="33" s="1"/>
  <c r="O5" i="33" s="1"/>
  <c r="J5" i="33"/>
  <c r="J89" i="33" s="1"/>
  <c r="K5" i="33"/>
  <c r="K89" i="33" s="1"/>
  <c r="L5" i="33"/>
  <c r="L89" i="33" s="1"/>
  <c r="M5" i="33"/>
  <c r="M89" i="33" s="1"/>
  <c r="D5" i="33"/>
  <c r="E85" i="33"/>
  <c r="F85" i="33"/>
  <c r="N85" i="33" s="1"/>
  <c r="O85" i="33" s="1"/>
  <c r="G85" i="33"/>
  <c r="H85" i="33"/>
  <c r="I85" i="33"/>
  <c r="J85" i="33"/>
  <c r="K85" i="33"/>
  <c r="L85" i="33"/>
  <c r="M85" i="33"/>
  <c r="D85" i="33"/>
  <c r="N88" i="33"/>
  <c r="O88" i="33"/>
  <c r="N87" i="33"/>
  <c r="O87" i="33"/>
  <c r="N86" i="33"/>
  <c r="O86" i="33"/>
  <c r="N79" i="33"/>
  <c r="O79" i="33"/>
  <c r="N80" i="33"/>
  <c r="N81" i="33"/>
  <c r="O81" i="33"/>
  <c r="N82" i="33"/>
  <c r="O82" i="33" s="1"/>
  <c r="N83" i="33"/>
  <c r="O83" i="33" s="1"/>
  <c r="N84" i="33"/>
  <c r="N78" i="33"/>
  <c r="O78" i="33" s="1"/>
  <c r="E77" i="33"/>
  <c r="N77" i="33" s="1"/>
  <c r="O77" i="33" s="1"/>
  <c r="F77" i="33"/>
  <c r="G77" i="33"/>
  <c r="H77" i="33"/>
  <c r="I77" i="33"/>
  <c r="J77" i="33"/>
  <c r="K77" i="33"/>
  <c r="L77" i="33"/>
  <c r="M77" i="33"/>
  <c r="D77" i="33"/>
  <c r="E70" i="33"/>
  <c r="N70" i="33" s="1"/>
  <c r="O70" i="33" s="1"/>
  <c r="F70" i="33"/>
  <c r="G70" i="33"/>
  <c r="H70" i="33"/>
  <c r="I70" i="33"/>
  <c r="J70" i="33"/>
  <c r="K70" i="33"/>
  <c r="L70" i="33"/>
  <c r="M70" i="33"/>
  <c r="D70" i="33"/>
  <c r="N72" i="33"/>
  <c r="O72" i="33" s="1"/>
  <c r="N73" i="33"/>
  <c r="O73" i="33" s="1"/>
  <c r="N74" i="33"/>
  <c r="O74" i="33"/>
  <c r="N75" i="33"/>
  <c r="O75" i="33" s="1"/>
  <c r="N76" i="33"/>
  <c r="O76" i="33" s="1"/>
  <c r="N71" i="33"/>
  <c r="O71" i="33" s="1"/>
  <c r="N67" i="33"/>
  <c r="O67" i="33" s="1"/>
  <c r="N68" i="33"/>
  <c r="O68" i="33" s="1"/>
  <c r="N69" i="33"/>
  <c r="O69" i="33"/>
  <c r="N66" i="33"/>
  <c r="O66" i="33" s="1"/>
  <c r="N65" i="33"/>
  <c r="O65" i="33" s="1"/>
  <c r="N64" i="33"/>
  <c r="O64" i="33" s="1"/>
  <c r="N63" i="33"/>
  <c r="O63" i="33" s="1"/>
  <c r="N62" i="33"/>
  <c r="O62" i="33" s="1"/>
  <c r="N61" i="33"/>
  <c r="O61" i="33"/>
  <c r="N60" i="33"/>
  <c r="O60" i="33" s="1"/>
  <c r="N59" i="33"/>
  <c r="O59" i="33" s="1"/>
  <c r="N58" i="33"/>
  <c r="O58" i="33" s="1"/>
  <c r="N57" i="33"/>
  <c r="O57" i="33" s="1"/>
  <c r="N56" i="33"/>
  <c r="O56" i="33" s="1"/>
  <c r="N55" i="33"/>
  <c r="O55" i="33"/>
  <c r="N54" i="33"/>
  <c r="O54" i="33" s="1"/>
  <c r="N44" i="33"/>
  <c r="O44" i="33" s="1"/>
  <c r="N45" i="33"/>
  <c r="N46" i="33"/>
  <c r="O46" i="33"/>
  <c r="N47" i="33"/>
  <c r="O47" i="33"/>
  <c r="N48" i="33"/>
  <c r="N49" i="33"/>
  <c r="N50" i="33"/>
  <c r="N51" i="33"/>
  <c r="O51" i="33" s="1"/>
  <c r="N52" i="33"/>
  <c r="O52" i="33" s="1"/>
  <c r="N53" i="33"/>
  <c r="O53" i="33" s="1"/>
  <c r="N43" i="33"/>
  <c r="O43" i="33" s="1"/>
  <c r="O45" i="33"/>
  <c r="O48" i="33"/>
  <c r="O49" i="33"/>
  <c r="O50" i="33"/>
  <c r="O80" i="33"/>
  <c r="O84" i="33"/>
  <c r="N14" i="33"/>
  <c r="O14" i="33"/>
  <c r="N15" i="33"/>
  <c r="O15" i="33"/>
  <c r="N7" i="33"/>
  <c r="O7" i="33"/>
  <c r="N8" i="33"/>
  <c r="O8" i="33"/>
  <c r="N9" i="33"/>
  <c r="O9" i="33" s="1"/>
  <c r="N10" i="33"/>
  <c r="O10" i="33"/>
  <c r="N11" i="33"/>
  <c r="O11" i="33"/>
  <c r="N6" i="33"/>
  <c r="O6" i="33"/>
  <c r="N40" i="33"/>
  <c r="O40" i="33"/>
  <c r="N41" i="33"/>
  <c r="O41" i="33"/>
  <c r="N36" i="33"/>
  <c r="O36" i="33" s="1"/>
  <c r="N37" i="33"/>
  <c r="O37" i="33"/>
  <c r="N38" i="33"/>
  <c r="O38" i="33"/>
  <c r="N39" i="33"/>
  <c r="O39" i="33"/>
  <c r="N25" i="33"/>
  <c r="O25" i="33"/>
  <c r="N26" i="33"/>
  <c r="O26" i="33"/>
  <c r="N27" i="33"/>
  <c r="O27" i="33" s="1"/>
  <c r="N28" i="33"/>
  <c r="O28" i="33"/>
  <c r="N29" i="33"/>
  <c r="O29" i="33"/>
  <c r="N30" i="33"/>
  <c r="O30" i="33"/>
  <c r="N31" i="33"/>
  <c r="O31" i="33"/>
  <c r="N32" i="33"/>
  <c r="O32" i="33"/>
  <c r="N33" i="33"/>
  <c r="O33" i="33" s="1"/>
  <c r="N34" i="33"/>
  <c r="O34" i="33"/>
  <c r="N35" i="33"/>
  <c r="O35" i="33"/>
  <c r="N19" i="33"/>
  <c r="O19" i="33"/>
  <c r="N20" i="33"/>
  <c r="O20" i="33"/>
  <c r="N21" i="33"/>
  <c r="O21" i="33"/>
  <c r="N22" i="33"/>
  <c r="O22" i="33" s="1"/>
  <c r="N23" i="33"/>
  <c r="O23" i="33"/>
  <c r="N18" i="33"/>
  <c r="O18" i="33"/>
  <c r="N24" i="33"/>
  <c r="O24" i="33"/>
  <c r="N17" i="33"/>
  <c r="O17" i="33"/>
  <c r="N13" i="33"/>
  <c r="O13" i="33"/>
  <c r="G89" i="33"/>
  <c r="L89" i="36"/>
  <c r="G89" i="36"/>
  <c r="H89" i="36"/>
  <c r="K89" i="36"/>
  <c r="N71" i="36"/>
  <c r="O71" i="36"/>
  <c r="N16" i="36"/>
  <c r="O16" i="36" s="1"/>
  <c r="F73" i="37"/>
  <c r="J73" i="37"/>
  <c r="N56" i="37"/>
  <c r="O56" i="37" s="1"/>
  <c r="N40" i="37"/>
  <c r="O40" i="37" s="1"/>
  <c r="D73" i="37"/>
  <c r="E73" i="37"/>
  <c r="H71" i="38"/>
  <c r="I71" i="38"/>
  <c r="J71" i="38"/>
  <c r="F71" i="38"/>
  <c r="L71" i="38"/>
  <c r="N5" i="38"/>
  <c r="O5" i="38"/>
  <c r="N56" i="38"/>
  <c r="O56" i="38"/>
  <c r="M71" i="38"/>
  <c r="N66" i="38"/>
  <c r="O66" i="38" s="1"/>
  <c r="N60" i="38"/>
  <c r="O60" i="38"/>
  <c r="E71" i="38"/>
  <c r="N71" i="38" s="1"/>
  <c r="O71" i="38" s="1"/>
  <c r="N16" i="38"/>
  <c r="O16" i="38"/>
  <c r="D71" i="38"/>
  <c r="N12" i="38"/>
  <c r="O12" i="38" s="1"/>
  <c r="E89" i="33"/>
  <c r="H64" i="40"/>
  <c r="L64" i="40"/>
  <c r="G64" i="40"/>
  <c r="J64" i="40"/>
  <c r="K64" i="40"/>
  <c r="N11" i="40"/>
  <c r="O11" i="40" s="1"/>
  <c r="F64" i="40"/>
  <c r="D64" i="40"/>
  <c r="N55" i="40"/>
  <c r="O55" i="40" s="1"/>
  <c r="N37" i="40"/>
  <c r="O37" i="40"/>
  <c r="N15" i="40"/>
  <c r="O15" i="40" s="1"/>
  <c r="N5" i="40"/>
  <c r="O5" i="40" s="1"/>
  <c r="M63" i="41"/>
  <c r="L63" i="41"/>
  <c r="F63" i="41"/>
  <c r="G63" i="41"/>
  <c r="H63" i="41"/>
  <c r="J63" i="41"/>
  <c r="N50" i="41"/>
  <c r="O50" i="41" s="1"/>
  <c r="N60" i="41"/>
  <c r="O60" i="41" s="1"/>
  <c r="N54" i="41"/>
  <c r="O54" i="41" s="1"/>
  <c r="D63" i="41"/>
  <c r="N15" i="41"/>
  <c r="O15" i="41"/>
  <c r="E63" i="41"/>
  <c r="N11" i="41"/>
  <c r="O11" i="41" s="1"/>
  <c r="F71" i="35"/>
  <c r="G73" i="37"/>
  <c r="D89" i="33"/>
  <c r="L84" i="42"/>
  <c r="N5" i="42"/>
  <c r="O5" i="42" s="1"/>
  <c r="G84" i="42"/>
  <c r="J84" i="42"/>
  <c r="F84" i="42"/>
  <c r="M84" i="42"/>
  <c r="N80" i="42"/>
  <c r="O80" i="42"/>
  <c r="N67" i="42"/>
  <c r="O67" i="42"/>
  <c r="E84" i="42"/>
  <c r="N17" i="42"/>
  <c r="O17" i="42" s="1"/>
  <c r="D84" i="42"/>
  <c r="L87" i="43"/>
  <c r="J87" i="43"/>
  <c r="G87" i="43"/>
  <c r="K87" i="43"/>
  <c r="I87" i="43"/>
  <c r="F87" i="43"/>
  <c r="N87" i="43" s="1"/>
  <c r="O87" i="43" s="1"/>
  <c r="H87" i="43"/>
  <c r="M87" i="43"/>
  <c r="N81" i="43"/>
  <c r="O81" i="43"/>
  <c r="N73" i="43"/>
  <c r="O73" i="43" s="1"/>
  <c r="N67" i="43"/>
  <c r="O67" i="43"/>
  <c r="N17" i="43"/>
  <c r="O17" i="43"/>
  <c r="N14" i="43"/>
  <c r="O14" i="43"/>
  <c r="D87" i="43"/>
  <c r="N5" i="43"/>
  <c r="O5" i="43"/>
  <c r="E87" i="43"/>
  <c r="N58" i="44"/>
  <c r="O58" i="44"/>
  <c r="N5" i="44"/>
  <c r="O5" i="44"/>
  <c r="I61" i="44"/>
  <c r="F61" i="44"/>
  <c r="M61" i="44"/>
  <c r="J61" i="44"/>
  <c r="H61" i="44"/>
  <c r="L61" i="44"/>
  <c r="N11" i="44"/>
  <c r="O11" i="44"/>
  <c r="G61" i="44"/>
  <c r="K61" i="44"/>
  <c r="N52" i="44"/>
  <c r="O52" i="44"/>
  <c r="N48" i="44"/>
  <c r="O48" i="44"/>
  <c r="E61" i="44"/>
  <c r="N36" i="44"/>
  <c r="O36" i="44"/>
  <c r="N15" i="44"/>
  <c r="O15" i="44" s="1"/>
  <c r="D61" i="44"/>
  <c r="N61" i="44" s="1"/>
  <c r="O61" i="44" s="1"/>
  <c r="I63" i="45"/>
  <c r="G63" i="45"/>
  <c r="M63" i="45"/>
  <c r="J63" i="45"/>
  <c r="K63" i="45"/>
  <c r="L63" i="45"/>
  <c r="H63" i="45"/>
  <c r="N60" i="45"/>
  <c r="O60" i="45" s="1"/>
  <c r="N50" i="45"/>
  <c r="O50" i="45" s="1"/>
  <c r="F63" i="45"/>
  <c r="N54" i="45"/>
  <c r="O54" i="45" s="1"/>
  <c r="N37" i="45"/>
  <c r="O37" i="45" s="1"/>
  <c r="D63" i="45"/>
  <c r="E63" i="45"/>
  <c r="N63" i="45" s="1"/>
  <c r="O63" i="45" s="1"/>
  <c r="N15" i="45"/>
  <c r="O15" i="45" s="1"/>
  <c r="N11" i="45"/>
  <c r="O11" i="45"/>
  <c r="N5" i="45"/>
  <c r="O5" i="45"/>
  <c r="M60" i="46"/>
  <c r="N57" i="46"/>
  <c r="O57" i="46" s="1"/>
  <c r="N48" i="46"/>
  <c r="O48" i="46"/>
  <c r="J60" i="46"/>
  <c r="K60" i="46"/>
  <c r="L60" i="46"/>
  <c r="N60" i="46" s="1"/>
  <c r="O60" i="46" s="1"/>
  <c r="F60" i="46"/>
  <c r="N11" i="46"/>
  <c r="O11" i="46"/>
  <c r="G60" i="46"/>
  <c r="I60" i="46"/>
  <c r="N51" i="46"/>
  <c r="O51" i="46" s="1"/>
  <c r="H60" i="46"/>
  <c r="N35" i="46"/>
  <c r="O35" i="46" s="1"/>
  <c r="D60" i="46"/>
  <c r="N15" i="46"/>
  <c r="O15" i="46" s="1"/>
  <c r="E60" i="46"/>
  <c r="N5" i="46"/>
  <c r="O5" i="46" s="1"/>
  <c r="G62" i="47"/>
  <c r="J62" i="47"/>
  <c r="M62" i="47"/>
  <c r="I62" i="47"/>
  <c r="K62" i="47"/>
  <c r="H62" i="47"/>
  <c r="F62" i="47"/>
  <c r="N11" i="47"/>
  <c r="O11" i="47" s="1"/>
  <c r="N51" i="47"/>
  <c r="O51" i="47" s="1"/>
  <c r="N59" i="47"/>
  <c r="O59" i="47" s="1"/>
  <c r="N53" i="47"/>
  <c r="O53" i="47" s="1"/>
  <c r="N38" i="47"/>
  <c r="O38" i="47"/>
  <c r="D62" i="47"/>
  <c r="E62" i="47"/>
  <c r="N15" i="47"/>
  <c r="O15" i="47" s="1"/>
  <c r="N49" i="48"/>
  <c r="O49" i="48" s="1"/>
  <c r="N58" i="48"/>
  <c r="O58" i="48"/>
  <c r="N12" i="48"/>
  <c r="O12" i="48" s="1"/>
  <c r="K60" i="48"/>
  <c r="G60" i="48"/>
  <c r="H60" i="48"/>
  <c r="I60" i="48"/>
  <c r="J60" i="48"/>
  <c r="L60" i="48"/>
  <c r="M60" i="48"/>
  <c r="N52" i="48"/>
  <c r="O52" i="48"/>
  <c r="D60" i="48"/>
  <c r="E60" i="48"/>
  <c r="N15" i="48"/>
  <c r="O15" i="48" s="1"/>
  <c r="N5" i="48"/>
  <c r="O5" i="48" s="1"/>
  <c r="O63" i="50"/>
  <c r="P63" i="50"/>
  <c r="O54" i="50"/>
  <c r="P54" i="50" s="1"/>
  <c r="O51" i="50"/>
  <c r="P51" i="50" s="1"/>
  <c r="O38" i="50"/>
  <c r="P38" i="50" s="1"/>
  <c r="L66" i="50"/>
  <c r="G66" i="50"/>
  <c r="K66" i="50"/>
  <c r="O16" i="50"/>
  <c r="P16" i="50" s="1"/>
  <c r="N66" i="50"/>
  <c r="O66" i="50" s="1"/>
  <c r="P66" i="50" s="1"/>
  <c r="I66" i="50"/>
  <c r="O12" i="50"/>
  <c r="P12" i="50" s="1"/>
  <c r="E66" i="50"/>
  <c r="F66" i="50"/>
  <c r="H66" i="50"/>
  <c r="M66" i="50"/>
  <c r="J66" i="50"/>
  <c r="O5" i="50"/>
  <c r="P5" i="50" s="1"/>
  <c r="D66" i="50"/>
  <c r="O63" i="51" l="1"/>
  <c r="P63" i="51" s="1"/>
  <c r="N73" i="34"/>
  <c r="O73" i="34" s="1"/>
  <c r="N62" i="47"/>
  <c r="O62" i="47" s="1"/>
  <c r="N89" i="36"/>
  <c r="O89" i="36" s="1"/>
  <c r="N37" i="48"/>
  <c r="O37" i="48" s="1"/>
  <c r="N5" i="36"/>
  <c r="O5" i="36" s="1"/>
  <c r="H84" i="42"/>
  <c r="N16" i="37"/>
  <c r="O16" i="37" s="1"/>
  <c r="E73" i="34"/>
  <c r="N12" i="36"/>
  <c r="O12" i="36" s="1"/>
  <c r="L73" i="34"/>
  <c r="N16" i="34"/>
  <c r="O16" i="34" s="1"/>
  <c r="M73" i="37"/>
  <c r="N73" i="37" s="1"/>
  <c r="O73" i="37" s="1"/>
  <c r="I89" i="33"/>
  <c r="N89" i="33" s="1"/>
  <c r="O89" i="33" s="1"/>
  <c r="L62" i="47"/>
  <c r="K84" i="42"/>
  <c r="I63" i="41"/>
  <c r="N40" i="36"/>
  <c r="O40" i="36" s="1"/>
  <c r="I84" i="42"/>
  <c r="N12" i="35"/>
  <c r="O12" i="35" s="1"/>
  <c r="K63" i="41"/>
  <c r="N60" i="37"/>
  <c r="O60" i="37" s="1"/>
  <c r="E64" i="40"/>
  <c r="N64" i="40" s="1"/>
  <c r="O64" i="40" s="1"/>
  <c r="N84" i="42" l="1"/>
  <c r="O84" i="42" s="1"/>
  <c r="N63" i="41"/>
  <c r="O63" i="41" s="1"/>
</calcChain>
</file>

<file path=xl/sharedStrings.xml><?xml version="1.0" encoding="utf-8"?>
<sst xmlns="http://schemas.openxmlformats.org/spreadsheetml/2006/main" count="1556" uniqueCount="223">
  <si>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</si>
  <si>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</si>
  <si>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</si>
  <si>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</si>
  <si>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</si>
  <si>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</si>
  <si>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</si>
  <si>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</si>
  <si>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</si>
  <si>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</si>
  <si>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</si>
  <si>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</si>
  <si>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</si>
  <si>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</si>
  <si>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Communications Services Taxes</t>
  </si>
  <si>
    <t>Permits, Fees, and Special Assessments</t>
  </si>
  <si>
    <t>Franchise Fee - Solid Waste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</si>
  <si>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</si>
  <si>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</si>
  <si>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</si>
  <si>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</si>
  <si>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</si>
  <si>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</si>
  <si>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</si>
  <si>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Transportation - Other Transportation</t>
  </si>
  <si>
    <t>Federal Grant - Human Services - Child Support Reimbursement</t>
  </si>
  <si>
    <t>State Grant - Physical Environment - Garbage / Solid Waste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</si>
  <si>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</si>
  <si>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</si>
  <si>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</si>
  <si>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</si>
  <si>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</si>
  <si>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</si>
  <si>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</si>
  <si>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</si>
  <si>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</si>
  <si>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</si>
  <si>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</si>
  <si>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</si>
  <si>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</si>
  <si>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Culture / Recreation</t>
  </si>
  <si>
    <t>State Shared Revenues - Clerk Allotment from Justice Administrative Commission</t>
  </si>
  <si>
    <t>Grants from Other Local Units - Public Safety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</si>
  <si>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</si>
  <si>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</si>
  <si>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</si>
  <si>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</si>
  <si>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</si>
  <si>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</si>
  <si>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</si>
  <si>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</si>
  <si>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</si>
  <si>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Fees Remitted to County from Sheriff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</si>
  <si>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</si>
  <si>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</si>
  <si>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</si>
  <si>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</si>
  <si>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</si>
  <si>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</si>
  <si>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Public Safety - Other Public Safety Charges and Fees</t>
  </si>
  <si>
    <t>Physical Environment - Other Physical Environment Charges</t>
  </si>
  <si>
    <t>Culture / Recreation - Libraries</t>
  </si>
  <si>
    <t>Court Service Reimbursement - State Reimbursement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</si>
  <si>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</si>
  <si>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</si>
  <si>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</si>
  <si>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</si>
  <si>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</si>
  <si>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</si>
  <si>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</si>
  <si>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</si>
  <si>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</si>
  <si>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</si>
  <si>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</si>
  <si>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</si>
  <si>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</si>
  <si>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</si>
  <si>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</si>
  <si>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</si>
  <si>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</si>
  <si>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</si>
  <si>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</si>
  <si>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</si>
  <si>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</si>
  <si>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</si>
  <si>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</si>
  <si>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</si>
  <si>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</si>
  <si>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</si>
  <si>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</si>
  <si>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</si>
  <si>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</si>
  <si>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</si>
  <si>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</si>
  <si>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</si>
  <si>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</si>
  <si>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</si>
  <si>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</si>
  <si>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</si>
  <si>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</si>
  <si>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</si>
  <si>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</si>
  <si>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</si>
  <si>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Holmes County Government Revenues Reported by Account Code and Fund Type</t>
  </si>
  <si>
    <t>Local Fiscal Year Ended September 30, 2010</t>
  </si>
  <si>
    <t>State Grant - Physical Environment - Gas Supply System</t>
  </si>
  <si>
    <t>General Gov't (Not Court-Related) - Public Records Modernization Trust Fund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</si>
  <si>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</si>
  <si>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</si>
  <si>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</si>
  <si>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2010 Countywide Census Population:</t>
  </si>
  <si>
    <t>Local Fiscal Year Ended September 30, 2011</t>
  </si>
  <si>
    <t>Proceeds - Proceeds from Refunding Bonds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</si>
  <si>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</si>
  <si>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</si>
  <si>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</si>
  <si>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</si>
  <si>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</si>
  <si>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General Gov't (Not Court-Related) - Internal Service Fund Fees and Charges</t>
  </si>
  <si>
    <t>Public Safety - Housing for Prisoners</t>
  </si>
  <si>
    <t>Circuit Court Criminal - Filing Fees</t>
  </si>
  <si>
    <t>Proprietary Non-Operating Sources - Interest</t>
  </si>
  <si>
    <t>Proprietary Non-Operating Sources - Other Non-Operating Sources</t>
  </si>
  <si>
    <t>2008 Countywide Population:</t>
  </si>
  <si>
    <t>Local Fiscal Year Ended September 30, 2012</t>
  </si>
  <si>
    <t>Restricted Local Ordinance Court-Related Board Revenue - Animal Control Surcharge</t>
  </si>
  <si>
    <t>Interest and Other Earnings - Gain or Loss on Sale of Investments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</si>
  <si>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</si>
  <si>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</si>
  <si>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</si>
  <si>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</si>
  <si>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</si>
  <si>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</si>
  <si>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</si>
  <si>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</si>
  <si>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</si>
  <si>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</si>
  <si>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</si>
  <si>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Fees Remitted to County from Sheriff</t>
  </si>
  <si>
    <t>General Government - Fees Remitted to County from Clerk of Circuit Court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</si>
  <si>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</si>
  <si>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</si>
  <si>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</si>
  <si>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</si>
  <si>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</si>
  <si>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</si>
  <si>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</si>
  <si>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Court-Ordered Judgments and Fines - 10% of Fines to Public Records Modernization TF</t>
  </si>
  <si>
    <t>Sales - Disposition of Fixed Assets</t>
  </si>
  <si>
    <t>Sales - Sale of Surplus Materials and Scrap</t>
  </si>
  <si>
    <t>Proceeds - Debt Proceeds</t>
  </si>
  <si>
    <t>Proprietary Non-Operating - Other Grants and Donations</t>
  </si>
  <si>
    <t>2013 Countywide Population:</t>
  </si>
  <si>
    <t>Local Fiscal Year Ended September 30, 2014</t>
  </si>
  <si>
    <t>2014 Countywide Population:</t>
  </si>
  <si>
    <t>Local Fiscal Year Ended September 30, 2015</t>
  </si>
  <si>
    <t>2015 Countywide Population:</t>
  </si>
  <si>
    <t>Local Fiscal Year Ended September 30, 2007</t>
  </si>
  <si>
    <t>Franchise Fees, Licenses, and Permits</t>
  </si>
  <si>
    <t>Franchise Fee - Telecommunications</t>
  </si>
  <si>
    <t>Other Permits, Fees and Licenses</t>
  </si>
  <si>
    <t>State Grant - Human Services - Public Welfare</t>
  </si>
  <si>
    <t>2007 Countywide Population:</t>
  </si>
  <si>
    <t>Local Fiscal Year Ended September 30, 2006</t>
  </si>
  <si>
    <t>Local Option Fuel Tax / Alternative Fuel Tax</t>
  </si>
  <si>
    <t>Permits, Fees, and Licenses</t>
  </si>
  <si>
    <t>Federal Grant - Human Services - Public Assistance</t>
  </si>
  <si>
    <t>State Grant - Physical Environment - Stormwater Management</t>
  </si>
  <si>
    <t>Culture / Recreation - Special Events</t>
  </si>
  <si>
    <t>Circuit Court Civil - Child Support</t>
  </si>
  <si>
    <t>Juvenile Court - State Reimbursement</t>
  </si>
  <si>
    <t>Other Charges for Services</t>
  </si>
  <si>
    <t>Other Miscellaneous Revenues</t>
  </si>
  <si>
    <t>Proceeds of General Capital Asset Dispositions - Sales</t>
  </si>
  <si>
    <t>Proprietary Non-Operating - Capital Contributions from Other Public Source</t>
  </si>
  <si>
    <t>Proprietary Non-Operating - Other Non-Operating Sources</t>
  </si>
  <si>
    <t>2006 Countywide Population:</t>
  </si>
  <si>
    <t>Local Fiscal Year Ended September 30, 2016</t>
  </si>
  <si>
    <t>2016 Countywide Population:</t>
  </si>
  <si>
    <t>Local Fiscal Year Ended September 30, 2017</t>
  </si>
  <si>
    <t>Human Services - Animal Control and Shelter Fees</t>
  </si>
  <si>
    <t>2017 Countywide Population:</t>
  </si>
  <si>
    <t>Local Fiscal Year Ended September 30, 2018</t>
  </si>
  <si>
    <t>2018 Countywide Population:</t>
  </si>
  <si>
    <t>Local Fiscal Year Ended September 30, 2019</t>
  </si>
  <si>
    <t>State Grant - Transportation - Mass Transit</t>
  </si>
  <si>
    <t>State Shared Revenues - Other</t>
  </si>
  <si>
    <t>2019 Countywide Population:</t>
  </si>
  <si>
    <t>Local Fiscal Year Ended September 30, 2020</t>
  </si>
  <si>
    <t>Other General Taxes</t>
  </si>
  <si>
    <t>Federal Grant - Court-Related Grants - Other Court-Related</t>
  </si>
  <si>
    <t>Grants from Other Local Units - Economic Environment</t>
  </si>
  <si>
    <t>2020 Countywide Population:</t>
  </si>
  <si>
    <t>Local Fiscal Year Ended September 30, 2021</t>
  </si>
  <si>
    <t>State Shared Revenues - General Government - Other General Government</t>
  </si>
  <si>
    <t>Interest and Other Earnings - Dividends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</si>
  <si>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</si>
  <si>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</si>
  <si>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</si>
  <si>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</si>
  <si>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</si>
  <si>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</si>
  <si>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</si>
  <si>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Voter-Approved Indigent Care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</si>
  <si>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</si>
  <si>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</si>
  <si>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</si>
  <si>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</si>
  <si>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</si>
  <si>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</si>
  <si>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</si>
  <si>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Local Fiscal Year Ended September 30, 2022</t>
  </si>
  <si>
    <t>Federal Grant - Culture / Recreation</t>
  </si>
  <si>
    <t>State Grant - Physical Environment - Other Physical Environment</t>
  </si>
  <si>
    <t>Transportation - Other Transportation Charges</t>
  </si>
  <si>
    <t>Fines - Local Ordinance Violations</t>
  </si>
  <si>
    <t>2022 Countywide Population:</t>
  </si>
  <si>
    <t>Local Fiscal Year Ended September 30, 2023</t>
  </si>
  <si>
    <t>Federal Grant - American Rescue Plan Act Funds</t>
  </si>
  <si>
    <t>Court-Related Revenues - Court Service Reimbursement - State Reimbursement</t>
  </si>
  <si>
    <t>Court-Ordered Judgments and Fines - Other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</si>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</sst>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197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198</v>
      </c>
      <c r="N4" s="35" t="s">
        <v>9</v>
      </c>
      <c r="O4" s="35" t="s">
        <v>199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200</v>
      </c>
      <c r="B5" s="26"/>
      <c r="C5" s="26"/>
      <c r="D5" s="27">
        <f t="shared" ref="D5:N5" si="0">SUM(D6:D11)</f>
        <v>5114756</v>
      </c>
      <c r="E5" s="27">
        <f t="shared" si="0"/>
        <v>2338084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7452840</v>
      </c>
      <c r="P5" s="33">
        <f t="shared" ref="P5:P36" si="1">(O5/P$68)</f>
        <v>374.32646911099948</v>
      </c>
      <c r="Q5" s="6"/>
    </row>
    <row r="6" spans="1:134">
      <c r="A6" s="12"/>
      <c r="B6" s="25">
        <v>311</v>
      </c>
      <c r="C6" s="20" t="s">
        <v>2</v>
      </c>
      <c r="D6" s="47">
        <v>4931784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4931784</v>
      </c>
      <c r="P6" s="48">
        <f t="shared" si="1"/>
        <v>247.70386740331492</v>
      </c>
      <c r="Q6" s="9"/>
    </row>
    <row r="7" spans="1:134">
      <c r="A7" s="12"/>
      <c r="B7" s="25">
        <v>312.13</v>
      </c>
      <c r="C7" s="20" t="s">
        <v>201</v>
      </c>
      <c r="D7" s="47">
        <v>130913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130913</v>
      </c>
      <c r="P7" s="48">
        <f t="shared" si="1"/>
        <v>6.5752385735811147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126314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126314</v>
      </c>
      <c r="P8" s="48">
        <f t="shared" si="1"/>
        <v>6.344249121044701</v>
      </c>
      <c r="Q8" s="9"/>
    </row>
    <row r="9" spans="1:134">
      <c r="A9" s="12"/>
      <c r="B9" s="25">
        <v>312.41000000000003</v>
      </c>
      <c r="C9" s="20" t="s">
        <v>202</v>
      </c>
      <c r="D9" s="47">
        <v>0</v>
      </c>
      <c r="E9" s="47">
        <v>1273438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1273438</v>
      </c>
      <c r="P9" s="48">
        <f t="shared" si="1"/>
        <v>63.959718734304367</v>
      </c>
      <c r="Q9" s="9"/>
    </row>
    <row r="10" spans="1:134">
      <c r="A10" s="12"/>
      <c r="B10" s="25">
        <v>312.68</v>
      </c>
      <c r="C10" s="20" t="s">
        <v>203</v>
      </c>
      <c r="D10" s="47">
        <v>0</v>
      </c>
      <c r="E10" s="47">
        <v>938332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938332</v>
      </c>
      <c r="P10" s="48">
        <f t="shared" si="1"/>
        <v>47.128679055750879</v>
      </c>
      <c r="Q10" s="9"/>
    </row>
    <row r="11" spans="1:134">
      <c r="A11" s="12"/>
      <c r="B11" s="25">
        <v>315.2</v>
      </c>
      <c r="C11" s="20" t="s">
        <v>204</v>
      </c>
      <c r="D11" s="47">
        <v>52059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52059</v>
      </c>
      <c r="P11" s="48">
        <f t="shared" si="1"/>
        <v>2.6147162230035157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SUM(D13:D15)</f>
        <v>234129</v>
      </c>
      <c r="E12" s="32">
        <f t="shared" si="3"/>
        <v>6075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240204</v>
      </c>
      <c r="P12" s="46">
        <f t="shared" si="1"/>
        <v>12.064490205926671</v>
      </c>
      <c r="Q12" s="10"/>
    </row>
    <row r="13" spans="1:134">
      <c r="A13" s="12"/>
      <c r="B13" s="25">
        <v>322</v>
      </c>
      <c r="C13" s="20" t="s">
        <v>205</v>
      </c>
      <c r="D13" s="47">
        <v>232129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232129</v>
      </c>
      <c r="P13" s="48">
        <f t="shared" si="1"/>
        <v>11.658915118031141</v>
      </c>
      <c r="Q13" s="9"/>
    </row>
    <row r="14" spans="1:134">
      <c r="A14" s="12"/>
      <c r="B14" s="25">
        <v>323.7</v>
      </c>
      <c r="C14" s="20" t="s">
        <v>16</v>
      </c>
      <c r="D14" s="47">
        <v>2000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5" si="4">SUM(D14:N14)</f>
        <v>2000</v>
      </c>
      <c r="P14" s="48">
        <f t="shared" si="1"/>
        <v>0.10045203415369161</v>
      </c>
      <c r="Q14" s="9"/>
    </row>
    <row r="15" spans="1:134">
      <c r="A15" s="12"/>
      <c r="B15" s="25">
        <v>329.5</v>
      </c>
      <c r="C15" s="20" t="s">
        <v>206</v>
      </c>
      <c r="D15" s="47">
        <v>0</v>
      </c>
      <c r="E15" s="47">
        <v>6075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6075</v>
      </c>
      <c r="P15" s="48">
        <f t="shared" si="1"/>
        <v>0.30512305374183829</v>
      </c>
      <c r="Q15" s="9"/>
    </row>
    <row r="16" spans="1:134" ht="15.75">
      <c r="A16" s="29" t="s">
        <v>207</v>
      </c>
      <c r="B16" s="30"/>
      <c r="C16" s="31"/>
      <c r="D16" s="32">
        <f t="shared" ref="D16:N16" si="5">SUM(D17:D38)</f>
        <v>9723259</v>
      </c>
      <c r="E16" s="32">
        <f t="shared" si="5"/>
        <v>3847000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13570259</v>
      </c>
      <c r="P16" s="46">
        <f t="shared" si="1"/>
        <v>681.58006027122053</v>
      </c>
      <c r="Q16" s="10"/>
    </row>
    <row r="17" spans="1:17">
      <c r="A17" s="12"/>
      <c r="B17" s="25">
        <v>331.1</v>
      </c>
      <c r="C17" s="20" t="s">
        <v>18</v>
      </c>
      <c r="D17" s="47">
        <v>55678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55678</v>
      </c>
      <c r="P17" s="48">
        <f t="shared" si="1"/>
        <v>2.7964841788046209</v>
      </c>
      <c r="Q17" s="9"/>
    </row>
    <row r="18" spans="1:17">
      <c r="A18" s="12"/>
      <c r="B18" s="25">
        <v>331.2</v>
      </c>
      <c r="C18" s="20" t="s">
        <v>19</v>
      </c>
      <c r="D18" s="47">
        <v>216572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216572</v>
      </c>
      <c r="P18" s="48">
        <f t="shared" si="1"/>
        <v>10.87754897036665</v>
      </c>
      <c r="Q18" s="9"/>
    </row>
    <row r="19" spans="1:17">
      <c r="A19" s="12"/>
      <c r="B19" s="25">
        <v>331.5</v>
      </c>
      <c r="C19" s="20" t="s">
        <v>21</v>
      </c>
      <c r="D19" s="47">
        <v>0</v>
      </c>
      <c r="E19" s="47">
        <v>459194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5" si="6">SUM(D19:N19)</f>
        <v>459194</v>
      </c>
      <c r="P19" s="48">
        <f t="shared" si="1"/>
        <v>23.063485685585132</v>
      </c>
      <c r="Q19" s="9"/>
    </row>
    <row r="20" spans="1:17">
      <c r="A20" s="12"/>
      <c r="B20" s="25">
        <v>331.51</v>
      </c>
      <c r="C20" s="20" t="s">
        <v>218</v>
      </c>
      <c r="D20" s="47">
        <v>697512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697512</v>
      </c>
      <c r="P20" s="48">
        <f t="shared" si="1"/>
        <v>35.033249623304869</v>
      </c>
      <c r="Q20" s="9"/>
    </row>
    <row r="21" spans="1:17">
      <c r="A21" s="12"/>
      <c r="B21" s="25">
        <v>331.65</v>
      </c>
      <c r="C21" s="20" t="s">
        <v>25</v>
      </c>
      <c r="D21" s="47">
        <v>1305</v>
      </c>
      <c r="E21" s="47">
        <v>67816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69121</v>
      </c>
      <c r="P21" s="48">
        <f t="shared" si="1"/>
        <v>3.4716725263686588</v>
      </c>
      <c r="Q21" s="9"/>
    </row>
    <row r="22" spans="1:17">
      <c r="A22" s="12"/>
      <c r="B22" s="25">
        <v>331.89</v>
      </c>
      <c r="C22" s="20" t="s">
        <v>190</v>
      </c>
      <c r="D22" s="47">
        <v>0</v>
      </c>
      <c r="E22" s="47">
        <v>120761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120761</v>
      </c>
      <c r="P22" s="48">
        <f t="shared" si="1"/>
        <v>6.0653440482169767</v>
      </c>
      <c r="Q22" s="9"/>
    </row>
    <row r="23" spans="1:17">
      <c r="A23" s="12"/>
      <c r="B23" s="25">
        <v>334.1</v>
      </c>
      <c r="C23" s="20" t="s">
        <v>22</v>
      </c>
      <c r="D23" s="47">
        <v>12000</v>
      </c>
      <c r="E23" s="47">
        <v>2591716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2603716</v>
      </c>
      <c r="P23" s="48">
        <f t="shared" si="1"/>
        <v>130.77428427925665</v>
      </c>
      <c r="Q23" s="9"/>
    </row>
    <row r="24" spans="1:17">
      <c r="A24" s="12"/>
      <c r="B24" s="25">
        <v>334.2</v>
      </c>
      <c r="C24" s="20" t="s">
        <v>23</v>
      </c>
      <c r="D24" s="47">
        <v>1534442</v>
      </c>
      <c r="E24" s="47">
        <v>6744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1541186</v>
      </c>
      <c r="P24" s="48">
        <f t="shared" si="1"/>
        <v>77.407634354595686</v>
      </c>
      <c r="Q24" s="9"/>
    </row>
    <row r="25" spans="1:17">
      <c r="A25" s="12"/>
      <c r="B25" s="25">
        <v>334.34</v>
      </c>
      <c r="C25" s="20" t="s">
        <v>26</v>
      </c>
      <c r="D25" s="47">
        <v>93109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93109</v>
      </c>
      <c r="P25" s="48">
        <f t="shared" si="1"/>
        <v>4.676494224008036</v>
      </c>
      <c r="Q25" s="9"/>
    </row>
    <row r="26" spans="1:17">
      <c r="A26" s="12"/>
      <c r="B26" s="25">
        <v>334.39</v>
      </c>
      <c r="C26" s="20" t="s">
        <v>213</v>
      </c>
      <c r="D26" s="47">
        <v>1335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1335</v>
      </c>
      <c r="P26" s="48">
        <f t="shared" si="1"/>
        <v>6.705173279758915E-2</v>
      </c>
      <c r="Q26" s="9"/>
    </row>
    <row r="27" spans="1:17">
      <c r="A27" s="12"/>
      <c r="B27" s="25">
        <v>334.5</v>
      </c>
      <c r="C27" s="20" t="s">
        <v>28</v>
      </c>
      <c r="D27" s="47">
        <v>174345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174345</v>
      </c>
      <c r="P27" s="48">
        <f t="shared" si="1"/>
        <v>8.7566549472626818</v>
      </c>
      <c r="Q27" s="9"/>
    </row>
    <row r="28" spans="1:17">
      <c r="A28" s="12"/>
      <c r="B28" s="25">
        <v>334.61</v>
      </c>
      <c r="C28" s="20" t="s">
        <v>29</v>
      </c>
      <c r="D28" s="47">
        <v>0</v>
      </c>
      <c r="E28" s="47">
        <v>40586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40586</v>
      </c>
      <c r="P28" s="48">
        <f t="shared" si="1"/>
        <v>2.038473129080864</v>
      </c>
      <c r="Q28" s="9"/>
    </row>
    <row r="29" spans="1:17">
      <c r="A29" s="12"/>
      <c r="B29" s="25">
        <v>334.7</v>
      </c>
      <c r="C29" s="20" t="s">
        <v>30</v>
      </c>
      <c r="D29" s="47">
        <v>26461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26461</v>
      </c>
      <c r="P29" s="48">
        <f t="shared" si="1"/>
        <v>1.3290306378704169</v>
      </c>
      <c r="Q29" s="9"/>
    </row>
    <row r="30" spans="1:17">
      <c r="A30" s="12"/>
      <c r="B30" s="25">
        <v>335.13</v>
      </c>
      <c r="C30" s="20" t="s">
        <v>131</v>
      </c>
      <c r="D30" s="47">
        <v>22712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22712</v>
      </c>
      <c r="P30" s="48">
        <f t="shared" si="1"/>
        <v>1.140733299849322</v>
      </c>
      <c r="Q30" s="9"/>
    </row>
    <row r="31" spans="1:17">
      <c r="A31" s="12"/>
      <c r="B31" s="25">
        <v>335.14</v>
      </c>
      <c r="C31" s="20" t="s">
        <v>132</v>
      </c>
      <c r="D31" s="47">
        <v>10223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10223</v>
      </c>
      <c r="P31" s="48">
        <f t="shared" si="1"/>
        <v>0.51346057257659472</v>
      </c>
      <c r="Q31" s="9"/>
    </row>
    <row r="32" spans="1:17">
      <c r="A32" s="12"/>
      <c r="B32" s="25">
        <v>335.15</v>
      </c>
      <c r="C32" s="20" t="s">
        <v>133</v>
      </c>
      <c r="D32" s="47">
        <v>1996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1996</v>
      </c>
      <c r="P32" s="48">
        <f t="shared" si="1"/>
        <v>0.10025113008538424</v>
      </c>
      <c r="Q32" s="9"/>
    </row>
    <row r="33" spans="1:17">
      <c r="A33" s="12"/>
      <c r="B33" s="25">
        <v>335.16</v>
      </c>
      <c r="C33" s="20" t="s">
        <v>208</v>
      </c>
      <c r="D33" s="47">
        <v>237250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237250</v>
      </c>
      <c r="P33" s="48">
        <f t="shared" si="1"/>
        <v>11.916122551481667</v>
      </c>
      <c r="Q33" s="9"/>
    </row>
    <row r="34" spans="1:17">
      <c r="A34" s="12"/>
      <c r="B34" s="25">
        <v>335.18</v>
      </c>
      <c r="C34" s="20" t="s">
        <v>209</v>
      </c>
      <c r="D34" s="47">
        <v>5041352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5041352</v>
      </c>
      <c r="P34" s="48">
        <f t="shared" si="1"/>
        <v>253.20703164239075</v>
      </c>
      <c r="Q34" s="9"/>
    </row>
    <row r="35" spans="1:17">
      <c r="A35" s="12"/>
      <c r="B35" s="25">
        <v>335.19</v>
      </c>
      <c r="C35" s="20" t="s">
        <v>194</v>
      </c>
      <c r="D35" s="47">
        <v>611067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611067</v>
      </c>
      <c r="P35" s="48">
        <f t="shared" si="1"/>
        <v>30.691461577096938</v>
      </c>
      <c r="Q35" s="9"/>
    </row>
    <row r="36" spans="1:17">
      <c r="A36" s="12"/>
      <c r="B36" s="25">
        <v>335.44</v>
      </c>
      <c r="C36" s="20" t="s">
        <v>210</v>
      </c>
      <c r="D36" s="47">
        <v>0</v>
      </c>
      <c r="E36" s="47">
        <v>299182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ref="O36:O38" si="7">SUM(D36:N36)</f>
        <v>299182</v>
      </c>
      <c r="P36" s="48">
        <f t="shared" si="1"/>
        <v>15.026720241084883</v>
      </c>
      <c r="Q36" s="9"/>
    </row>
    <row r="37" spans="1:17">
      <c r="A37" s="12"/>
      <c r="B37" s="25">
        <v>335.7</v>
      </c>
      <c r="C37" s="20" t="s">
        <v>40</v>
      </c>
      <c r="D37" s="47">
        <v>0</v>
      </c>
      <c r="E37" s="47">
        <v>261001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261001</v>
      </c>
      <c r="P37" s="48">
        <f t="shared" ref="P37:P66" si="8">(O37/P$68)</f>
        <v>13.109040683073832</v>
      </c>
      <c r="Q37" s="9"/>
    </row>
    <row r="38" spans="1:17">
      <c r="A38" s="12"/>
      <c r="B38" s="25">
        <v>337.2</v>
      </c>
      <c r="C38" s="20" t="s">
        <v>42</v>
      </c>
      <c r="D38" s="47">
        <v>985900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985900</v>
      </c>
      <c r="P38" s="48">
        <f t="shared" si="8"/>
        <v>49.517830236062281</v>
      </c>
      <c r="Q38" s="9"/>
    </row>
    <row r="39" spans="1:17" ht="15.75">
      <c r="A39" s="29" t="s">
        <v>48</v>
      </c>
      <c r="B39" s="30"/>
      <c r="C39" s="31"/>
      <c r="D39" s="32">
        <f t="shared" ref="D39:N39" si="9">SUM(D40:D52)</f>
        <v>1600262</v>
      </c>
      <c r="E39" s="32">
        <f t="shared" si="9"/>
        <v>530161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9"/>
        <v>0</v>
      </c>
      <c r="O39" s="32">
        <f>SUM(D39:N39)</f>
        <v>2130423</v>
      </c>
      <c r="P39" s="46">
        <f t="shared" si="8"/>
        <v>107.00266197890507</v>
      </c>
      <c r="Q39" s="10"/>
    </row>
    <row r="40" spans="1:17">
      <c r="A40" s="12"/>
      <c r="B40" s="25">
        <v>341.52</v>
      </c>
      <c r="C40" s="20" t="s">
        <v>138</v>
      </c>
      <c r="D40" s="47">
        <v>14236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ref="O40:O49" si="10">SUM(D40:N40)</f>
        <v>14236</v>
      </c>
      <c r="P40" s="48">
        <f t="shared" si="8"/>
        <v>0.71501757910597685</v>
      </c>
      <c r="Q40" s="9"/>
    </row>
    <row r="41" spans="1:17">
      <c r="A41" s="12"/>
      <c r="B41" s="25">
        <v>341.8</v>
      </c>
      <c r="C41" s="20" t="s">
        <v>141</v>
      </c>
      <c r="D41" s="47">
        <v>199509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199509</v>
      </c>
      <c r="P41" s="48">
        <f t="shared" si="8"/>
        <v>10.02054244098443</v>
      </c>
      <c r="Q41" s="9"/>
    </row>
    <row r="42" spans="1:17">
      <c r="A42" s="12"/>
      <c r="B42" s="25">
        <v>341.9</v>
      </c>
      <c r="C42" s="20" t="s">
        <v>142</v>
      </c>
      <c r="D42" s="47">
        <v>101187</v>
      </c>
      <c r="E42" s="47">
        <v>29491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130678</v>
      </c>
      <c r="P42" s="48">
        <f t="shared" si="8"/>
        <v>6.5634354595680566</v>
      </c>
      <c r="Q42" s="9"/>
    </row>
    <row r="43" spans="1:17">
      <c r="A43" s="12"/>
      <c r="B43" s="25">
        <v>342.6</v>
      </c>
      <c r="C43" s="20" t="s">
        <v>58</v>
      </c>
      <c r="D43" s="47">
        <v>1094456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1094456</v>
      </c>
      <c r="P43" s="48">
        <f t="shared" si="8"/>
        <v>54.970165745856356</v>
      </c>
      <c r="Q43" s="9"/>
    </row>
    <row r="44" spans="1:17">
      <c r="A44" s="12"/>
      <c r="B44" s="25">
        <v>342.9</v>
      </c>
      <c r="C44" s="20" t="s">
        <v>59</v>
      </c>
      <c r="D44" s="47">
        <v>121090</v>
      </c>
      <c r="E44" s="47">
        <v>429029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550119</v>
      </c>
      <c r="P44" s="48">
        <f t="shared" si="8"/>
        <v>27.630286288297338</v>
      </c>
      <c r="Q44" s="9"/>
    </row>
    <row r="45" spans="1:17">
      <c r="A45" s="12"/>
      <c r="B45" s="25">
        <v>343.9</v>
      </c>
      <c r="C45" s="20" t="s">
        <v>60</v>
      </c>
      <c r="D45" s="47">
        <v>0</v>
      </c>
      <c r="E45" s="47">
        <v>8327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8327</v>
      </c>
      <c r="P45" s="48">
        <f t="shared" si="8"/>
        <v>0.41823204419889504</v>
      </c>
      <c r="Q45" s="9"/>
    </row>
    <row r="46" spans="1:17">
      <c r="A46" s="12"/>
      <c r="B46" s="25">
        <v>344.9</v>
      </c>
      <c r="C46" s="20" t="s">
        <v>214</v>
      </c>
      <c r="D46" s="47">
        <v>65000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65000</v>
      </c>
      <c r="P46" s="48">
        <f t="shared" si="8"/>
        <v>3.2646911099949776</v>
      </c>
      <c r="Q46" s="9"/>
    </row>
    <row r="47" spans="1:17">
      <c r="A47" s="12"/>
      <c r="B47" s="25">
        <v>346.4</v>
      </c>
      <c r="C47" s="20" t="s">
        <v>180</v>
      </c>
      <c r="D47" s="47">
        <v>1913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1913</v>
      </c>
      <c r="P47" s="48">
        <f t="shared" si="8"/>
        <v>9.6082370668006026E-2</v>
      </c>
      <c r="Q47" s="9"/>
    </row>
    <row r="48" spans="1:17">
      <c r="A48" s="12"/>
      <c r="B48" s="25">
        <v>347.1</v>
      </c>
      <c r="C48" s="20" t="s">
        <v>61</v>
      </c>
      <c r="D48" s="47">
        <v>2871</v>
      </c>
      <c r="E48" s="47">
        <v>1000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3871</v>
      </c>
      <c r="P48" s="48">
        <f t="shared" si="8"/>
        <v>0.1944249121044701</v>
      </c>
      <c r="Q48" s="9"/>
    </row>
    <row r="49" spans="1:17">
      <c r="A49" s="12"/>
      <c r="B49" s="25">
        <v>348.85</v>
      </c>
      <c r="C49" s="20" t="s">
        <v>219</v>
      </c>
      <c r="D49" s="47">
        <v>0</v>
      </c>
      <c r="E49" s="47">
        <v>6241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6241</v>
      </c>
      <c r="P49" s="48">
        <f t="shared" si="8"/>
        <v>0.31346057257659465</v>
      </c>
      <c r="Q49" s="9"/>
    </row>
    <row r="50" spans="1:17">
      <c r="A50" s="12"/>
      <c r="B50" s="25">
        <v>348.93</v>
      </c>
      <c r="C50" s="20" t="s">
        <v>143</v>
      </c>
      <c r="D50" s="47">
        <v>0</v>
      </c>
      <c r="E50" s="47">
        <v>36621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ref="O50:O52" si="11">SUM(D50:N50)</f>
        <v>36621</v>
      </c>
      <c r="P50" s="48">
        <f t="shared" si="8"/>
        <v>1.8393269713711702</v>
      </c>
      <c r="Q50" s="9"/>
    </row>
    <row r="51" spans="1:17">
      <c r="A51" s="12"/>
      <c r="B51" s="25">
        <v>348.93099999999998</v>
      </c>
      <c r="C51" s="20" t="s">
        <v>144</v>
      </c>
      <c r="D51" s="47">
        <v>0</v>
      </c>
      <c r="E51" s="47">
        <v>11893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1"/>
        <v>11893</v>
      </c>
      <c r="P51" s="48">
        <f t="shared" si="8"/>
        <v>0.59733802109492717</v>
      </c>
      <c r="Q51" s="9"/>
    </row>
    <row r="52" spans="1:17">
      <c r="A52" s="12"/>
      <c r="B52" s="25">
        <v>348.93200000000002</v>
      </c>
      <c r="C52" s="20" t="s">
        <v>145</v>
      </c>
      <c r="D52" s="47">
        <v>0</v>
      </c>
      <c r="E52" s="47">
        <v>7559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1"/>
        <v>7559</v>
      </c>
      <c r="P52" s="48">
        <f t="shared" si="8"/>
        <v>0.37965846308387746</v>
      </c>
      <c r="Q52" s="9"/>
    </row>
    <row r="53" spans="1:17" ht="15.75">
      <c r="A53" s="29" t="s">
        <v>49</v>
      </c>
      <c r="B53" s="30"/>
      <c r="C53" s="31"/>
      <c r="D53" s="32">
        <f t="shared" ref="D53:N53" si="12">SUM(D54:D57)</f>
        <v>0</v>
      </c>
      <c r="E53" s="32">
        <f t="shared" si="12"/>
        <v>310025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2"/>
        <v>0</v>
      </c>
      <c r="O53" s="32">
        <f>SUM(D53:N53)</f>
        <v>310025</v>
      </c>
      <c r="P53" s="46">
        <f t="shared" si="8"/>
        <v>15.571320944249122</v>
      </c>
      <c r="Q53" s="10"/>
    </row>
    <row r="54" spans="1:17">
      <c r="A54" s="13"/>
      <c r="B54" s="40">
        <v>351.3</v>
      </c>
      <c r="C54" s="21" t="s">
        <v>83</v>
      </c>
      <c r="D54" s="47">
        <v>0</v>
      </c>
      <c r="E54" s="47">
        <v>2732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7" si="13">SUM(D54:N54)</f>
        <v>2732</v>
      </c>
      <c r="P54" s="48">
        <f t="shared" si="8"/>
        <v>0.13721747865394274</v>
      </c>
      <c r="Q54" s="9"/>
    </row>
    <row r="55" spans="1:17">
      <c r="A55" s="13"/>
      <c r="B55" s="40">
        <v>351.9</v>
      </c>
      <c r="C55" s="21" t="s">
        <v>220</v>
      </c>
      <c r="D55" s="47">
        <v>0</v>
      </c>
      <c r="E55" s="47">
        <v>17328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3"/>
        <v>17328</v>
      </c>
      <c r="P55" s="48">
        <f t="shared" si="8"/>
        <v>0.87031642390758412</v>
      </c>
      <c r="Q55" s="9"/>
    </row>
    <row r="56" spans="1:17">
      <c r="A56" s="13"/>
      <c r="B56" s="40">
        <v>354</v>
      </c>
      <c r="C56" s="21" t="s">
        <v>215</v>
      </c>
      <c r="D56" s="47">
        <v>0</v>
      </c>
      <c r="E56" s="47">
        <v>68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3"/>
        <v>68</v>
      </c>
      <c r="P56" s="48">
        <f t="shared" si="8"/>
        <v>3.4153691612255148E-3</v>
      </c>
      <c r="Q56" s="9"/>
    </row>
    <row r="57" spans="1:17">
      <c r="A57" s="13"/>
      <c r="B57" s="40">
        <v>359</v>
      </c>
      <c r="C57" s="21" t="s">
        <v>85</v>
      </c>
      <c r="D57" s="47">
        <v>0</v>
      </c>
      <c r="E57" s="47">
        <v>289897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3"/>
        <v>289897</v>
      </c>
      <c r="P57" s="48">
        <f t="shared" si="8"/>
        <v>14.560371672526369</v>
      </c>
      <c r="Q57" s="9"/>
    </row>
    <row r="58" spans="1:17" ht="15.75">
      <c r="A58" s="29" t="s">
        <v>3</v>
      </c>
      <c r="B58" s="30"/>
      <c r="C58" s="31"/>
      <c r="D58" s="32">
        <f t="shared" ref="D58:N58" si="14">SUM(D59:D62)</f>
        <v>667009</v>
      </c>
      <c r="E58" s="32">
        <f t="shared" si="14"/>
        <v>133431</v>
      </c>
      <c r="F58" s="32">
        <f t="shared" si="14"/>
        <v>6</v>
      </c>
      <c r="G58" s="32">
        <f t="shared" si="14"/>
        <v>0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15220705</v>
      </c>
      <c r="N58" s="32">
        <f t="shared" si="14"/>
        <v>0</v>
      </c>
      <c r="O58" s="32">
        <f>SUM(D58:N58)</f>
        <v>16021151</v>
      </c>
      <c r="P58" s="46">
        <f t="shared" si="8"/>
        <v>804.67860371672532</v>
      </c>
      <c r="Q58" s="10"/>
    </row>
    <row r="59" spans="1:17">
      <c r="A59" s="12"/>
      <c r="B59" s="25">
        <v>361.1</v>
      </c>
      <c r="C59" s="20" t="s">
        <v>86</v>
      </c>
      <c r="D59" s="47">
        <v>13732</v>
      </c>
      <c r="E59" s="47">
        <v>60918</v>
      </c>
      <c r="F59" s="47">
        <v>6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>SUM(D59:N59)</f>
        <v>74656</v>
      </c>
      <c r="P59" s="48">
        <f t="shared" si="8"/>
        <v>3.7496735308890004</v>
      </c>
      <c r="Q59" s="9"/>
    </row>
    <row r="60" spans="1:17">
      <c r="A60" s="12"/>
      <c r="B60" s="25">
        <v>362</v>
      </c>
      <c r="C60" s="20" t="s">
        <v>88</v>
      </c>
      <c r="D60" s="47">
        <v>33738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62" si="15">SUM(D60:N60)</f>
        <v>33738</v>
      </c>
      <c r="P60" s="48">
        <f t="shared" si="8"/>
        <v>1.6945253641386238</v>
      </c>
      <c r="Q60" s="9"/>
    </row>
    <row r="61" spans="1:17">
      <c r="A61" s="12"/>
      <c r="B61" s="25">
        <v>364</v>
      </c>
      <c r="C61" s="20" t="s">
        <v>148</v>
      </c>
      <c r="D61" s="47">
        <v>15500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5"/>
        <v>15500</v>
      </c>
      <c r="P61" s="48">
        <f t="shared" si="8"/>
        <v>0.77850326469110998</v>
      </c>
      <c r="Q61" s="9"/>
    </row>
    <row r="62" spans="1:17">
      <c r="A62" s="12"/>
      <c r="B62" s="25">
        <v>369.9</v>
      </c>
      <c r="C62" s="20" t="s">
        <v>92</v>
      </c>
      <c r="D62" s="47">
        <v>604039</v>
      </c>
      <c r="E62" s="47">
        <v>72513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15220705</v>
      </c>
      <c r="N62" s="47">
        <v>0</v>
      </c>
      <c r="O62" s="47">
        <f t="shared" si="15"/>
        <v>15897257</v>
      </c>
      <c r="P62" s="48">
        <f t="shared" si="8"/>
        <v>798.45590155700654</v>
      </c>
      <c r="Q62" s="9"/>
    </row>
    <row r="63" spans="1:17" ht="15.75">
      <c r="A63" s="29" t="s">
        <v>50</v>
      </c>
      <c r="B63" s="30"/>
      <c r="C63" s="31"/>
      <c r="D63" s="32">
        <f t="shared" ref="D63:N63" si="16">SUM(D64:D65)</f>
        <v>406133</v>
      </c>
      <c r="E63" s="32">
        <f t="shared" si="16"/>
        <v>2303971</v>
      </c>
      <c r="F63" s="32">
        <f t="shared" si="16"/>
        <v>228696</v>
      </c>
      <c r="G63" s="32">
        <f t="shared" si="16"/>
        <v>0</v>
      </c>
      <c r="H63" s="32">
        <f t="shared" si="16"/>
        <v>0</v>
      </c>
      <c r="I63" s="32">
        <f t="shared" si="16"/>
        <v>0</v>
      </c>
      <c r="J63" s="32">
        <f t="shared" si="16"/>
        <v>0</v>
      </c>
      <c r="K63" s="32">
        <f t="shared" si="16"/>
        <v>0</v>
      </c>
      <c r="L63" s="32">
        <f t="shared" si="16"/>
        <v>0</v>
      </c>
      <c r="M63" s="32">
        <f t="shared" si="16"/>
        <v>0</v>
      </c>
      <c r="N63" s="32">
        <f t="shared" si="16"/>
        <v>0</v>
      </c>
      <c r="O63" s="32">
        <f>SUM(D63:N63)</f>
        <v>2938800</v>
      </c>
      <c r="P63" s="46">
        <f t="shared" si="8"/>
        <v>147.60421898543444</v>
      </c>
      <c r="Q63" s="9"/>
    </row>
    <row r="64" spans="1:17">
      <c r="A64" s="12"/>
      <c r="B64" s="25">
        <v>381</v>
      </c>
      <c r="C64" s="20" t="s">
        <v>93</v>
      </c>
      <c r="D64" s="47">
        <v>256133</v>
      </c>
      <c r="E64" s="47">
        <v>2303971</v>
      </c>
      <c r="F64" s="47">
        <v>228696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2788800</v>
      </c>
      <c r="P64" s="48">
        <f t="shared" si="8"/>
        <v>140.07031642390757</v>
      </c>
      <c r="Q64" s="9"/>
    </row>
    <row r="65" spans="1:120" ht="15.75" thickBot="1">
      <c r="A65" s="12"/>
      <c r="B65" s="25">
        <v>383.1</v>
      </c>
      <c r="C65" s="20" t="s">
        <v>222</v>
      </c>
      <c r="D65" s="47">
        <v>150000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150000</v>
      </c>
      <c r="P65" s="48">
        <f t="shared" si="8"/>
        <v>7.5339025615268707</v>
      </c>
      <c r="Q65" s="9"/>
    </row>
    <row r="66" spans="1:120" ht="16.5" thickBot="1">
      <c r="A66" s="14" t="s">
        <v>63</v>
      </c>
      <c r="B66" s="23"/>
      <c r="C66" s="22"/>
      <c r="D66" s="15">
        <f t="shared" ref="D66:N66" si="17">SUM(D5,D12,D16,D39,D53,D58,D63)</f>
        <v>17745548</v>
      </c>
      <c r="E66" s="15">
        <f t="shared" si="17"/>
        <v>9468747</v>
      </c>
      <c r="F66" s="15">
        <f t="shared" si="17"/>
        <v>228702</v>
      </c>
      <c r="G66" s="15">
        <f t="shared" si="17"/>
        <v>0</v>
      </c>
      <c r="H66" s="15">
        <f t="shared" si="17"/>
        <v>0</v>
      </c>
      <c r="I66" s="15">
        <f t="shared" si="17"/>
        <v>0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15220705</v>
      </c>
      <c r="N66" s="15">
        <f t="shared" si="17"/>
        <v>0</v>
      </c>
      <c r="O66" s="15">
        <f>SUM(D66:N66)</f>
        <v>42663702</v>
      </c>
      <c r="P66" s="38">
        <f t="shared" si="8"/>
        <v>2142.8278252134605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9" t="s">
        <v>221</v>
      </c>
      <c r="N68" s="49"/>
      <c r="O68" s="49"/>
      <c r="P68" s="44">
        <v>19910</v>
      </c>
    </row>
    <row r="69" spans="1:120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</row>
    <row r="70" spans="1:120" ht="15.75" customHeight="1" thickBot="1">
      <c r="A70" s="53" t="s">
        <v>114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5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3900132</v>
      </c>
      <c r="E5" s="27">
        <f t="shared" si="0"/>
        <v>1246692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5146824</v>
      </c>
      <c r="O5" s="33">
        <f t="shared" ref="O5:O36" si="2">(N5/O$66)</f>
        <v>257.01992509363293</v>
      </c>
      <c r="P5" s="6"/>
    </row>
    <row r="6" spans="1:133">
      <c r="A6" s="12"/>
      <c r="B6" s="25">
        <v>311</v>
      </c>
      <c r="C6" s="20" t="s">
        <v>2</v>
      </c>
      <c r="D6" s="47">
        <v>3776842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3776842</v>
      </c>
      <c r="O6" s="48">
        <f t="shared" si="2"/>
        <v>188.60634207240949</v>
      </c>
      <c r="P6" s="9"/>
    </row>
    <row r="7" spans="1:133">
      <c r="A7" s="12"/>
      <c r="B7" s="25">
        <v>312.10000000000002</v>
      </c>
      <c r="C7" s="20" t="s">
        <v>10</v>
      </c>
      <c r="D7" s="47">
        <v>30445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30445</v>
      </c>
      <c r="O7" s="48">
        <f t="shared" si="2"/>
        <v>1.5203495630461923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115799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115799</v>
      </c>
      <c r="O8" s="48">
        <f t="shared" si="2"/>
        <v>5.7827215980024969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1130893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1130893</v>
      </c>
      <c r="O9" s="48">
        <f t="shared" si="2"/>
        <v>56.474057428214735</v>
      </c>
      <c r="P9" s="9"/>
    </row>
    <row r="10" spans="1:133">
      <c r="A10" s="12"/>
      <c r="B10" s="25">
        <v>315</v>
      </c>
      <c r="C10" s="20" t="s">
        <v>129</v>
      </c>
      <c r="D10" s="47">
        <v>92845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92845</v>
      </c>
      <c r="O10" s="48">
        <f t="shared" si="2"/>
        <v>4.6364544319600496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110427</v>
      </c>
      <c r="E11" s="32">
        <f t="shared" si="3"/>
        <v>6075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116502</v>
      </c>
      <c r="O11" s="46">
        <f t="shared" si="2"/>
        <v>5.8178277153558051</v>
      </c>
      <c r="P11" s="10"/>
    </row>
    <row r="12" spans="1:133">
      <c r="A12" s="12"/>
      <c r="B12" s="25">
        <v>322</v>
      </c>
      <c r="C12" s="20" t="s">
        <v>0</v>
      </c>
      <c r="D12" s="47">
        <v>107427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107427</v>
      </c>
      <c r="O12" s="48">
        <f t="shared" si="2"/>
        <v>5.3646441947565542</v>
      </c>
      <c r="P12" s="9"/>
    </row>
    <row r="13" spans="1:133">
      <c r="A13" s="12"/>
      <c r="B13" s="25">
        <v>323.7</v>
      </c>
      <c r="C13" s="20" t="s">
        <v>16</v>
      </c>
      <c r="D13" s="47">
        <v>3000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3000</v>
      </c>
      <c r="O13" s="48">
        <f t="shared" si="2"/>
        <v>0.14981273408239701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6075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6075</v>
      </c>
      <c r="O14" s="48">
        <f t="shared" si="2"/>
        <v>0.30337078651685395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SUM(D16:D36)</f>
        <v>4511640</v>
      </c>
      <c r="E15" s="32">
        <f t="shared" si="4"/>
        <v>1341298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5852938</v>
      </c>
      <c r="O15" s="46">
        <f t="shared" si="2"/>
        <v>292.28154806491887</v>
      </c>
      <c r="P15" s="10"/>
    </row>
    <row r="16" spans="1:133">
      <c r="A16" s="12"/>
      <c r="B16" s="25">
        <v>331.1</v>
      </c>
      <c r="C16" s="20" t="s">
        <v>18</v>
      </c>
      <c r="D16" s="47">
        <v>7752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7752</v>
      </c>
      <c r="O16" s="48">
        <f t="shared" si="2"/>
        <v>0.38711610486891385</v>
      </c>
      <c r="P16" s="9"/>
    </row>
    <row r="17" spans="1:16">
      <c r="A17" s="12"/>
      <c r="B17" s="25">
        <v>331.2</v>
      </c>
      <c r="C17" s="20" t="s">
        <v>19</v>
      </c>
      <c r="D17" s="47">
        <v>136863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136863</v>
      </c>
      <c r="O17" s="48">
        <f t="shared" si="2"/>
        <v>6.834606741573034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616870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616870</v>
      </c>
      <c r="O18" s="48">
        <f t="shared" si="2"/>
        <v>30.804993757802748</v>
      </c>
      <c r="P18" s="9"/>
    </row>
    <row r="19" spans="1:16">
      <c r="A19" s="12"/>
      <c r="B19" s="25">
        <v>331.65</v>
      </c>
      <c r="C19" s="20" t="s">
        <v>25</v>
      </c>
      <c r="D19" s="47">
        <v>1148</v>
      </c>
      <c r="E19" s="47">
        <v>94824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95972</v>
      </c>
      <c r="O19" s="48">
        <f t="shared" si="2"/>
        <v>4.7926092384519352</v>
      </c>
      <c r="P19" s="9"/>
    </row>
    <row r="20" spans="1:16">
      <c r="A20" s="12"/>
      <c r="B20" s="25">
        <v>334.1</v>
      </c>
      <c r="C20" s="20" t="s">
        <v>22</v>
      </c>
      <c r="D20" s="47">
        <v>0</v>
      </c>
      <c r="E20" s="47">
        <v>201088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201088</v>
      </c>
      <c r="O20" s="48">
        <f t="shared" si="2"/>
        <v>10.041847690387016</v>
      </c>
      <c r="P20" s="9"/>
    </row>
    <row r="21" spans="1:16">
      <c r="A21" s="12"/>
      <c r="B21" s="25">
        <v>334.2</v>
      </c>
      <c r="C21" s="20" t="s">
        <v>23</v>
      </c>
      <c r="D21" s="47">
        <v>99258</v>
      </c>
      <c r="E21" s="47">
        <v>100064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199322</v>
      </c>
      <c r="O21" s="48">
        <f t="shared" si="2"/>
        <v>9.9536579275905126</v>
      </c>
      <c r="P21" s="9"/>
    </row>
    <row r="22" spans="1:16">
      <c r="A22" s="12"/>
      <c r="B22" s="25">
        <v>334.33</v>
      </c>
      <c r="C22" s="20" t="s">
        <v>105</v>
      </c>
      <c r="D22" s="47">
        <v>1761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1761</v>
      </c>
      <c r="O22" s="48">
        <f t="shared" si="2"/>
        <v>8.7940074906367044E-2</v>
      </c>
      <c r="P22" s="9"/>
    </row>
    <row r="23" spans="1:16">
      <c r="A23" s="12"/>
      <c r="B23" s="25">
        <v>334.34</v>
      </c>
      <c r="C23" s="20" t="s">
        <v>26</v>
      </c>
      <c r="D23" s="47">
        <v>90670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90670</v>
      </c>
      <c r="O23" s="48">
        <f t="shared" si="2"/>
        <v>4.5278401997503117</v>
      </c>
      <c r="P23" s="9"/>
    </row>
    <row r="24" spans="1:16">
      <c r="A24" s="12"/>
      <c r="B24" s="25">
        <v>334.49</v>
      </c>
      <c r="C24" s="20" t="s">
        <v>27</v>
      </c>
      <c r="D24" s="47">
        <v>69725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5">SUM(D24:M24)</f>
        <v>69725</v>
      </c>
      <c r="O24" s="48">
        <f t="shared" si="2"/>
        <v>3.4818976279650435</v>
      </c>
      <c r="P24" s="9"/>
    </row>
    <row r="25" spans="1:16">
      <c r="A25" s="12"/>
      <c r="B25" s="25">
        <v>334.61</v>
      </c>
      <c r="C25" s="20" t="s">
        <v>29</v>
      </c>
      <c r="D25" s="47">
        <v>0</v>
      </c>
      <c r="E25" s="47">
        <v>17923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17923</v>
      </c>
      <c r="O25" s="48">
        <f t="shared" si="2"/>
        <v>0.89503121098626715</v>
      </c>
      <c r="P25" s="9"/>
    </row>
    <row r="26" spans="1:16">
      <c r="A26" s="12"/>
      <c r="B26" s="25">
        <v>334.7</v>
      </c>
      <c r="C26" s="20" t="s">
        <v>30</v>
      </c>
      <c r="D26" s="47">
        <v>36854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36854</v>
      </c>
      <c r="O26" s="48">
        <f t="shared" si="2"/>
        <v>1.8403995006242198</v>
      </c>
      <c r="P26" s="9"/>
    </row>
    <row r="27" spans="1:16">
      <c r="A27" s="12"/>
      <c r="B27" s="25">
        <v>335.12</v>
      </c>
      <c r="C27" s="20" t="s">
        <v>130</v>
      </c>
      <c r="D27" s="47">
        <v>353989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353989</v>
      </c>
      <c r="O27" s="48">
        <f t="shared" si="2"/>
        <v>17.677353308364545</v>
      </c>
      <c r="P27" s="9"/>
    </row>
    <row r="28" spans="1:16">
      <c r="A28" s="12"/>
      <c r="B28" s="25">
        <v>335.13</v>
      </c>
      <c r="C28" s="20" t="s">
        <v>131</v>
      </c>
      <c r="D28" s="47">
        <v>20016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20016</v>
      </c>
      <c r="O28" s="48">
        <f t="shared" si="2"/>
        <v>0.99955056179775281</v>
      </c>
      <c r="P28" s="9"/>
    </row>
    <row r="29" spans="1:16">
      <c r="A29" s="12"/>
      <c r="B29" s="25">
        <v>335.14</v>
      </c>
      <c r="C29" s="20" t="s">
        <v>132</v>
      </c>
      <c r="D29" s="47">
        <v>8209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8209</v>
      </c>
      <c r="O29" s="48">
        <f t="shared" si="2"/>
        <v>0.40993757802746567</v>
      </c>
      <c r="P29" s="9"/>
    </row>
    <row r="30" spans="1:16">
      <c r="A30" s="12"/>
      <c r="B30" s="25">
        <v>335.15</v>
      </c>
      <c r="C30" s="20" t="s">
        <v>133</v>
      </c>
      <c r="D30" s="47">
        <v>3852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3852</v>
      </c>
      <c r="O30" s="48">
        <f t="shared" si="2"/>
        <v>0.19235955056179777</v>
      </c>
      <c r="P30" s="9"/>
    </row>
    <row r="31" spans="1:16">
      <c r="A31" s="12"/>
      <c r="B31" s="25">
        <v>335.16</v>
      </c>
      <c r="C31" s="20" t="s">
        <v>134</v>
      </c>
      <c r="D31" s="47">
        <v>237250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237250</v>
      </c>
      <c r="O31" s="48">
        <f t="shared" si="2"/>
        <v>11.847690387016229</v>
      </c>
      <c r="P31" s="9"/>
    </row>
    <row r="32" spans="1:16">
      <c r="A32" s="12"/>
      <c r="B32" s="25">
        <v>335.18</v>
      </c>
      <c r="C32" s="20" t="s">
        <v>135</v>
      </c>
      <c r="D32" s="47">
        <v>3424293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3424293</v>
      </c>
      <c r="O32" s="48">
        <f t="shared" si="2"/>
        <v>171.00089887640451</v>
      </c>
      <c r="P32" s="9"/>
    </row>
    <row r="33" spans="1:16">
      <c r="A33" s="12"/>
      <c r="B33" s="25">
        <v>335.22</v>
      </c>
      <c r="C33" s="20" t="s">
        <v>38</v>
      </c>
      <c r="D33" s="47">
        <v>0</v>
      </c>
      <c r="E33" s="47">
        <v>56743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56743</v>
      </c>
      <c r="O33" s="48">
        <f t="shared" si="2"/>
        <v>2.8336079900124842</v>
      </c>
      <c r="P33" s="9"/>
    </row>
    <row r="34" spans="1:16">
      <c r="A34" s="12"/>
      <c r="B34" s="25">
        <v>335.49</v>
      </c>
      <c r="C34" s="20" t="s">
        <v>39</v>
      </c>
      <c r="D34" s="47">
        <v>0</v>
      </c>
      <c r="E34" s="47">
        <v>253668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253668</v>
      </c>
      <c r="O34" s="48">
        <f t="shared" si="2"/>
        <v>12.667565543071161</v>
      </c>
      <c r="P34" s="9"/>
    </row>
    <row r="35" spans="1:16">
      <c r="A35" s="12"/>
      <c r="B35" s="25">
        <v>335.7</v>
      </c>
      <c r="C35" s="20" t="s">
        <v>40</v>
      </c>
      <c r="D35" s="47">
        <v>0</v>
      </c>
      <c r="E35" s="47">
        <v>118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118</v>
      </c>
      <c r="O35" s="48">
        <f t="shared" si="2"/>
        <v>5.8926342072409491E-3</v>
      </c>
      <c r="P35" s="9"/>
    </row>
    <row r="36" spans="1:16">
      <c r="A36" s="12"/>
      <c r="B36" s="25">
        <v>337.2</v>
      </c>
      <c r="C36" s="20" t="s">
        <v>42</v>
      </c>
      <c r="D36" s="47">
        <v>20000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20000</v>
      </c>
      <c r="O36" s="48">
        <f t="shared" si="2"/>
        <v>0.99875156054931336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SUM(D38:D50)</f>
        <v>1062708</v>
      </c>
      <c r="E37" s="32">
        <f t="shared" si="6"/>
        <v>523832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1586540</v>
      </c>
      <c r="O37" s="46">
        <f t="shared" ref="O37:O64" si="7">(N37/O$66)</f>
        <v>79.227965043695377</v>
      </c>
      <c r="P37" s="10"/>
    </row>
    <row r="38" spans="1:16">
      <c r="A38" s="12"/>
      <c r="B38" s="25">
        <v>341.52</v>
      </c>
      <c r="C38" s="20" t="s">
        <v>138</v>
      </c>
      <c r="D38" s="47">
        <v>11994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0" si="8">SUM(D38:M38)</f>
        <v>11994</v>
      </c>
      <c r="O38" s="48">
        <f t="shared" si="7"/>
        <v>0.59895131086142317</v>
      </c>
      <c r="P38" s="9"/>
    </row>
    <row r="39" spans="1:16">
      <c r="A39" s="12"/>
      <c r="B39" s="25">
        <v>341.53</v>
      </c>
      <c r="C39" s="20" t="s">
        <v>139</v>
      </c>
      <c r="D39" s="47">
        <v>0</v>
      </c>
      <c r="E39" s="47">
        <v>124268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124268</v>
      </c>
      <c r="O39" s="48">
        <f t="shared" si="7"/>
        <v>6.2056429463171039</v>
      </c>
      <c r="P39" s="9"/>
    </row>
    <row r="40" spans="1:16">
      <c r="A40" s="12"/>
      <c r="B40" s="25">
        <v>341.56</v>
      </c>
      <c r="C40" s="20" t="s">
        <v>140</v>
      </c>
      <c r="D40" s="47">
        <v>4326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4326</v>
      </c>
      <c r="O40" s="48">
        <f t="shared" si="7"/>
        <v>0.21602996254681647</v>
      </c>
      <c r="P40" s="9"/>
    </row>
    <row r="41" spans="1:16">
      <c r="A41" s="12"/>
      <c r="B41" s="25">
        <v>341.8</v>
      </c>
      <c r="C41" s="20" t="s">
        <v>141</v>
      </c>
      <c r="D41" s="47">
        <v>173773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173773</v>
      </c>
      <c r="O41" s="48">
        <f t="shared" si="7"/>
        <v>8.6778027465667922</v>
      </c>
      <c r="P41" s="9"/>
    </row>
    <row r="42" spans="1:16">
      <c r="A42" s="12"/>
      <c r="B42" s="25">
        <v>341.9</v>
      </c>
      <c r="C42" s="20" t="s">
        <v>142</v>
      </c>
      <c r="D42" s="47">
        <v>70151</v>
      </c>
      <c r="E42" s="47">
        <v>20027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90178</v>
      </c>
      <c r="O42" s="48">
        <f t="shared" si="7"/>
        <v>4.5032709113607989</v>
      </c>
      <c r="P42" s="9"/>
    </row>
    <row r="43" spans="1:16">
      <c r="A43" s="12"/>
      <c r="B43" s="25">
        <v>342.6</v>
      </c>
      <c r="C43" s="20" t="s">
        <v>58</v>
      </c>
      <c r="D43" s="47">
        <v>695414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695414</v>
      </c>
      <c r="O43" s="48">
        <f t="shared" si="7"/>
        <v>34.727290886392012</v>
      </c>
      <c r="P43" s="9"/>
    </row>
    <row r="44" spans="1:16">
      <c r="A44" s="12"/>
      <c r="B44" s="25">
        <v>342.9</v>
      </c>
      <c r="C44" s="20" t="s">
        <v>59</v>
      </c>
      <c r="D44" s="47">
        <v>69760</v>
      </c>
      <c r="E44" s="47">
        <v>259168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328928</v>
      </c>
      <c r="O44" s="48">
        <f t="shared" si="7"/>
        <v>16.425867665418227</v>
      </c>
      <c r="P44" s="9"/>
    </row>
    <row r="45" spans="1:16">
      <c r="A45" s="12"/>
      <c r="B45" s="25">
        <v>343.9</v>
      </c>
      <c r="C45" s="20" t="s">
        <v>60</v>
      </c>
      <c r="D45" s="47">
        <v>0</v>
      </c>
      <c r="E45" s="47">
        <v>6049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6049</v>
      </c>
      <c r="O45" s="48">
        <f t="shared" si="7"/>
        <v>0.30207240948813985</v>
      </c>
      <c r="P45" s="9"/>
    </row>
    <row r="46" spans="1:16">
      <c r="A46" s="12"/>
      <c r="B46" s="25">
        <v>347.1</v>
      </c>
      <c r="C46" s="20" t="s">
        <v>61</v>
      </c>
      <c r="D46" s="47">
        <v>37290</v>
      </c>
      <c r="E46" s="47">
        <v>750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38040</v>
      </c>
      <c r="O46" s="48">
        <f t="shared" si="7"/>
        <v>1.8996254681647939</v>
      </c>
      <c r="P46" s="9"/>
    </row>
    <row r="47" spans="1:16">
      <c r="A47" s="12"/>
      <c r="B47" s="25">
        <v>348.93</v>
      </c>
      <c r="C47" s="20" t="s">
        <v>143</v>
      </c>
      <c r="D47" s="47">
        <v>0</v>
      </c>
      <c r="E47" s="47">
        <v>63626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63626</v>
      </c>
      <c r="O47" s="48">
        <f t="shared" si="7"/>
        <v>3.1773283395755305</v>
      </c>
      <c r="P47" s="9"/>
    </row>
    <row r="48" spans="1:16">
      <c r="A48" s="12"/>
      <c r="B48" s="25">
        <v>348.93099999999998</v>
      </c>
      <c r="C48" s="20" t="s">
        <v>144</v>
      </c>
      <c r="D48" s="47">
        <v>0</v>
      </c>
      <c r="E48" s="47">
        <v>44291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44291</v>
      </c>
      <c r="O48" s="48">
        <f t="shared" si="7"/>
        <v>2.2117852684144821</v>
      </c>
      <c r="P48" s="9"/>
    </row>
    <row r="49" spans="1:119">
      <c r="A49" s="12"/>
      <c r="B49" s="25">
        <v>348.93200000000002</v>
      </c>
      <c r="C49" s="20" t="s">
        <v>145</v>
      </c>
      <c r="D49" s="47">
        <v>0</v>
      </c>
      <c r="E49" s="47">
        <v>5518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5518</v>
      </c>
      <c r="O49" s="48">
        <f t="shared" si="7"/>
        <v>0.27555555555555555</v>
      </c>
      <c r="P49" s="9"/>
    </row>
    <row r="50" spans="1:119">
      <c r="A50" s="12"/>
      <c r="B50" s="25">
        <v>348.93299999999999</v>
      </c>
      <c r="C50" s="20" t="s">
        <v>146</v>
      </c>
      <c r="D50" s="47">
        <v>0</v>
      </c>
      <c r="E50" s="47">
        <v>135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135</v>
      </c>
      <c r="O50" s="48">
        <f t="shared" si="7"/>
        <v>6.7415730337078653E-3</v>
      </c>
      <c r="P50" s="9"/>
    </row>
    <row r="51" spans="1:119" ht="15.75">
      <c r="A51" s="29" t="s">
        <v>49</v>
      </c>
      <c r="B51" s="30"/>
      <c r="C51" s="31"/>
      <c r="D51" s="32">
        <f t="shared" ref="D51:M51" si="9">SUM(D52:D54)</f>
        <v>0</v>
      </c>
      <c r="E51" s="32">
        <f t="shared" si="9"/>
        <v>416398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ref="N51:N64" si="10">SUM(D51:M51)</f>
        <v>416398</v>
      </c>
      <c r="O51" s="46">
        <f t="shared" si="7"/>
        <v>20.793907615480649</v>
      </c>
      <c r="P51" s="10"/>
    </row>
    <row r="52" spans="1:119">
      <c r="A52" s="13"/>
      <c r="B52" s="40">
        <v>351.3</v>
      </c>
      <c r="C52" s="21" t="s">
        <v>83</v>
      </c>
      <c r="D52" s="47">
        <v>0</v>
      </c>
      <c r="E52" s="47">
        <v>7844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7844</v>
      </c>
      <c r="O52" s="48">
        <f t="shared" si="7"/>
        <v>0.3917103620474407</v>
      </c>
      <c r="P52" s="9"/>
    </row>
    <row r="53" spans="1:119">
      <c r="A53" s="13"/>
      <c r="B53" s="40">
        <v>351.8</v>
      </c>
      <c r="C53" s="21" t="s">
        <v>147</v>
      </c>
      <c r="D53" s="47">
        <v>0</v>
      </c>
      <c r="E53" s="47">
        <v>19400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19400</v>
      </c>
      <c r="O53" s="48">
        <f t="shared" si="7"/>
        <v>0.96878901373283399</v>
      </c>
      <c r="P53" s="9"/>
    </row>
    <row r="54" spans="1:119">
      <c r="A54" s="13"/>
      <c r="B54" s="40">
        <v>359</v>
      </c>
      <c r="C54" s="21" t="s">
        <v>85</v>
      </c>
      <c r="D54" s="47">
        <v>0</v>
      </c>
      <c r="E54" s="47">
        <v>389154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389154</v>
      </c>
      <c r="O54" s="48">
        <f t="shared" si="7"/>
        <v>19.433408239700373</v>
      </c>
      <c r="P54" s="9"/>
    </row>
    <row r="55" spans="1:119" ht="15.75">
      <c r="A55" s="29" t="s">
        <v>3</v>
      </c>
      <c r="B55" s="30"/>
      <c r="C55" s="31"/>
      <c r="D55" s="32">
        <f t="shared" ref="D55:M55" si="11">SUM(D56:D60)</f>
        <v>296597</v>
      </c>
      <c r="E55" s="32">
        <f t="shared" si="11"/>
        <v>17328</v>
      </c>
      <c r="F55" s="32">
        <f t="shared" si="11"/>
        <v>294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314219</v>
      </c>
      <c r="O55" s="46">
        <f t="shared" si="7"/>
        <v>15.691335830212235</v>
      </c>
      <c r="P55" s="10"/>
    </row>
    <row r="56" spans="1:119">
      <c r="A56" s="12"/>
      <c r="B56" s="25">
        <v>361.1</v>
      </c>
      <c r="C56" s="20" t="s">
        <v>86</v>
      </c>
      <c r="D56" s="47">
        <v>2687</v>
      </c>
      <c r="E56" s="47">
        <v>2364</v>
      </c>
      <c r="F56" s="47">
        <v>294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5345</v>
      </c>
      <c r="O56" s="48">
        <f t="shared" si="7"/>
        <v>0.26691635455680401</v>
      </c>
      <c r="P56" s="9"/>
    </row>
    <row r="57" spans="1:119">
      <c r="A57" s="12"/>
      <c r="B57" s="25">
        <v>362</v>
      </c>
      <c r="C57" s="20" t="s">
        <v>88</v>
      </c>
      <c r="D57" s="47">
        <v>18409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18409</v>
      </c>
      <c r="O57" s="48">
        <f t="shared" si="7"/>
        <v>0.9193008739076155</v>
      </c>
      <c r="P57" s="9"/>
    </row>
    <row r="58" spans="1:119">
      <c r="A58" s="12"/>
      <c r="B58" s="25">
        <v>364</v>
      </c>
      <c r="C58" s="20" t="s">
        <v>148</v>
      </c>
      <c r="D58" s="47">
        <v>1500</v>
      </c>
      <c r="E58" s="47">
        <v>914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2414</v>
      </c>
      <c r="O58" s="48">
        <f t="shared" si="7"/>
        <v>0.12054931335830213</v>
      </c>
      <c r="P58" s="9"/>
    </row>
    <row r="59" spans="1:119">
      <c r="A59" s="12"/>
      <c r="B59" s="25">
        <v>365</v>
      </c>
      <c r="C59" s="20" t="s">
        <v>149</v>
      </c>
      <c r="D59" s="47">
        <v>57815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57815</v>
      </c>
      <c r="O59" s="48">
        <f t="shared" si="7"/>
        <v>2.8871410736579275</v>
      </c>
      <c r="P59" s="9"/>
    </row>
    <row r="60" spans="1:119">
      <c r="A60" s="12"/>
      <c r="B60" s="25">
        <v>369.9</v>
      </c>
      <c r="C60" s="20" t="s">
        <v>92</v>
      </c>
      <c r="D60" s="47">
        <v>216186</v>
      </c>
      <c r="E60" s="47">
        <v>14050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230236</v>
      </c>
      <c r="O60" s="48">
        <f t="shared" si="7"/>
        <v>11.497428214731585</v>
      </c>
      <c r="P60" s="9"/>
    </row>
    <row r="61" spans="1:119" ht="15.75">
      <c r="A61" s="29" t="s">
        <v>50</v>
      </c>
      <c r="B61" s="30"/>
      <c r="C61" s="31"/>
      <c r="D61" s="32">
        <f t="shared" ref="D61:M61" si="12">SUM(D62:D63)</f>
        <v>23925</v>
      </c>
      <c r="E61" s="32">
        <f t="shared" si="12"/>
        <v>1309761</v>
      </c>
      <c r="F61" s="32">
        <f t="shared" si="12"/>
        <v>228696</v>
      </c>
      <c r="G61" s="32">
        <f t="shared" si="12"/>
        <v>0</v>
      </c>
      <c r="H61" s="32">
        <f t="shared" si="12"/>
        <v>0</v>
      </c>
      <c r="I61" s="32">
        <f t="shared" si="12"/>
        <v>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0"/>
        <v>1562382</v>
      </c>
      <c r="O61" s="46">
        <f t="shared" si="7"/>
        <v>78.021573033707867</v>
      </c>
      <c r="P61" s="9"/>
    </row>
    <row r="62" spans="1:119">
      <c r="A62" s="12"/>
      <c r="B62" s="25">
        <v>381</v>
      </c>
      <c r="C62" s="20" t="s">
        <v>93</v>
      </c>
      <c r="D62" s="47">
        <v>23925</v>
      </c>
      <c r="E62" s="47">
        <v>1106779</v>
      </c>
      <c r="F62" s="47">
        <v>228696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1359400</v>
      </c>
      <c r="O62" s="48">
        <f t="shared" si="7"/>
        <v>67.885143570536826</v>
      </c>
      <c r="P62" s="9"/>
    </row>
    <row r="63" spans="1:119" ht="15.75" thickBot="1">
      <c r="A63" s="12"/>
      <c r="B63" s="25">
        <v>383</v>
      </c>
      <c r="C63" s="20" t="s">
        <v>94</v>
      </c>
      <c r="D63" s="47">
        <v>0</v>
      </c>
      <c r="E63" s="47">
        <v>202982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202982</v>
      </c>
      <c r="O63" s="48">
        <f t="shared" si="7"/>
        <v>10.136429463171035</v>
      </c>
      <c r="P63" s="9"/>
    </row>
    <row r="64" spans="1:119" ht="16.5" thickBot="1">
      <c r="A64" s="14" t="s">
        <v>63</v>
      </c>
      <c r="B64" s="23"/>
      <c r="C64" s="22"/>
      <c r="D64" s="15">
        <f t="shared" ref="D64:M64" si="13">SUM(D5,D11,D15,D37,D51,D55,D61)</f>
        <v>9905429</v>
      </c>
      <c r="E64" s="15">
        <f t="shared" si="13"/>
        <v>4861384</v>
      </c>
      <c r="F64" s="15">
        <f t="shared" si="13"/>
        <v>228990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0"/>
        <v>14995803</v>
      </c>
      <c r="O64" s="38">
        <f t="shared" si="7"/>
        <v>748.85408239700371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1"/>
      <c r="B66" s="42"/>
      <c r="C66" s="42"/>
      <c r="D66" s="43"/>
      <c r="E66" s="43"/>
      <c r="F66" s="43"/>
      <c r="G66" s="43"/>
      <c r="H66" s="43"/>
      <c r="I66" s="43"/>
      <c r="J66" s="43"/>
      <c r="K66" s="43"/>
      <c r="L66" s="49" t="s">
        <v>154</v>
      </c>
      <c r="M66" s="49"/>
      <c r="N66" s="49"/>
      <c r="O66" s="44">
        <v>20025</v>
      </c>
    </row>
    <row r="67" spans="1:15">
      <c r="A67" s="50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2"/>
    </row>
    <row r="68" spans="1:15" ht="15.75" customHeight="1" thickBot="1">
      <c r="A68" s="53" t="s">
        <v>114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5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3866156</v>
      </c>
      <c r="E5" s="27">
        <f t="shared" si="0"/>
        <v>1197955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5064111</v>
      </c>
      <c r="O5" s="33">
        <f t="shared" ref="O5:O36" si="2">(N5/O$73)</f>
        <v>252.92732993706923</v>
      </c>
      <c r="P5" s="6"/>
    </row>
    <row r="6" spans="1:133">
      <c r="A6" s="12"/>
      <c r="B6" s="25">
        <v>311</v>
      </c>
      <c r="C6" s="20" t="s">
        <v>2</v>
      </c>
      <c r="D6" s="47">
        <v>3747091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3747091</v>
      </c>
      <c r="O6" s="48">
        <f t="shared" si="2"/>
        <v>187.1486864449106</v>
      </c>
      <c r="P6" s="9"/>
    </row>
    <row r="7" spans="1:133">
      <c r="A7" s="12"/>
      <c r="B7" s="25">
        <v>312.10000000000002</v>
      </c>
      <c r="C7" s="20" t="s">
        <v>10</v>
      </c>
      <c r="D7" s="47">
        <v>27947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27947</v>
      </c>
      <c r="O7" s="48">
        <f t="shared" si="2"/>
        <v>1.3958146039356707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110529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110529</v>
      </c>
      <c r="O8" s="48">
        <f t="shared" si="2"/>
        <v>5.5203775846568774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1086621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1086621</v>
      </c>
      <c r="O9" s="48">
        <f t="shared" si="2"/>
        <v>54.271351513335333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805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805</v>
      </c>
      <c r="O10" s="48">
        <f t="shared" si="2"/>
        <v>4.0205773648986115E-2</v>
      </c>
      <c r="P10" s="9"/>
    </row>
    <row r="11" spans="1:133">
      <c r="A11" s="12"/>
      <c r="B11" s="25">
        <v>315</v>
      </c>
      <c r="C11" s="20" t="s">
        <v>129</v>
      </c>
      <c r="D11" s="47">
        <v>91118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91118</v>
      </c>
      <c r="O11" s="48">
        <f t="shared" si="2"/>
        <v>4.5508940165817604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90762</v>
      </c>
      <c r="E12" s="32">
        <f t="shared" si="3"/>
        <v>4425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95187</v>
      </c>
      <c r="O12" s="46">
        <f t="shared" si="2"/>
        <v>4.754120467485766</v>
      </c>
      <c r="P12" s="10"/>
    </row>
    <row r="13" spans="1:133">
      <c r="A13" s="12"/>
      <c r="B13" s="25">
        <v>322</v>
      </c>
      <c r="C13" s="20" t="s">
        <v>0</v>
      </c>
      <c r="D13" s="47">
        <v>87202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87202</v>
      </c>
      <c r="O13" s="48">
        <f t="shared" si="2"/>
        <v>4.3553091599240839</v>
      </c>
      <c r="P13" s="9"/>
    </row>
    <row r="14" spans="1:133">
      <c r="A14" s="12"/>
      <c r="B14" s="25">
        <v>323.7</v>
      </c>
      <c r="C14" s="20" t="s">
        <v>16</v>
      </c>
      <c r="D14" s="47">
        <v>3560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3560</v>
      </c>
      <c r="O14" s="48">
        <f t="shared" si="2"/>
        <v>0.17780441514334233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4425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4425</v>
      </c>
      <c r="O15" s="48">
        <f t="shared" si="2"/>
        <v>0.22100689241833982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SUM(D17:D38)</f>
        <v>4521380</v>
      </c>
      <c r="E16" s="32">
        <f t="shared" si="4"/>
        <v>834074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5355454</v>
      </c>
      <c r="O16" s="46">
        <f t="shared" si="2"/>
        <v>267.47847367895315</v>
      </c>
      <c r="P16" s="10"/>
    </row>
    <row r="17" spans="1:16">
      <c r="A17" s="12"/>
      <c r="B17" s="25">
        <v>331.1</v>
      </c>
      <c r="C17" s="20" t="s">
        <v>18</v>
      </c>
      <c r="D17" s="47">
        <v>7651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7651</v>
      </c>
      <c r="O17" s="48">
        <f t="shared" si="2"/>
        <v>0.38212965737688542</v>
      </c>
      <c r="P17" s="9"/>
    </row>
    <row r="18" spans="1:16">
      <c r="A18" s="12"/>
      <c r="B18" s="25">
        <v>331.2</v>
      </c>
      <c r="C18" s="20" t="s">
        <v>19</v>
      </c>
      <c r="D18" s="47">
        <v>127419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127419</v>
      </c>
      <c r="O18" s="48">
        <f t="shared" si="2"/>
        <v>6.3639496553790833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76200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76200</v>
      </c>
      <c r="O19" s="48">
        <f t="shared" si="2"/>
        <v>3.8058136050344622</v>
      </c>
      <c r="P19" s="9"/>
    </row>
    <row r="20" spans="1:16">
      <c r="A20" s="12"/>
      <c r="B20" s="25">
        <v>331.65</v>
      </c>
      <c r="C20" s="20" t="s">
        <v>25</v>
      </c>
      <c r="D20" s="47">
        <v>1663</v>
      </c>
      <c r="E20" s="47">
        <v>69828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71491</v>
      </c>
      <c r="O20" s="48">
        <f t="shared" si="2"/>
        <v>3.5706223154530017</v>
      </c>
      <c r="P20" s="9"/>
    </row>
    <row r="21" spans="1:16">
      <c r="A21" s="12"/>
      <c r="B21" s="25">
        <v>334.1</v>
      </c>
      <c r="C21" s="20" t="s">
        <v>22</v>
      </c>
      <c r="D21" s="47">
        <v>0</v>
      </c>
      <c r="E21" s="47">
        <v>241505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241505</v>
      </c>
      <c r="O21" s="48">
        <f t="shared" si="2"/>
        <v>12.061981819998001</v>
      </c>
      <c r="P21" s="9"/>
    </row>
    <row r="22" spans="1:16">
      <c r="A22" s="12"/>
      <c r="B22" s="25">
        <v>334.2</v>
      </c>
      <c r="C22" s="20" t="s">
        <v>23</v>
      </c>
      <c r="D22" s="47">
        <v>105571</v>
      </c>
      <c r="E22" s="47">
        <v>108142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213713</v>
      </c>
      <c r="O22" s="48">
        <f t="shared" si="2"/>
        <v>10.673908700429527</v>
      </c>
      <c r="P22" s="9"/>
    </row>
    <row r="23" spans="1:16">
      <c r="A23" s="12"/>
      <c r="B23" s="25">
        <v>334.33</v>
      </c>
      <c r="C23" s="20" t="s">
        <v>105</v>
      </c>
      <c r="D23" s="47">
        <v>1595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1595</v>
      </c>
      <c r="O23" s="48">
        <f t="shared" si="2"/>
        <v>7.966237139146938E-2</v>
      </c>
      <c r="P23" s="9"/>
    </row>
    <row r="24" spans="1:16">
      <c r="A24" s="12"/>
      <c r="B24" s="25">
        <v>334.34</v>
      </c>
      <c r="C24" s="20" t="s">
        <v>26</v>
      </c>
      <c r="D24" s="47">
        <v>70581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70581</v>
      </c>
      <c r="O24" s="48">
        <f t="shared" si="2"/>
        <v>3.5251723104584958</v>
      </c>
      <c r="P24" s="9"/>
    </row>
    <row r="25" spans="1:16">
      <c r="A25" s="12"/>
      <c r="B25" s="25">
        <v>334.49</v>
      </c>
      <c r="C25" s="20" t="s">
        <v>27</v>
      </c>
      <c r="D25" s="47">
        <v>28891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5">SUM(D25:M25)</f>
        <v>28891</v>
      </c>
      <c r="O25" s="48">
        <f t="shared" si="2"/>
        <v>1.4429627409849166</v>
      </c>
      <c r="P25" s="9"/>
    </row>
    <row r="26" spans="1:16">
      <c r="A26" s="12"/>
      <c r="B26" s="25">
        <v>334.61</v>
      </c>
      <c r="C26" s="20" t="s">
        <v>29</v>
      </c>
      <c r="D26" s="47">
        <v>0</v>
      </c>
      <c r="E26" s="47">
        <v>22892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22892</v>
      </c>
      <c r="O26" s="48">
        <f t="shared" si="2"/>
        <v>1.1433423234442113</v>
      </c>
      <c r="P26" s="9"/>
    </row>
    <row r="27" spans="1:16">
      <c r="A27" s="12"/>
      <c r="B27" s="25">
        <v>334.7</v>
      </c>
      <c r="C27" s="20" t="s">
        <v>30</v>
      </c>
      <c r="D27" s="47">
        <v>45942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45942</v>
      </c>
      <c r="O27" s="48">
        <f t="shared" si="2"/>
        <v>2.2945759664369194</v>
      </c>
      <c r="P27" s="9"/>
    </row>
    <row r="28" spans="1:16">
      <c r="A28" s="12"/>
      <c r="B28" s="25">
        <v>335.12</v>
      </c>
      <c r="C28" s="20" t="s">
        <v>130</v>
      </c>
      <c r="D28" s="47">
        <v>333218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333218</v>
      </c>
      <c r="O28" s="48">
        <f t="shared" si="2"/>
        <v>16.64259314753771</v>
      </c>
      <c r="P28" s="9"/>
    </row>
    <row r="29" spans="1:16">
      <c r="A29" s="12"/>
      <c r="B29" s="25">
        <v>335.13</v>
      </c>
      <c r="C29" s="20" t="s">
        <v>131</v>
      </c>
      <c r="D29" s="47">
        <v>22201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22201</v>
      </c>
      <c r="O29" s="48">
        <f t="shared" si="2"/>
        <v>1.1088302866846469</v>
      </c>
      <c r="P29" s="9"/>
    </row>
    <row r="30" spans="1:16">
      <c r="A30" s="12"/>
      <c r="B30" s="25">
        <v>335.14</v>
      </c>
      <c r="C30" s="20" t="s">
        <v>132</v>
      </c>
      <c r="D30" s="47">
        <v>7037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7037</v>
      </c>
      <c r="O30" s="48">
        <f t="shared" si="2"/>
        <v>0.35146339027070223</v>
      </c>
      <c r="P30" s="9"/>
    </row>
    <row r="31" spans="1:16">
      <c r="A31" s="12"/>
      <c r="B31" s="25">
        <v>335.15</v>
      </c>
      <c r="C31" s="20" t="s">
        <v>133</v>
      </c>
      <c r="D31" s="47">
        <v>324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324</v>
      </c>
      <c r="O31" s="48">
        <f t="shared" si="2"/>
        <v>1.6182199580461493E-2</v>
      </c>
      <c r="P31" s="9"/>
    </row>
    <row r="32" spans="1:16">
      <c r="A32" s="12"/>
      <c r="B32" s="25">
        <v>335.16</v>
      </c>
      <c r="C32" s="20" t="s">
        <v>134</v>
      </c>
      <c r="D32" s="47">
        <v>237250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237250</v>
      </c>
      <c r="O32" s="48">
        <f t="shared" si="2"/>
        <v>11.849465587853361</v>
      </c>
      <c r="P32" s="9"/>
    </row>
    <row r="33" spans="1:16">
      <c r="A33" s="12"/>
      <c r="B33" s="25">
        <v>335.18</v>
      </c>
      <c r="C33" s="20" t="s">
        <v>135</v>
      </c>
      <c r="D33" s="47">
        <v>3227615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3227615</v>
      </c>
      <c r="O33" s="48">
        <f t="shared" si="2"/>
        <v>161.20342623114573</v>
      </c>
      <c r="P33" s="9"/>
    </row>
    <row r="34" spans="1:16">
      <c r="A34" s="12"/>
      <c r="B34" s="25">
        <v>335.22</v>
      </c>
      <c r="C34" s="20" t="s">
        <v>38</v>
      </c>
      <c r="D34" s="47">
        <v>0</v>
      </c>
      <c r="E34" s="47">
        <v>65276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65276</v>
      </c>
      <c r="O34" s="48">
        <f t="shared" si="2"/>
        <v>3.2602137648586553</v>
      </c>
      <c r="P34" s="9"/>
    </row>
    <row r="35" spans="1:16">
      <c r="A35" s="12"/>
      <c r="B35" s="25">
        <v>335.49</v>
      </c>
      <c r="C35" s="20" t="s">
        <v>39</v>
      </c>
      <c r="D35" s="47">
        <v>0</v>
      </c>
      <c r="E35" s="47">
        <v>250113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250113</v>
      </c>
      <c r="O35" s="48">
        <f t="shared" si="2"/>
        <v>12.491908900209769</v>
      </c>
      <c r="P35" s="9"/>
    </row>
    <row r="36" spans="1:16">
      <c r="A36" s="12"/>
      <c r="B36" s="25">
        <v>335.7</v>
      </c>
      <c r="C36" s="20" t="s">
        <v>40</v>
      </c>
      <c r="D36" s="47">
        <v>0</v>
      </c>
      <c r="E36" s="47">
        <v>118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118</v>
      </c>
      <c r="O36" s="48">
        <f t="shared" si="2"/>
        <v>5.8935171311557287E-3</v>
      </c>
      <c r="P36" s="9"/>
    </row>
    <row r="37" spans="1:16">
      <c r="A37" s="12"/>
      <c r="B37" s="25">
        <v>335.8</v>
      </c>
      <c r="C37" s="20" t="s">
        <v>41</v>
      </c>
      <c r="D37" s="47">
        <v>284422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284422</v>
      </c>
      <c r="O37" s="48">
        <f t="shared" ref="O37:O68" si="6">(N37/O$73)</f>
        <v>14.205473978623514</v>
      </c>
      <c r="P37" s="9"/>
    </row>
    <row r="38" spans="1:16">
      <c r="A38" s="12"/>
      <c r="B38" s="25">
        <v>337.2</v>
      </c>
      <c r="C38" s="20" t="s">
        <v>42</v>
      </c>
      <c r="D38" s="47">
        <v>20000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20000</v>
      </c>
      <c r="O38" s="48">
        <f t="shared" si="6"/>
        <v>0.9989012086704625</v>
      </c>
      <c r="P38" s="9"/>
    </row>
    <row r="39" spans="1:16" ht="15.75">
      <c r="A39" s="29" t="s">
        <v>48</v>
      </c>
      <c r="B39" s="30"/>
      <c r="C39" s="31"/>
      <c r="D39" s="32">
        <f t="shared" ref="D39:M39" si="7">SUM(D40:D55)</f>
        <v>1407819</v>
      </c>
      <c r="E39" s="32">
        <f t="shared" si="7"/>
        <v>173466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1581285</v>
      </c>
      <c r="O39" s="46">
        <f t="shared" si="6"/>
        <v>78.977374887623611</v>
      </c>
      <c r="P39" s="10"/>
    </row>
    <row r="40" spans="1:16">
      <c r="A40" s="12"/>
      <c r="B40" s="25">
        <v>341.1</v>
      </c>
      <c r="C40" s="20" t="s">
        <v>136</v>
      </c>
      <c r="D40" s="47">
        <v>58380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58380</v>
      </c>
      <c r="O40" s="48">
        <f t="shared" si="6"/>
        <v>2.91579262810908</v>
      </c>
      <c r="P40" s="9"/>
    </row>
    <row r="41" spans="1:16">
      <c r="A41" s="12"/>
      <c r="B41" s="25">
        <v>341.15</v>
      </c>
      <c r="C41" s="20" t="s">
        <v>137</v>
      </c>
      <c r="D41" s="47">
        <v>0</v>
      </c>
      <c r="E41" s="47">
        <v>6007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5" si="8">SUM(D41:M41)</f>
        <v>6007</v>
      </c>
      <c r="O41" s="48">
        <f t="shared" si="6"/>
        <v>0.30001997802417341</v>
      </c>
      <c r="P41" s="9"/>
    </row>
    <row r="42" spans="1:16">
      <c r="A42" s="12"/>
      <c r="B42" s="25">
        <v>341.52</v>
      </c>
      <c r="C42" s="20" t="s">
        <v>138</v>
      </c>
      <c r="D42" s="47">
        <v>9946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9946</v>
      </c>
      <c r="O42" s="48">
        <f t="shared" si="6"/>
        <v>0.496753571071821</v>
      </c>
      <c r="P42" s="9"/>
    </row>
    <row r="43" spans="1:16">
      <c r="A43" s="12"/>
      <c r="B43" s="25">
        <v>341.53</v>
      </c>
      <c r="C43" s="20" t="s">
        <v>139</v>
      </c>
      <c r="D43" s="47">
        <v>27996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27996</v>
      </c>
      <c r="O43" s="48">
        <f t="shared" si="6"/>
        <v>1.3982619118969133</v>
      </c>
      <c r="P43" s="9"/>
    </row>
    <row r="44" spans="1:16">
      <c r="A44" s="12"/>
      <c r="B44" s="25">
        <v>341.56</v>
      </c>
      <c r="C44" s="20" t="s">
        <v>140</v>
      </c>
      <c r="D44" s="47">
        <v>10187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10187</v>
      </c>
      <c r="O44" s="48">
        <f t="shared" si="6"/>
        <v>0.50879033063630008</v>
      </c>
      <c r="P44" s="9"/>
    </row>
    <row r="45" spans="1:16">
      <c r="A45" s="12"/>
      <c r="B45" s="25">
        <v>341.8</v>
      </c>
      <c r="C45" s="20" t="s">
        <v>141</v>
      </c>
      <c r="D45" s="47">
        <v>281867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281867</v>
      </c>
      <c r="O45" s="48">
        <f t="shared" si="6"/>
        <v>14.077864349215863</v>
      </c>
      <c r="P45" s="9"/>
    </row>
    <row r="46" spans="1:16">
      <c r="A46" s="12"/>
      <c r="B46" s="25">
        <v>341.9</v>
      </c>
      <c r="C46" s="20" t="s">
        <v>142</v>
      </c>
      <c r="D46" s="47">
        <v>80637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80637</v>
      </c>
      <c r="O46" s="48">
        <f t="shared" si="6"/>
        <v>4.0274198381780044</v>
      </c>
      <c r="P46" s="9"/>
    </row>
    <row r="47" spans="1:16">
      <c r="A47" s="12"/>
      <c r="B47" s="25">
        <v>342.1</v>
      </c>
      <c r="C47" s="20" t="s">
        <v>56</v>
      </c>
      <c r="D47" s="47">
        <v>0</v>
      </c>
      <c r="E47" s="47">
        <v>20770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20770</v>
      </c>
      <c r="O47" s="48">
        <f t="shared" si="6"/>
        <v>1.0373589052042753</v>
      </c>
      <c r="P47" s="9"/>
    </row>
    <row r="48" spans="1:16">
      <c r="A48" s="12"/>
      <c r="B48" s="25">
        <v>342.6</v>
      </c>
      <c r="C48" s="20" t="s">
        <v>58</v>
      </c>
      <c r="D48" s="47">
        <v>831480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831480</v>
      </c>
      <c r="O48" s="48">
        <f t="shared" si="6"/>
        <v>41.528318849265808</v>
      </c>
      <c r="P48" s="9"/>
    </row>
    <row r="49" spans="1:16">
      <c r="A49" s="12"/>
      <c r="B49" s="25">
        <v>342.9</v>
      </c>
      <c r="C49" s="20" t="s">
        <v>59</v>
      </c>
      <c r="D49" s="47">
        <v>69760</v>
      </c>
      <c r="E49" s="47">
        <v>45023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114783</v>
      </c>
      <c r="O49" s="48">
        <f t="shared" si="6"/>
        <v>5.7328438717410846</v>
      </c>
      <c r="P49" s="9"/>
    </row>
    <row r="50" spans="1:16">
      <c r="A50" s="12"/>
      <c r="B50" s="25">
        <v>343.9</v>
      </c>
      <c r="C50" s="20" t="s">
        <v>60</v>
      </c>
      <c r="D50" s="47">
        <v>0</v>
      </c>
      <c r="E50" s="47">
        <v>10023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10023</v>
      </c>
      <c r="O50" s="48">
        <f t="shared" si="6"/>
        <v>0.50059934072520229</v>
      </c>
      <c r="P50" s="9"/>
    </row>
    <row r="51" spans="1:16">
      <c r="A51" s="12"/>
      <c r="B51" s="25">
        <v>347.1</v>
      </c>
      <c r="C51" s="20" t="s">
        <v>61</v>
      </c>
      <c r="D51" s="47">
        <v>37566</v>
      </c>
      <c r="E51" s="47">
        <v>1400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38966</v>
      </c>
      <c r="O51" s="48">
        <f t="shared" si="6"/>
        <v>1.946159224852662</v>
      </c>
      <c r="P51" s="9"/>
    </row>
    <row r="52" spans="1:16">
      <c r="A52" s="12"/>
      <c r="B52" s="25">
        <v>348.93</v>
      </c>
      <c r="C52" s="20" t="s">
        <v>143</v>
      </c>
      <c r="D52" s="47">
        <v>0</v>
      </c>
      <c r="E52" s="47">
        <v>51338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51338</v>
      </c>
      <c r="O52" s="48">
        <f t="shared" si="6"/>
        <v>2.5640795125362104</v>
      </c>
      <c r="P52" s="9"/>
    </row>
    <row r="53" spans="1:16">
      <c r="A53" s="12"/>
      <c r="B53" s="25">
        <v>348.93099999999998</v>
      </c>
      <c r="C53" s="20" t="s">
        <v>144</v>
      </c>
      <c r="D53" s="47">
        <v>0</v>
      </c>
      <c r="E53" s="47">
        <v>34235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34235</v>
      </c>
      <c r="O53" s="48">
        <f t="shared" si="6"/>
        <v>1.7098691439416642</v>
      </c>
      <c r="P53" s="9"/>
    </row>
    <row r="54" spans="1:16">
      <c r="A54" s="12"/>
      <c r="B54" s="25">
        <v>348.93200000000002</v>
      </c>
      <c r="C54" s="20" t="s">
        <v>145</v>
      </c>
      <c r="D54" s="47">
        <v>0</v>
      </c>
      <c r="E54" s="47">
        <v>4602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4602</v>
      </c>
      <c r="O54" s="48">
        <f t="shared" si="6"/>
        <v>0.22984716811507341</v>
      </c>
      <c r="P54" s="9"/>
    </row>
    <row r="55" spans="1:16">
      <c r="A55" s="12"/>
      <c r="B55" s="25">
        <v>348.93299999999999</v>
      </c>
      <c r="C55" s="20" t="s">
        <v>146</v>
      </c>
      <c r="D55" s="47">
        <v>0</v>
      </c>
      <c r="E55" s="47">
        <v>68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68</v>
      </c>
      <c r="O55" s="48">
        <f t="shared" si="6"/>
        <v>3.3962641094795725E-3</v>
      </c>
      <c r="P55" s="9"/>
    </row>
    <row r="56" spans="1:16" ht="15.75">
      <c r="A56" s="29" t="s">
        <v>49</v>
      </c>
      <c r="B56" s="30"/>
      <c r="C56" s="31"/>
      <c r="D56" s="32">
        <f t="shared" ref="D56:M56" si="9">SUM(D57:D59)</f>
        <v>0</v>
      </c>
      <c r="E56" s="32">
        <f t="shared" si="9"/>
        <v>102821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ref="N56:N71" si="10">SUM(D56:M56)</f>
        <v>102821</v>
      </c>
      <c r="O56" s="46">
        <f t="shared" si="6"/>
        <v>5.1354010588352814</v>
      </c>
      <c r="P56" s="10"/>
    </row>
    <row r="57" spans="1:16">
      <c r="A57" s="13"/>
      <c r="B57" s="40">
        <v>351.3</v>
      </c>
      <c r="C57" s="21" t="s">
        <v>83</v>
      </c>
      <c r="D57" s="47">
        <v>0</v>
      </c>
      <c r="E57" s="47">
        <v>6126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6126</v>
      </c>
      <c r="O57" s="48">
        <f t="shared" si="6"/>
        <v>0.30596344021576266</v>
      </c>
      <c r="P57" s="9"/>
    </row>
    <row r="58" spans="1:16">
      <c r="A58" s="13"/>
      <c r="B58" s="40">
        <v>351.8</v>
      </c>
      <c r="C58" s="21" t="s">
        <v>147</v>
      </c>
      <c r="D58" s="47">
        <v>0</v>
      </c>
      <c r="E58" s="47">
        <v>35335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35335</v>
      </c>
      <c r="O58" s="48">
        <f t="shared" si="6"/>
        <v>1.7648087104185397</v>
      </c>
      <c r="P58" s="9"/>
    </row>
    <row r="59" spans="1:16">
      <c r="A59" s="13"/>
      <c r="B59" s="40">
        <v>359</v>
      </c>
      <c r="C59" s="21" t="s">
        <v>85</v>
      </c>
      <c r="D59" s="47">
        <v>0</v>
      </c>
      <c r="E59" s="47">
        <v>61360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61360</v>
      </c>
      <c r="O59" s="48">
        <f t="shared" si="6"/>
        <v>3.0646289082009788</v>
      </c>
      <c r="P59" s="9"/>
    </row>
    <row r="60" spans="1:16" ht="15.75">
      <c r="A60" s="29" t="s">
        <v>3</v>
      </c>
      <c r="B60" s="30"/>
      <c r="C60" s="31"/>
      <c r="D60" s="32">
        <f t="shared" ref="D60:M60" si="11">SUM(D61:D65)</f>
        <v>228677</v>
      </c>
      <c r="E60" s="32">
        <f t="shared" si="11"/>
        <v>166319</v>
      </c>
      <c r="F60" s="32">
        <f t="shared" si="11"/>
        <v>398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93186</v>
      </c>
      <c r="N60" s="32">
        <f t="shared" si="10"/>
        <v>488580</v>
      </c>
      <c r="O60" s="46">
        <f t="shared" si="6"/>
        <v>24.402157626610727</v>
      </c>
      <c r="P60" s="10"/>
    </row>
    <row r="61" spans="1:16">
      <c r="A61" s="12"/>
      <c r="B61" s="25">
        <v>361.1</v>
      </c>
      <c r="C61" s="20" t="s">
        <v>86</v>
      </c>
      <c r="D61" s="47">
        <v>4709</v>
      </c>
      <c r="E61" s="47">
        <v>1911</v>
      </c>
      <c r="F61" s="47">
        <v>398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81408</v>
      </c>
      <c r="N61" s="47">
        <f t="shared" si="10"/>
        <v>88426</v>
      </c>
      <c r="O61" s="48">
        <f t="shared" si="6"/>
        <v>4.4164419138947162</v>
      </c>
      <c r="P61" s="9"/>
    </row>
    <row r="62" spans="1:16">
      <c r="A62" s="12"/>
      <c r="B62" s="25">
        <v>362</v>
      </c>
      <c r="C62" s="20" t="s">
        <v>88</v>
      </c>
      <c r="D62" s="47">
        <v>8618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11778</v>
      </c>
      <c r="N62" s="47">
        <f t="shared" si="10"/>
        <v>20396</v>
      </c>
      <c r="O62" s="48">
        <f t="shared" si="6"/>
        <v>1.0186794526021377</v>
      </c>
      <c r="P62" s="9"/>
    </row>
    <row r="63" spans="1:16">
      <c r="A63" s="12"/>
      <c r="B63" s="25">
        <v>364</v>
      </c>
      <c r="C63" s="20" t="s">
        <v>148</v>
      </c>
      <c r="D63" s="47">
        <v>1967</v>
      </c>
      <c r="E63" s="47">
        <v>150049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152016</v>
      </c>
      <c r="O63" s="48">
        <f t="shared" si="6"/>
        <v>7.5924483068624511</v>
      </c>
      <c r="P63" s="9"/>
    </row>
    <row r="64" spans="1:16">
      <c r="A64" s="12"/>
      <c r="B64" s="25">
        <v>365</v>
      </c>
      <c r="C64" s="20" t="s">
        <v>149</v>
      </c>
      <c r="D64" s="47">
        <v>53481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53481</v>
      </c>
      <c r="O64" s="48">
        <f t="shared" si="6"/>
        <v>2.6711117770452502</v>
      </c>
      <c r="P64" s="9"/>
    </row>
    <row r="65" spans="1:119">
      <c r="A65" s="12"/>
      <c r="B65" s="25">
        <v>369.9</v>
      </c>
      <c r="C65" s="20" t="s">
        <v>92</v>
      </c>
      <c r="D65" s="47">
        <v>159902</v>
      </c>
      <c r="E65" s="47">
        <v>14359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174261</v>
      </c>
      <c r="O65" s="48">
        <f t="shared" si="6"/>
        <v>8.7034761762061734</v>
      </c>
      <c r="P65" s="9"/>
    </row>
    <row r="66" spans="1:119" ht="15.75">
      <c r="A66" s="29" t="s">
        <v>50</v>
      </c>
      <c r="B66" s="30"/>
      <c r="C66" s="31"/>
      <c r="D66" s="32">
        <f t="shared" ref="D66:M66" si="12">SUM(D67:D70)</f>
        <v>305273</v>
      </c>
      <c r="E66" s="32">
        <f t="shared" si="12"/>
        <v>1402260</v>
      </c>
      <c r="F66" s="32">
        <f t="shared" si="12"/>
        <v>3256349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25097</v>
      </c>
      <c r="N66" s="32">
        <f t="shared" si="10"/>
        <v>4988979</v>
      </c>
      <c r="O66" s="46">
        <f t="shared" si="6"/>
        <v>249.17485765657776</v>
      </c>
      <c r="P66" s="9"/>
    </row>
    <row r="67" spans="1:119">
      <c r="A67" s="12"/>
      <c r="B67" s="25">
        <v>381</v>
      </c>
      <c r="C67" s="20" t="s">
        <v>93</v>
      </c>
      <c r="D67" s="47">
        <v>110302</v>
      </c>
      <c r="E67" s="47">
        <v>999468</v>
      </c>
      <c r="F67" s="47">
        <v>230870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1340640</v>
      </c>
      <c r="O67" s="48">
        <f t="shared" si="6"/>
        <v>66.958345819598435</v>
      </c>
      <c r="P67" s="9"/>
    </row>
    <row r="68" spans="1:119">
      <c r="A68" s="12"/>
      <c r="B68" s="25">
        <v>383</v>
      </c>
      <c r="C68" s="20" t="s">
        <v>94</v>
      </c>
      <c r="D68" s="47">
        <v>194971</v>
      </c>
      <c r="E68" s="47">
        <v>402792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597763</v>
      </c>
      <c r="O68" s="48">
        <f t="shared" si="6"/>
        <v>29.855309159924083</v>
      </c>
      <c r="P68" s="9"/>
    </row>
    <row r="69" spans="1:119">
      <c r="A69" s="12"/>
      <c r="B69" s="25">
        <v>384</v>
      </c>
      <c r="C69" s="20" t="s">
        <v>150</v>
      </c>
      <c r="D69" s="47">
        <v>0</v>
      </c>
      <c r="E69" s="47">
        <v>0</v>
      </c>
      <c r="F69" s="47">
        <v>3025479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3025479</v>
      </c>
      <c r="O69" s="48">
        <f>(N69/O$73)</f>
        <v>151.1077314953551</v>
      </c>
      <c r="P69" s="9"/>
    </row>
    <row r="70" spans="1:119" ht="15.75" thickBot="1">
      <c r="A70" s="12"/>
      <c r="B70" s="25">
        <v>389.4</v>
      </c>
      <c r="C70" s="20" t="s">
        <v>151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25097</v>
      </c>
      <c r="N70" s="47">
        <f t="shared" si="10"/>
        <v>25097</v>
      </c>
      <c r="O70" s="48">
        <f>(N70/O$73)</f>
        <v>1.2534711817001298</v>
      </c>
      <c r="P70" s="9"/>
    </row>
    <row r="71" spans="1:119" ht="16.5" thickBot="1">
      <c r="A71" s="14" t="s">
        <v>63</v>
      </c>
      <c r="B71" s="23"/>
      <c r="C71" s="22"/>
      <c r="D71" s="15">
        <f t="shared" ref="D71:M71" si="13">SUM(D5,D12,D16,D39,D56,D60,D66)</f>
        <v>10420067</v>
      </c>
      <c r="E71" s="15">
        <f t="shared" si="13"/>
        <v>3881320</v>
      </c>
      <c r="F71" s="15">
        <f t="shared" si="13"/>
        <v>3256747</v>
      </c>
      <c r="G71" s="15">
        <f t="shared" si="13"/>
        <v>0</v>
      </c>
      <c r="H71" s="15">
        <f t="shared" si="13"/>
        <v>0</v>
      </c>
      <c r="I71" s="15">
        <f t="shared" si="13"/>
        <v>0</v>
      </c>
      <c r="J71" s="15">
        <f t="shared" si="13"/>
        <v>0</v>
      </c>
      <c r="K71" s="15">
        <f t="shared" si="13"/>
        <v>0</v>
      </c>
      <c r="L71" s="15">
        <f t="shared" si="13"/>
        <v>0</v>
      </c>
      <c r="M71" s="15">
        <f t="shared" si="13"/>
        <v>118283</v>
      </c>
      <c r="N71" s="15">
        <f t="shared" si="10"/>
        <v>17676417</v>
      </c>
      <c r="O71" s="38">
        <f>(N71/O$73)</f>
        <v>882.84971531315557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9" t="s">
        <v>152</v>
      </c>
      <c r="M73" s="49"/>
      <c r="N73" s="49"/>
      <c r="O73" s="44">
        <v>20022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114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3909225</v>
      </c>
      <c r="E5" s="27">
        <f t="shared" si="0"/>
        <v>1241768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5150993</v>
      </c>
      <c r="O5" s="33">
        <f t="shared" ref="O5:O36" si="2">(N5/O$75)</f>
        <v>257.75585468374697</v>
      </c>
      <c r="P5" s="6"/>
    </row>
    <row r="6" spans="1:133">
      <c r="A6" s="12"/>
      <c r="B6" s="25">
        <v>311</v>
      </c>
      <c r="C6" s="20" t="s">
        <v>2</v>
      </c>
      <c r="D6" s="47">
        <v>3788864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3788864</v>
      </c>
      <c r="O6" s="48">
        <f t="shared" si="2"/>
        <v>189.59487590072058</v>
      </c>
      <c r="P6" s="9"/>
    </row>
    <row r="7" spans="1:133">
      <c r="A7" s="12"/>
      <c r="B7" s="25">
        <v>312.10000000000002</v>
      </c>
      <c r="C7" s="20" t="s">
        <v>10</v>
      </c>
      <c r="D7" s="47">
        <v>17409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17409</v>
      </c>
      <c r="O7" s="48">
        <f t="shared" si="2"/>
        <v>0.87114691753402718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124311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124311</v>
      </c>
      <c r="O8" s="48">
        <f t="shared" si="2"/>
        <v>6.2205264211369098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1116521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1116521</v>
      </c>
      <c r="O9" s="48">
        <f t="shared" si="2"/>
        <v>55.870746597277822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936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936</v>
      </c>
      <c r="O10" s="48">
        <f t="shared" si="2"/>
        <v>4.6837469975980782E-2</v>
      </c>
      <c r="P10" s="9"/>
    </row>
    <row r="11" spans="1:133">
      <c r="A11" s="12"/>
      <c r="B11" s="25">
        <v>315</v>
      </c>
      <c r="C11" s="20" t="s">
        <v>14</v>
      </c>
      <c r="D11" s="47">
        <v>102952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102952</v>
      </c>
      <c r="O11" s="48">
        <f t="shared" si="2"/>
        <v>5.1517213771016817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94407</v>
      </c>
      <c r="E12" s="32">
        <f t="shared" si="3"/>
        <v>6125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100532</v>
      </c>
      <c r="O12" s="46">
        <f t="shared" si="2"/>
        <v>5.0306244995996794</v>
      </c>
      <c r="P12" s="10"/>
    </row>
    <row r="13" spans="1:133">
      <c r="A13" s="12"/>
      <c r="B13" s="25">
        <v>322</v>
      </c>
      <c r="C13" s="20" t="s">
        <v>0</v>
      </c>
      <c r="D13" s="47">
        <v>91907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91907</v>
      </c>
      <c r="O13" s="48">
        <f t="shared" si="2"/>
        <v>4.5990292233787029</v>
      </c>
      <c r="P13" s="9"/>
    </row>
    <row r="14" spans="1:133">
      <c r="A14" s="12"/>
      <c r="B14" s="25">
        <v>323.7</v>
      </c>
      <c r="C14" s="20" t="s">
        <v>16</v>
      </c>
      <c r="D14" s="47">
        <v>2500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2500</v>
      </c>
      <c r="O14" s="48">
        <f t="shared" si="2"/>
        <v>0.12510008006405124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6125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6125</v>
      </c>
      <c r="O15" s="48">
        <f t="shared" si="2"/>
        <v>0.30649519615692555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SUM(D17:D39)</f>
        <v>4422129</v>
      </c>
      <c r="E16" s="32">
        <f t="shared" si="4"/>
        <v>3287307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7709436</v>
      </c>
      <c r="O16" s="46">
        <f t="shared" si="2"/>
        <v>385.78042433947155</v>
      </c>
      <c r="P16" s="10"/>
    </row>
    <row r="17" spans="1:16">
      <c r="A17" s="12"/>
      <c r="B17" s="25">
        <v>331.1</v>
      </c>
      <c r="C17" s="20" t="s">
        <v>18</v>
      </c>
      <c r="D17" s="47">
        <v>12394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12394</v>
      </c>
      <c r="O17" s="48">
        <f t="shared" si="2"/>
        <v>0.62019615692554042</v>
      </c>
      <c r="P17" s="9"/>
    </row>
    <row r="18" spans="1:16">
      <c r="A18" s="12"/>
      <c r="B18" s="25">
        <v>331.2</v>
      </c>
      <c r="C18" s="20" t="s">
        <v>19</v>
      </c>
      <c r="D18" s="47">
        <v>163470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163470</v>
      </c>
      <c r="O18" s="48">
        <f t="shared" si="2"/>
        <v>8.1800440352281818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2010767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2010767</v>
      </c>
      <c r="O19" s="48">
        <f t="shared" si="2"/>
        <v>100.61884507606085</v>
      </c>
      <c r="P19" s="9"/>
    </row>
    <row r="20" spans="1:16">
      <c r="A20" s="12"/>
      <c r="B20" s="25">
        <v>331.5</v>
      </c>
      <c r="C20" s="20" t="s">
        <v>21</v>
      </c>
      <c r="D20" s="47">
        <v>0</v>
      </c>
      <c r="E20" s="47">
        <v>51501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51501</v>
      </c>
      <c r="O20" s="48">
        <f t="shared" si="2"/>
        <v>2.5771116893514812</v>
      </c>
      <c r="P20" s="9"/>
    </row>
    <row r="21" spans="1:16">
      <c r="A21" s="12"/>
      <c r="B21" s="25">
        <v>331.65</v>
      </c>
      <c r="C21" s="20" t="s">
        <v>25</v>
      </c>
      <c r="D21" s="47">
        <v>1122</v>
      </c>
      <c r="E21" s="47">
        <v>64652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65774</v>
      </c>
      <c r="O21" s="48">
        <f t="shared" si="2"/>
        <v>3.2913330664531624</v>
      </c>
      <c r="P21" s="9"/>
    </row>
    <row r="22" spans="1:16">
      <c r="A22" s="12"/>
      <c r="B22" s="25">
        <v>334.1</v>
      </c>
      <c r="C22" s="20" t="s">
        <v>22</v>
      </c>
      <c r="D22" s="47">
        <v>0</v>
      </c>
      <c r="E22" s="47">
        <v>378603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378603</v>
      </c>
      <c r="O22" s="48">
        <f t="shared" si="2"/>
        <v>18.945306244995997</v>
      </c>
      <c r="P22" s="9"/>
    </row>
    <row r="23" spans="1:16">
      <c r="A23" s="12"/>
      <c r="B23" s="25">
        <v>334.2</v>
      </c>
      <c r="C23" s="20" t="s">
        <v>23</v>
      </c>
      <c r="D23" s="47">
        <v>99928</v>
      </c>
      <c r="E23" s="47">
        <v>429419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529347</v>
      </c>
      <c r="O23" s="48">
        <f t="shared" si="2"/>
        <v>26.488540832666132</v>
      </c>
      <c r="P23" s="9"/>
    </row>
    <row r="24" spans="1:16">
      <c r="A24" s="12"/>
      <c r="B24" s="25">
        <v>334.33</v>
      </c>
      <c r="C24" s="20" t="s">
        <v>105</v>
      </c>
      <c r="D24" s="47">
        <v>1761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1761</v>
      </c>
      <c r="O24" s="48">
        <f t="shared" si="2"/>
        <v>8.8120496397117692E-2</v>
      </c>
      <c r="P24" s="9"/>
    </row>
    <row r="25" spans="1:16">
      <c r="A25" s="12"/>
      <c r="B25" s="25">
        <v>334.34</v>
      </c>
      <c r="C25" s="20" t="s">
        <v>26</v>
      </c>
      <c r="D25" s="47">
        <v>68467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68467</v>
      </c>
      <c r="O25" s="48">
        <f t="shared" si="2"/>
        <v>3.4260908726981585</v>
      </c>
      <c r="P25" s="9"/>
    </row>
    <row r="26" spans="1:16">
      <c r="A26" s="12"/>
      <c r="B26" s="25">
        <v>334.5</v>
      </c>
      <c r="C26" s="20" t="s">
        <v>28</v>
      </c>
      <c r="D26" s="47">
        <v>0</v>
      </c>
      <c r="E26" s="47">
        <v>10389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8" si="5">SUM(D26:M26)</f>
        <v>10389</v>
      </c>
      <c r="O26" s="48">
        <f t="shared" si="2"/>
        <v>0.51986589271417138</v>
      </c>
      <c r="P26" s="9"/>
    </row>
    <row r="27" spans="1:16">
      <c r="A27" s="12"/>
      <c r="B27" s="25">
        <v>334.61</v>
      </c>
      <c r="C27" s="20" t="s">
        <v>29</v>
      </c>
      <c r="D27" s="47">
        <v>0</v>
      </c>
      <c r="E27" s="47">
        <v>15613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15613</v>
      </c>
      <c r="O27" s="48">
        <f t="shared" si="2"/>
        <v>0.78127502001601279</v>
      </c>
      <c r="P27" s="9"/>
    </row>
    <row r="28" spans="1:16">
      <c r="A28" s="12"/>
      <c r="B28" s="25">
        <v>334.7</v>
      </c>
      <c r="C28" s="20" t="s">
        <v>30</v>
      </c>
      <c r="D28" s="47">
        <v>40195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40195</v>
      </c>
      <c r="O28" s="48">
        <f t="shared" si="2"/>
        <v>2.0113590872698159</v>
      </c>
      <c r="P28" s="9"/>
    </row>
    <row r="29" spans="1:16">
      <c r="A29" s="12"/>
      <c r="B29" s="25">
        <v>335.12</v>
      </c>
      <c r="C29" s="20" t="s">
        <v>32</v>
      </c>
      <c r="D29" s="47">
        <v>318012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318012</v>
      </c>
      <c r="O29" s="48">
        <f t="shared" si="2"/>
        <v>15.913330664531625</v>
      </c>
      <c r="P29" s="9"/>
    </row>
    <row r="30" spans="1:16">
      <c r="A30" s="12"/>
      <c r="B30" s="25">
        <v>335.13</v>
      </c>
      <c r="C30" s="20" t="s">
        <v>33</v>
      </c>
      <c r="D30" s="47">
        <v>16736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16736</v>
      </c>
      <c r="O30" s="48">
        <f t="shared" si="2"/>
        <v>0.83746997598078465</v>
      </c>
      <c r="P30" s="9"/>
    </row>
    <row r="31" spans="1:16">
      <c r="A31" s="12"/>
      <c r="B31" s="25">
        <v>335.14</v>
      </c>
      <c r="C31" s="20" t="s">
        <v>34</v>
      </c>
      <c r="D31" s="47">
        <v>7595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7595</v>
      </c>
      <c r="O31" s="48">
        <f t="shared" si="2"/>
        <v>0.38005404323458769</v>
      </c>
      <c r="P31" s="9"/>
    </row>
    <row r="32" spans="1:16">
      <c r="A32" s="12"/>
      <c r="B32" s="25">
        <v>335.15</v>
      </c>
      <c r="C32" s="20" t="s">
        <v>35</v>
      </c>
      <c r="D32" s="47">
        <v>2528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2528</v>
      </c>
      <c r="O32" s="48">
        <f t="shared" si="2"/>
        <v>0.12650120096076861</v>
      </c>
      <c r="P32" s="9"/>
    </row>
    <row r="33" spans="1:16">
      <c r="A33" s="12"/>
      <c r="B33" s="25">
        <v>335.16</v>
      </c>
      <c r="C33" s="20" t="s">
        <v>36</v>
      </c>
      <c r="D33" s="47">
        <v>237250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237250</v>
      </c>
      <c r="O33" s="48">
        <f t="shared" si="2"/>
        <v>11.871997598078464</v>
      </c>
      <c r="P33" s="9"/>
    </row>
    <row r="34" spans="1:16">
      <c r="A34" s="12"/>
      <c r="B34" s="25">
        <v>335.18</v>
      </c>
      <c r="C34" s="20" t="s">
        <v>37</v>
      </c>
      <c r="D34" s="47">
        <v>3070838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3070838</v>
      </c>
      <c r="O34" s="48">
        <f t="shared" si="2"/>
        <v>153.6648318654924</v>
      </c>
      <c r="P34" s="9"/>
    </row>
    <row r="35" spans="1:16">
      <c r="A35" s="12"/>
      <c r="B35" s="25">
        <v>335.22</v>
      </c>
      <c r="C35" s="20" t="s">
        <v>38</v>
      </c>
      <c r="D35" s="47">
        <v>0</v>
      </c>
      <c r="E35" s="47">
        <v>74513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74513</v>
      </c>
      <c r="O35" s="48">
        <f t="shared" si="2"/>
        <v>3.7286329063250601</v>
      </c>
      <c r="P35" s="9"/>
    </row>
    <row r="36" spans="1:16">
      <c r="A36" s="12"/>
      <c r="B36" s="25">
        <v>335.49</v>
      </c>
      <c r="C36" s="20" t="s">
        <v>39</v>
      </c>
      <c r="D36" s="47">
        <v>0</v>
      </c>
      <c r="E36" s="47">
        <v>251713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251713</v>
      </c>
      <c r="O36" s="48">
        <f t="shared" si="2"/>
        <v>12.595726581265012</v>
      </c>
      <c r="P36" s="9"/>
    </row>
    <row r="37" spans="1:16">
      <c r="A37" s="12"/>
      <c r="B37" s="25">
        <v>335.7</v>
      </c>
      <c r="C37" s="20" t="s">
        <v>40</v>
      </c>
      <c r="D37" s="47">
        <v>0</v>
      </c>
      <c r="E37" s="47">
        <v>137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137</v>
      </c>
      <c r="O37" s="48">
        <f t="shared" ref="O37:O68" si="6">(N37/O$75)</f>
        <v>6.8554843875100078E-3</v>
      </c>
      <c r="P37" s="9"/>
    </row>
    <row r="38" spans="1:16">
      <c r="A38" s="12"/>
      <c r="B38" s="25">
        <v>335.8</v>
      </c>
      <c r="C38" s="20" t="s">
        <v>41</v>
      </c>
      <c r="D38" s="47">
        <v>361833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361833</v>
      </c>
      <c r="O38" s="48">
        <f t="shared" si="6"/>
        <v>18.106134907926339</v>
      </c>
      <c r="P38" s="9"/>
    </row>
    <row r="39" spans="1:16">
      <c r="A39" s="12"/>
      <c r="B39" s="25">
        <v>337.2</v>
      </c>
      <c r="C39" s="20" t="s">
        <v>42</v>
      </c>
      <c r="D39" s="47">
        <v>20000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20000</v>
      </c>
      <c r="O39" s="48">
        <f t="shared" si="6"/>
        <v>1.0008006405124099</v>
      </c>
      <c r="P39" s="9"/>
    </row>
    <row r="40" spans="1:16" ht="15.75">
      <c r="A40" s="29" t="s">
        <v>48</v>
      </c>
      <c r="B40" s="30"/>
      <c r="C40" s="31"/>
      <c r="D40" s="32">
        <f t="shared" ref="D40:M40" si="7">SUM(D41:D55)</f>
        <v>1194280</v>
      </c>
      <c r="E40" s="32">
        <f t="shared" si="7"/>
        <v>146510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1340790</v>
      </c>
      <c r="O40" s="46">
        <f t="shared" si="6"/>
        <v>67.093174539631704</v>
      </c>
      <c r="P40" s="10"/>
    </row>
    <row r="41" spans="1:16">
      <c r="A41" s="12"/>
      <c r="B41" s="25">
        <v>341.1</v>
      </c>
      <c r="C41" s="20" t="s">
        <v>51</v>
      </c>
      <c r="D41" s="47">
        <v>53763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53763</v>
      </c>
      <c r="O41" s="48">
        <f t="shared" si="6"/>
        <v>2.6903022417934346</v>
      </c>
      <c r="P41" s="9"/>
    </row>
    <row r="42" spans="1:16">
      <c r="A42" s="12"/>
      <c r="B42" s="25">
        <v>341.15</v>
      </c>
      <c r="C42" s="20" t="s">
        <v>106</v>
      </c>
      <c r="D42" s="47">
        <v>0</v>
      </c>
      <c r="E42" s="47">
        <v>5526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5" si="8">SUM(D42:M42)</f>
        <v>5526</v>
      </c>
      <c r="O42" s="48">
        <f t="shared" si="6"/>
        <v>0.27652121697357884</v>
      </c>
      <c r="P42" s="9"/>
    </row>
    <row r="43" spans="1:16">
      <c r="A43" s="12"/>
      <c r="B43" s="25">
        <v>341.52</v>
      </c>
      <c r="C43" s="20" t="s">
        <v>52</v>
      </c>
      <c r="D43" s="47">
        <v>8334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8334</v>
      </c>
      <c r="O43" s="48">
        <f t="shared" si="6"/>
        <v>0.41703362690152124</v>
      </c>
      <c r="P43" s="9"/>
    </row>
    <row r="44" spans="1:16">
      <c r="A44" s="12"/>
      <c r="B44" s="25">
        <v>341.56</v>
      </c>
      <c r="C44" s="20" t="s">
        <v>53</v>
      </c>
      <c r="D44" s="47">
        <v>4973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4973</v>
      </c>
      <c r="O44" s="48">
        <f t="shared" si="6"/>
        <v>0.24884907926341074</v>
      </c>
      <c r="P44" s="9"/>
    </row>
    <row r="45" spans="1:16">
      <c r="A45" s="12"/>
      <c r="B45" s="25">
        <v>341.8</v>
      </c>
      <c r="C45" s="20" t="s">
        <v>54</v>
      </c>
      <c r="D45" s="47">
        <v>280808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280808</v>
      </c>
      <c r="O45" s="48">
        <f t="shared" si="6"/>
        <v>14.051641313050441</v>
      </c>
      <c r="P45" s="9"/>
    </row>
    <row r="46" spans="1:16">
      <c r="A46" s="12"/>
      <c r="B46" s="25">
        <v>341.9</v>
      </c>
      <c r="C46" s="20" t="s">
        <v>55</v>
      </c>
      <c r="D46" s="47">
        <v>18039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18039</v>
      </c>
      <c r="O46" s="48">
        <f t="shared" si="6"/>
        <v>0.90267213771016819</v>
      </c>
      <c r="P46" s="9"/>
    </row>
    <row r="47" spans="1:16">
      <c r="A47" s="12"/>
      <c r="B47" s="25">
        <v>342.1</v>
      </c>
      <c r="C47" s="20" t="s">
        <v>56</v>
      </c>
      <c r="D47" s="47">
        <v>0</v>
      </c>
      <c r="E47" s="47">
        <v>20150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20150</v>
      </c>
      <c r="O47" s="48">
        <f t="shared" si="6"/>
        <v>1.008306645316253</v>
      </c>
      <c r="P47" s="9"/>
    </row>
    <row r="48" spans="1:16">
      <c r="A48" s="12"/>
      <c r="B48" s="25">
        <v>342.6</v>
      </c>
      <c r="C48" s="20" t="s">
        <v>58</v>
      </c>
      <c r="D48" s="47">
        <v>722796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722796</v>
      </c>
      <c r="O48" s="48">
        <f t="shared" si="6"/>
        <v>36.168734987990391</v>
      </c>
      <c r="P48" s="9"/>
    </row>
    <row r="49" spans="1:16">
      <c r="A49" s="12"/>
      <c r="B49" s="25">
        <v>342.9</v>
      </c>
      <c r="C49" s="20" t="s">
        <v>59</v>
      </c>
      <c r="D49" s="47">
        <v>69760</v>
      </c>
      <c r="E49" s="47">
        <v>34769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104529</v>
      </c>
      <c r="O49" s="48">
        <f t="shared" si="6"/>
        <v>5.2306345076060845</v>
      </c>
      <c r="P49" s="9"/>
    </row>
    <row r="50" spans="1:16">
      <c r="A50" s="12"/>
      <c r="B50" s="25">
        <v>343.9</v>
      </c>
      <c r="C50" s="20" t="s">
        <v>60</v>
      </c>
      <c r="D50" s="47">
        <v>0</v>
      </c>
      <c r="E50" s="47">
        <v>7832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7832</v>
      </c>
      <c r="O50" s="48">
        <f t="shared" si="6"/>
        <v>0.39191353082465974</v>
      </c>
      <c r="P50" s="9"/>
    </row>
    <row r="51" spans="1:16">
      <c r="A51" s="12"/>
      <c r="B51" s="25">
        <v>347.1</v>
      </c>
      <c r="C51" s="20" t="s">
        <v>61</v>
      </c>
      <c r="D51" s="47">
        <v>35807</v>
      </c>
      <c r="E51" s="47">
        <v>500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36307</v>
      </c>
      <c r="O51" s="48">
        <f t="shared" si="6"/>
        <v>1.8168034427542035</v>
      </c>
      <c r="P51" s="9"/>
    </row>
    <row r="52" spans="1:16">
      <c r="A52" s="12"/>
      <c r="B52" s="25">
        <v>348.93</v>
      </c>
      <c r="C52" s="20" t="s">
        <v>107</v>
      </c>
      <c r="D52" s="47">
        <v>0</v>
      </c>
      <c r="E52" s="47">
        <v>43920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43920</v>
      </c>
      <c r="O52" s="48">
        <f t="shared" si="6"/>
        <v>2.1977582065652523</v>
      </c>
      <c r="P52" s="9"/>
    </row>
    <row r="53" spans="1:16">
      <c r="A53" s="12"/>
      <c r="B53" s="25">
        <v>348.93099999999998</v>
      </c>
      <c r="C53" s="20" t="s">
        <v>108</v>
      </c>
      <c r="D53" s="47">
        <v>0</v>
      </c>
      <c r="E53" s="47">
        <v>28491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28491</v>
      </c>
      <c r="O53" s="48">
        <f t="shared" si="6"/>
        <v>1.4256905524419536</v>
      </c>
      <c r="P53" s="9"/>
    </row>
    <row r="54" spans="1:16">
      <c r="A54" s="12"/>
      <c r="B54" s="25">
        <v>348.93200000000002</v>
      </c>
      <c r="C54" s="20" t="s">
        <v>109</v>
      </c>
      <c r="D54" s="47">
        <v>0</v>
      </c>
      <c r="E54" s="47">
        <v>5187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5187</v>
      </c>
      <c r="O54" s="48">
        <f t="shared" si="6"/>
        <v>0.25955764611689353</v>
      </c>
      <c r="P54" s="9"/>
    </row>
    <row r="55" spans="1:16">
      <c r="A55" s="12"/>
      <c r="B55" s="25">
        <v>348.93299999999999</v>
      </c>
      <c r="C55" s="20" t="s">
        <v>125</v>
      </c>
      <c r="D55" s="47">
        <v>0</v>
      </c>
      <c r="E55" s="47">
        <v>135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135</v>
      </c>
      <c r="O55" s="48">
        <f t="shared" si="6"/>
        <v>6.7554043234587672E-3</v>
      </c>
      <c r="P55" s="9"/>
    </row>
    <row r="56" spans="1:16" ht="15.75">
      <c r="A56" s="29" t="s">
        <v>49</v>
      </c>
      <c r="B56" s="30"/>
      <c r="C56" s="31"/>
      <c r="D56" s="32">
        <f t="shared" ref="D56:M56" si="9">SUM(D57:D59)</f>
        <v>0</v>
      </c>
      <c r="E56" s="32">
        <f t="shared" si="9"/>
        <v>97048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ref="N56:N61" si="10">SUM(D56:M56)</f>
        <v>97048</v>
      </c>
      <c r="O56" s="46">
        <f t="shared" si="6"/>
        <v>4.8562850280224179</v>
      </c>
      <c r="P56" s="10"/>
    </row>
    <row r="57" spans="1:16">
      <c r="A57" s="13"/>
      <c r="B57" s="40">
        <v>351.3</v>
      </c>
      <c r="C57" s="21" t="s">
        <v>83</v>
      </c>
      <c r="D57" s="47">
        <v>0</v>
      </c>
      <c r="E57" s="47">
        <v>5289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5289</v>
      </c>
      <c r="O57" s="48">
        <f t="shared" si="6"/>
        <v>0.26466172938350679</v>
      </c>
      <c r="P57" s="9"/>
    </row>
    <row r="58" spans="1:16">
      <c r="A58" s="13"/>
      <c r="B58" s="40">
        <v>351.8</v>
      </c>
      <c r="C58" s="21" t="s">
        <v>81</v>
      </c>
      <c r="D58" s="47">
        <v>0</v>
      </c>
      <c r="E58" s="47">
        <v>33428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33428</v>
      </c>
      <c r="O58" s="48">
        <f t="shared" si="6"/>
        <v>1.6727381905524419</v>
      </c>
      <c r="P58" s="9"/>
    </row>
    <row r="59" spans="1:16">
      <c r="A59" s="13"/>
      <c r="B59" s="40">
        <v>359</v>
      </c>
      <c r="C59" s="21" t="s">
        <v>85</v>
      </c>
      <c r="D59" s="47">
        <v>0</v>
      </c>
      <c r="E59" s="47">
        <v>58331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58331</v>
      </c>
      <c r="O59" s="48">
        <f t="shared" si="6"/>
        <v>2.9188851080864691</v>
      </c>
      <c r="P59" s="9"/>
    </row>
    <row r="60" spans="1:16" ht="15.75">
      <c r="A60" s="29" t="s">
        <v>3</v>
      </c>
      <c r="B60" s="30"/>
      <c r="C60" s="31"/>
      <c r="D60" s="32">
        <f t="shared" ref="D60:M60" si="11">SUM(D61:D68)</f>
        <v>395133</v>
      </c>
      <c r="E60" s="32">
        <f t="shared" si="11"/>
        <v>35127</v>
      </c>
      <c r="F60" s="32">
        <f t="shared" si="11"/>
        <v>745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99629</v>
      </c>
      <c r="N60" s="32">
        <f t="shared" si="10"/>
        <v>530634</v>
      </c>
      <c r="O60" s="46">
        <f t="shared" si="6"/>
        <v>26.552942353883108</v>
      </c>
      <c r="P60" s="10"/>
    </row>
    <row r="61" spans="1:16">
      <c r="A61" s="12"/>
      <c r="B61" s="25">
        <v>361.1</v>
      </c>
      <c r="C61" s="20" t="s">
        <v>86</v>
      </c>
      <c r="D61" s="47">
        <v>3842</v>
      </c>
      <c r="E61" s="47">
        <v>1504</v>
      </c>
      <c r="F61" s="47">
        <v>745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54770</v>
      </c>
      <c r="N61" s="47">
        <f t="shared" si="10"/>
        <v>60861</v>
      </c>
      <c r="O61" s="48">
        <f t="shared" si="6"/>
        <v>3.0454863891112889</v>
      </c>
      <c r="P61" s="9"/>
    </row>
    <row r="62" spans="1:16">
      <c r="A62" s="12"/>
      <c r="B62" s="25">
        <v>361.3</v>
      </c>
      <c r="C62" s="20" t="s">
        <v>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38771</v>
      </c>
      <c r="N62" s="47">
        <f t="shared" ref="N62:N68" si="12">SUM(D62:M62)</f>
        <v>38771</v>
      </c>
      <c r="O62" s="48">
        <f t="shared" si="6"/>
        <v>1.9401020816653323</v>
      </c>
      <c r="P62" s="9"/>
    </row>
    <row r="63" spans="1:16">
      <c r="A63" s="12"/>
      <c r="B63" s="25">
        <v>361.4</v>
      </c>
      <c r="C63" s="20" t="s">
        <v>126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-5012</v>
      </c>
      <c r="N63" s="47">
        <f t="shared" si="12"/>
        <v>-5012</v>
      </c>
      <c r="O63" s="48">
        <f t="shared" si="6"/>
        <v>-0.25080064051240991</v>
      </c>
      <c r="P63" s="9"/>
    </row>
    <row r="64" spans="1:16">
      <c r="A64" s="12"/>
      <c r="B64" s="25">
        <v>362</v>
      </c>
      <c r="C64" s="20" t="s">
        <v>88</v>
      </c>
      <c r="D64" s="47">
        <v>11325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11100</v>
      </c>
      <c r="N64" s="47">
        <f t="shared" si="12"/>
        <v>22425</v>
      </c>
      <c r="O64" s="48">
        <f t="shared" si="6"/>
        <v>1.1221477181745396</v>
      </c>
      <c r="P64" s="9"/>
    </row>
    <row r="65" spans="1:119">
      <c r="A65" s="12"/>
      <c r="B65" s="25">
        <v>364</v>
      </c>
      <c r="C65" s="20" t="s">
        <v>89</v>
      </c>
      <c r="D65" s="47">
        <v>2200</v>
      </c>
      <c r="E65" s="47">
        <v>6464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8664</v>
      </c>
      <c r="O65" s="48">
        <f t="shared" si="6"/>
        <v>0.43354683746997597</v>
      </c>
      <c r="P65" s="9"/>
    </row>
    <row r="66" spans="1:119">
      <c r="A66" s="12"/>
      <c r="B66" s="25">
        <v>365</v>
      </c>
      <c r="C66" s="20" t="s">
        <v>90</v>
      </c>
      <c r="D66" s="47">
        <v>69302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69302</v>
      </c>
      <c r="O66" s="48">
        <f t="shared" si="6"/>
        <v>3.4678742994395515</v>
      </c>
      <c r="P66" s="9"/>
    </row>
    <row r="67" spans="1:119">
      <c r="A67" s="12"/>
      <c r="B67" s="25">
        <v>366</v>
      </c>
      <c r="C67" s="20" t="s">
        <v>91</v>
      </c>
      <c r="D67" s="47">
        <v>0</v>
      </c>
      <c r="E67" s="47">
        <v>100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100</v>
      </c>
      <c r="O67" s="48">
        <f t="shared" si="6"/>
        <v>5.0040032025620495E-3</v>
      </c>
      <c r="P67" s="9"/>
    </row>
    <row r="68" spans="1:119">
      <c r="A68" s="12"/>
      <c r="B68" s="25">
        <v>369.9</v>
      </c>
      <c r="C68" s="20" t="s">
        <v>92</v>
      </c>
      <c r="D68" s="47">
        <v>308464</v>
      </c>
      <c r="E68" s="47">
        <v>27059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335523</v>
      </c>
      <c r="O68" s="48">
        <f t="shared" si="6"/>
        <v>16.789581665332264</v>
      </c>
      <c r="P68" s="9"/>
    </row>
    <row r="69" spans="1:119" ht="15.75">
      <c r="A69" s="29" t="s">
        <v>50</v>
      </c>
      <c r="B69" s="30"/>
      <c r="C69" s="31"/>
      <c r="D69" s="32">
        <f t="shared" ref="D69:M69" si="13">SUM(D70:D72)</f>
        <v>146406</v>
      </c>
      <c r="E69" s="32">
        <f t="shared" si="13"/>
        <v>1041945</v>
      </c>
      <c r="F69" s="32">
        <f t="shared" si="13"/>
        <v>377192</v>
      </c>
      <c r="G69" s="32">
        <f t="shared" si="13"/>
        <v>0</v>
      </c>
      <c r="H69" s="32">
        <f t="shared" si="13"/>
        <v>0</v>
      </c>
      <c r="I69" s="32">
        <f t="shared" si="13"/>
        <v>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24084</v>
      </c>
      <c r="N69" s="32">
        <f>SUM(D69:M69)</f>
        <v>1589627</v>
      </c>
      <c r="O69" s="46">
        <f>(N69/O$75)</f>
        <v>79.544985988791026</v>
      </c>
      <c r="P69" s="9"/>
    </row>
    <row r="70" spans="1:119">
      <c r="A70" s="12"/>
      <c r="B70" s="25">
        <v>381</v>
      </c>
      <c r="C70" s="20" t="s">
        <v>93</v>
      </c>
      <c r="D70" s="47">
        <v>141684</v>
      </c>
      <c r="E70" s="47">
        <v>1041945</v>
      </c>
      <c r="F70" s="47">
        <v>377192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1560821</v>
      </c>
      <c r="O70" s="48">
        <f>(N70/O$75)</f>
        <v>78.103532826261002</v>
      </c>
      <c r="P70" s="9"/>
    </row>
    <row r="71" spans="1:119">
      <c r="A71" s="12"/>
      <c r="B71" s="25">
        <v>383</v>
      </c>
      <c r="C71" s="20" t="s">
        <v>94</v>
      </c>
      <c r="D71" s="47">
        <v>4722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4722</v>
      </c>
      <c r="O71" s="48">
        <f>(N71/O$75)</f>
        <v>0.23628903122497999</v>
      </c>
      <c r="P71" s="9"/>
    </row>
    <row r="72" spans="1:119" ht="15.75" thickBot="1">
      <c r="A72" s="12"/>
      <c r="B72" s="25">
        <v>389.4</v>
      </c>
      <c r="C72" s="20" t="s">
        <v>95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24084</v>
      </c>
      <c r="N72" s="47">
        <f>SUM(D72:M72)</f>
        <v>24084</v>
      </c>
      <c r="O72" s="48">
        <f>(N72/O$75)</f>
        <v>1.2051641313050441</v>
      </c>
      <c r="P72" s="9"/>
    </row>
    <row r="73" spans="1:119" ht="16.5" thickBot="1">
      <c r="A73" s="14" t="s">
        <v>63</v>
      </c>
      <c r="B73" s="23"/>
      <c r="C73" s="22"/>
      <c r="D73" s="15">
        <f t="shared" ref="D73:M73" si="14">SUM(D5,D12,D16,D40,D56,D60,D69)</f>
        <v>10161580</v>
      </c>
      <c r="E73" s="15">
        <f t="shared" si="14"/>
        <v>5855830</v>
      </c>
      <c r="F73" s="15">
        <f t="shared" si="14"/>
        <v>377937</v>
      </c>
      <c r="G73" s="15">
        <f t="shared" si="14"/>
        <v>0</v>
      </c>
      <c r="H73" s="15">
        <f t="shared" si="14"/>
        <v>0</v>
      </c>
      <c r="I73" s="15">
        <f t="shared" si="14"/>
        <v>0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123713</v>
      </c>
      <c r="N73" s="15">
        <f>SUM(D73:M73)</f>
        <v>16519060</v>
      </c>
      <c r="O73" s="38">
        <f>(N73/O$75)</f>
        <v>826.61429143314649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49" t="s">
        <v>127</v>
      </c>
      <c r="M75" s="49"/>
      <c r="N75" s="49"/>
      <c r="O75" s="44">
        <v>19984</v>
      </c>
    </row>
    <row r="76" spans="1:119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</row>
    <row r="77" spans="1:119" ht="15.75" customHeight="1" thickBot="1">
      <c r="A77" s="53" t="s">
        <v>114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3880404</v>
      </c>
      <c r="E5" s="27">
        <f t="shared" si="0"/>
        <v>1268275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5148679</v>
      </c>
      <c r="O5" s="33">
        <f t="shared" ref="O5:O36" si="2">(N5/O$73)</f>
        <v>258.71458720667306</v>
      </c>
      <c r="P5" s="6"/>
    </row>
    <row r="6" spans="1:133">
      <c r="A6" s="12"/>
      <c r="B6" s="25">
        <v>311</v>
      </c>
      <c r="C6" s="20" t="s">
        <v>2</v>
      </c>
      <c r="D6" s="47">
        <v>3754926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3754926</v>
      </c>
      <c r="O6" s="48">
        <f t="shared" si="2"/>
        <v>188.68026732325009</v>
      </c>
      <c r="P6" s="9"/>
    </row>
    <row r="7" spans="1:133">
      <c r="A7" s="12"/>
      <c r="B7" s="25">
        <v>312.10000000000002</v>
      </c>
      <c r="C7" s="20" t="s">
        <v>10</v>
      </c>
      <c r="D7" s="47">
        <v>22098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22098</v>
      </c>
      <c r="O7" s="48">
        <f t="shared" si="2"/>
        <v>1.1103964624893221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120281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120281</v>
      </c>
      <c r="O8" s="48">
        <f t="shared" si="2"/>
        <v>6.0439676398170947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1147104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1147104</v>
      </c>
      <c r="O9" s="48">
        <f t="shared" si="2"/>
        <v>57.640520576855437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890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890</v>
      </c>
      <c r="O10" s="48">
        <f t="shared" si="2"/>
        <v>4.4721370785387668E-2</v>
      </c>
      <c r="P10" s="9"/>
    </row>
    <row r="11" spans="1:133">
      <c r="A11" s="12"/>
      <c r="B11" s="25">
        <v>315</v>
      </c>
      <c r="C11" s="20" t="s">
        <v>14</v>
      </c>
      <c r="D11" s="47">
        <v>103380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103380</v>
      </c>
      <c r="O11" s="48">
        <f t="shared" si="2"/>
        <v>5.1947138334757046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85545</v>
      </c>
      <c r="E12" s="32">
        <f t="shared" si="3"/>
        <v>2850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88395</v>
      </c>
      <c r="O12" s="46">
        <f t="shared" si="2"/>
        <v>4.441736596150947</v>
      </c>
      <c r="P12" s="10"/>
    </row>
    <row r="13" spans="1:133">
      <c r="A13" s="12"/>
      <c r="B13" s="25">
        <v>322</v>
      </c>
      <c r="C13" s="20" t="s">
        <v>0</v>
      </c>
      <c r="D13" s="47">
        <v>83540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83540</v>
      </c>
      <c r="O13" s="48">
        <f t="shared" si="2"/>
        <v>4.1977790060800961</v>
      </c>
      <c r="P13" s="9"/>
    </row>
    <row r="14" spans="1:133">
      <c r="A14" s="12"/>
      <c r="B14" s="25">
        <v>323.7</v>
      </c>
      <c r="C14" s="20" t="s">
        <v>16</v>
      </c>
      <c r="D14" s="47">
        <v>2005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2005</v>
      </c>
      <c r="O14" s="48">
        <f t="shared" si="2"/>
        <v>0.1007487060951711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2850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2850</v>
      </c>
      <c r="O15" s="48">
        <f t="shared" si="2"/>
        <v>0.1432088839756796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SUM(D17:D40)</f>
        <v>4540693</v>
      </c>
      <c r="E16" s="32">
        <f t="shared" si="4"/>
        <v>4629210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9169903</v>
      </c>
      <c r="O16" s="46">
        <f t="shared" si="2"/>
        <v>460.77599115622331</v>
      </c>
      <c r="P16" s="10"/>
    </row>
    <row r="17" spans="1:16">
      <c r="A17" s="12"/>
      <c r="B17" s="25">
        <v>331.1</v>
      </c>
      <c r="C17" s="20" t="s">
        <v>18</v>
      </c>
      <c r="D17" s="47">
        <v>2249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2249</v>
      </c>
      <c r="O17" s="48">
        <f t="shared" si="2"/>
        <v>0.11300939651273806</v>
      </c>
      <c r="P17" s="9"/>
    </row>
    <row r="18" spans="1:16">
      <c r="A18" s="12"/>
      <c r="B18" s="25">
        <v>331.2</v>
      </c>
      <c r="C18" s="20" t="s">
        <v>19</v>
      </c>
      <c r="D18" s="47">
        <v>241126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241126</v>
      </c>
      <c r="O18" s="48">
        <f t="shared" si="2"/>
        <v>12.116275564042008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3136244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3136244</v>
      </c>
      <c r="O19" s="48">
        <f t="shared" si="2"/>
        <v>157.59228179488468</v>
      </c>
      <c r="P19" s="9"/>
    </row>
    <row r="20" spans="1:16">
      <c r="A20" s="12"/>
      <c r="B20" s="25">
        <v>331.5</v>
      </c>
      <c r="C20" s="20" t="s">
        <v>21</v>
      </c>
      <c r="D20" s="47">
        <v>0</v>
      </c>
      <c r="E20" s="47">
        <v>782247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782247</v>
      </c>
      <c r="O20" s="48">
        <f t="shared" si="2"/>
        <v>39.306919250288928</v>
      </c>
      <c r="P20" s="9"/>
    </row>
    <row r="21" spans="1:16">
      <c r="A21" s="12"/>
      <c r="B21" s="25">
        <v>331.65</v>
      </c>
      <c r="C21" s="20" t="s">
        <v>25</v>
      </c>
      <c r="D21" s="47">
        <v>3089</v>
      </c>
      <c r="E21" s="47">
        <v>69676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72765</v>
      </c>
      <c r="O21" s="48">
        <f t="shared" si="2"/>
        <v>3.6563489271895886</v>
      </c>
      <c r="P21" s="9"/>
    </row>
    <row r="22" spans="1:16">
      <c r="A22" s="12"/>
      <c r="B22" s="25">
        <v>334.1</v>
      </c>
      <c r="C22" s="20" t="s">
        <v>22</v>
      </c>
      <c r="D22" s="47">
        <v>0</v>
      </c>
      <c r="E22" s="47">
        <v>200110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200110</v>
      </c>
      <c r="O22" s="48">
        <f t="shared" si="2"/>
        <v>10.05527360434149</v>
      </c>
      <c r="P22" s="9"/>
    </row>
    <row r="23" spans="1:16">
      <c r="A23" s="12"/>
      <c r="B23" s="25">
        <v>334.2</v>
      </c>
      <c r="C23" s="20" t="s">
        <v>23</v>
      </c>
      <c r="D23" s="47">
        <v>101785</v>
      </c>
      <c r="E23" s="47">
        <v>5948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107733</v>
      </c>
      <c r="O23" s="48">
        <f t="shared" si="2"/>
        <v>5.4134465604743482</v>
      </c>
      <c r="P23" s="9"/>
    </row>
    <row r="24" spans="1:16">
      <c r="A24" s="12"/>
      <c r="B24" s="25">
        <v>334.33</v>
      </c>
      <c r="C24" s="20" t="s">
        <v>105</v>
      </c>
      <c r="D24" s="47">
        <v>1623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1623</v>
      </c>
      <c r="O24" s="48">
        <f t="shared" si="2"/>
        <v>8.1553690769308074E-2</v>
      </c>
      <c r="P24" s="9"/>
    </row>
    <row r="25" spans="1:16">
      <c r="A25" s="12"/>
      <c r="B25" s="25">
        <v>334.34</v>
      </c>
      <c r="C25" s="20" t="s">
        <v>26</v>
      </c>
      <c r="D25" s="47">
        <v>70226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70226</v>
      </c>
      <c r="O25" s="48">
        <f t="shared" si="2"/>
        <v>3.5287673986231849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98553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5">SUM(D26:M26)</f>
        <v>98553</v>
      </c>
      <c r="O26" s="48">
        <f t="shared" si="2"/>
        <v>4.9521632078790008</v>
      </c>
      <c r="P26" s="9"/>
    </row>
    <row r="27" spans="1:16">
      <c r="A27" s="12"/>
      <c r="B27" s="25">
        <v>334.5</v>
      </c>
      <c r="C27" s="20" t="s">
        <v>28</v>
      </c>
      <c r="D27" s="47">
        <v>0</v>
      </c>
      <c r="E27" s="47">
        <v>2036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2036</v>
      </c>
      <c r="O27" s="48">
        <f t="shared" si="2"/>
        <v>0.10230641676297673</v>
      </c>
      <c r="P27" s="9"/>
    </row>
    <row r="28" spans="1:16">
      <c r="A28" s="12"/>
      <c r="B28" s="25">
        <v>334.61</v>
      </c>
      <c r="C28" s="20" t="s">
        <v>29</v>
      </c>
      <c r="D28" s="47">
        <v>0</v>
      </c>
      <c r="E28" s="47">
        <v>11399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11399</v>
      </c>
      <c r="O28" s="48">
        <f t="shared" si="2"/>
        <v>0.5727852871714989</v>
      </c>
      <c r="P28" s="9"/>
    </row>
    <row r="29" spans="1:16">
      <c r="A29" s="12"/>
      <c r="B29" s="25">
        <v>334.7</v>
      </c>
      <c r="C29" s="20" t="s">
        <v>30</v>
      </c>
      <c r="D29" s="47">
        <v>37614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37614</v>
      </c>
      <c r="O29" s="48">
        <f t="shared" si="2"/>
        <v>1.8900557760916536</v>
      </c>
      <c r="P29" s="9"/>
    </row>
    <row r="30" spans="1:16">
      <c r="A30" s="12"/>
      <c r="B30" s="25">
        <v>335.12</v>
      </c>
      <c r="C30" s="20" t="s">
        <v>32</v>
      </c>
      <c r="D30" s="47">
        <v>304199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304199</v>
      </c>
      <c r="O30" s="48">
        <f t="shared" si="2"/>
        <v>15.285613788251847</v>
      </c>
      <c r="P30" s="9"/>
    </row>
    <row r="31" spans="1:16">
      <c r="A31" s="12"/>
      <c r="B31" s="25">
        <v>335.13</v>
      </c>
      <c r="C31" s="20" t="s">
        <v>33</v>
      </c>
      <c r="D31" s="47">
        <v>19762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19762</v>
      </c>
      <c r="O31" s="48">
        <f t="shared" si="2"/>
        <v>0.99301542636048434</v>
      </c>
      <c r="P31" s="9"/>
    </row>
    <row r="32" spans="1:16">
      <c r="A32" s="12"/>
      <c r="B32" s="25">
        <v>335.14</v>
      </c>
      <c r="C32" s="20" t="s">
        <v>34</v>
      </c>
      <c r="D32" s="47">
        <v>8618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8618</v>
      </c>
      <c r="O32" s="48">
        <f t="shared" si="2"/>
        <v>0.43304356564996732</v>
      </c>
      <c r="P32" s="9"/>
    </row>
    <row r="33" spans="1:16">
      <c r="A33" s="12"/>
      <c r="B33" s="25">
        <v>335.15</v>
      </c>
      <c r="C33" s="20" t="s">
        <v>35</v>
      </c>
      <c r="D33" s="47">
        <v>1410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1410</v>
      </c>
      <c r="O33" s="48">
        <f t="shared" si="2"/>
        <v>7.085071101954675E-2</v>
      </c>
      <c r="P33" s="9"/>
    </row>
    <row r="34" spans="1:16">
      <c r="A34" s="12"/>
      <c r="B34" s="25">
        <v>335.16</v>
      </c>
      <c r="C34" s="20" t="s">
        <v>36</v>
      </c>
      <c r="D34" s="47">
        <v>237250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237250</v>
      </c>
      <c r="O34" s="48">
        <f t="shared" si="2"/>
        <v>11.921511481835084</v>
      </c>
      <c r="P34" s="9"/>
    </row>
    <row r="35" spans="1:16">
      <c r="A35" s="12"/>
      <c r="B35" s="25">
        <v>335.18</v>
      </c>
      <c r="C35" s="20" t="s">
        <v>37</v>
      </c>
      <c r="D35" s="47">
        <v>3117268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3117268</v>
      </c>
      <c r="O35" s="48">
        <f t="shared" si="2"/>
        <v>156.63876187126274</v>
      </c>
      <c r="P35" s="9"/>
    </row>
    <row r="36" spans="1:16">
      <c r="A36" s="12"/>
      <c r="B36" s="25">
        <v>335.22</v>
      </c>
      <c r="C36" s="20" t="s">
        <v>38</v>
      </c>
      <c r="D36" s="47">
        <v>0</v>
      </c>
      <c r="E36" s="47">
        <v>71011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71011</v>
      </c>
      <c r="O36" s="48">
        <f t="shared" si="2"/>
        <v>3.5682126526305211</v>
      </c>
      <c r="P36" s="9"/>
    </row>
    <row r="37" spans="1:16">
      <c r="A37" s="12"/>
      <c r="B37" s="25">
        <v>335.49</v>
      </c>
      <c r="C37" s="20" t="s">
        <v>39</v>
      </c>
      <c r="D37" s="47">
        <v>0</v>
      </c>
      <c r="E37" s="47">
        <v>251867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251867</v>
      </c>
      <c r="O37" s="48">
        <f t="shared" ref="O37:O68" si="6">(N37/O$73)</f>
        <v>12.655997186071051</v>
      </c>
      <c r="P37" s="9"/>
    </row>
    <row r="38" spans="1:16">
      <c r="A38" s="12"/>
      <c r="B38" s="25">
        <v>335.7</v>
      </c>
      <c r="C38" s="20" t="s">
        <v>40</v>
      </c>
      <c r="D38" s="47">
        <v>0</v>
      </c>
      <c r="E38" s="47">
        <v>119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119</v>
      </c>
      <c r="O38" s="48">
        <f t="shared" si="6"/>
        <v>5.9795990151248679E-3</v>
      </c>
      <c r="P38" s="9"/>
    </row>
    <row r="39" spans="1:16">
      <c r="A39" s="12"/>
      <c r="B39" s="25">
        <v>335.8</v>
      </c>
      <c r="C39" s="20" t="s">
        <v>41</v>
      </c>
      <c r="D39" s="47">
        <v>374474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374474</v>
      </c>
      <c r="O39" s="48">
        <f t="shared" si="6"/>
        <v>18.816843374704789</v>
      </c>
      <c r="P39" s="9"/>
    </row>
    <row r="40" spans="1:16">
      <c r="A40" s="12"/>
      <c r="B40" s="25">
        <v>337.2</v>
      </c>
      <c r="C40" s="20" t="s">
        <v>42</v>
      </c>
      <c r="D40" s="47">
        <v>20000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20000</v>
      </c>
      <c r="O40" s="48">
        <f t="shared" si="6"/>
        <v>1.004974624390734</v>
      </c>
      <c r="P40" s="9"/>
    </row>
    <row r="41" spans="1:16" ht="15.75">
      <c r="A41" s="29" t="s">
        <v>48</v>
      </c>
      <c r="B41" s="30"/>
      <c r="C41" s="31"/>
      <c r="D41" s="32">
        <f t="shared" ref="D41:M41" si="7">SUM(D42:D55)</f>
        <v>1066112</v>
      </c>
      <c r="E41" s="32">
        <f t="shared" si="7"/>
        <v>154908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0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1221020</v>
      </c>
      <c r="O41" s="46">
        <f t="shared" si="6"/>
        <v>61.354705793678711</v>
      </c>
      <c r="P41" s="10"/>
    </row>
    <row r="42" spans="1:16">
      <c r="A42" s="12"/>
      <c r="B42" s="25">
        <v>341.1</v>
      </c>
      <c r="C42" s="20" t="s">
        <v>51</v>
      </c>
      <c r="D42" s="47">
        <v>50642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50642</v>
      </c>
      <c r="O42" s="48">
        <f t="shared" si="6"/>
        <v>2.544696246419778</v>
      </c>
      <c r="P42" s="9"/>
    </row>
    <row r="43" spans="1:16">
      <c r="A43" s="12"/>
      <c r="B43" s="25">
        <v>341.52</v>
      </c>
      <c r="C43" s="20" t="s">
        <v>52</v>
      </c>
      <c r="D43" s="47">
        <v>8059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5" si="8">SUM(D43:M43)</f>
        <v>8059</v>
      </c>
      <c r="O43" s="48">
        <f t="shared" si="6"/>
        <v>0.40495452489824629</v>
      </c>
      <c r="P43" s="9"/>
    </row>
    <row r="44" spans="1:16">
      <c r="A44" s="12"/>
      <c r="B44" s="25">
        <v>341.56</v>
      </c>
      <c r="C44" s="20" t="s">
        <v>53</v>
      </c>
      <c r="D44" s="47">
        <v>5305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5305</v>
      </c>
      <c r="O44" s="48">
        <f t="shared" si="6"/>
        <v>0.26656951911964222</v>
      </c>
      <c r="P44" s="9"/>
    </row>
    <row r="45" spans="1:16">
      <c r="A45" s="12"/>
      <c r="B45" s="25">
        <v>341.8</v>
      </c>
      <c r="C45" s="20" t="s">
        <v>54</v>
      </c>
      <c r="D45" s="47">
        <v>285222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285222</v>
      </c>
      <c r="O45" s="48">
        <f t="shared" si="6"/>
        <v>14.332043615898698</v>
      </c>
      <c r="P45" s="9"/>
    </row>
    <row r="46" spans="1:16">
      <c r="A46" s="12"/>
      <c r="B46" s="25">
        <v>341.9</v>
      </c>
      <c r="C46" s="20" t="s">
        <v>55</v>
      </c>
      <c r="D46" s="47">
        <v>17800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17800</v>
      </c>
      <c r="O46" s="48">
        <f t="shared" si="6"/>
        <v>0.89442741570775341</v>
      </c>
      <c r="P46" s="9"/>
    </row>
    <row r="47" spans="1:16">
      <c r="A47" s="12"/>
      <c r="B47" s="25">
        <v>342.1</v>
      </c>
      <c r="C47" s="20" t="s">
        <v>56</v>
      </c>
      <c r="D47" s="47">
        <v>0</v>
      </c>
      <c r="E47" s="47">
        <v>25970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25970</v>
      </c>
      <c r="O47" s="48">
        <f t="shared" si="6"/>
        <v>1.3049595497713682</v>
      </c>
      <c r="P47" s="9"/>
    </row>
    <row r="48" spans="1:16">
      <c r="A48" s="12"/>
      <c r="B48" s="25">
        <v>342.2</v>
      </c>
      <c r="C48" s="20" t="s">
        <v>57</v>
      </c>
      <c r="D48" s="47">
        <v>4516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4516</v>
      </c>
      <c r="O48" s="48">
        <f t="shared" si="6"/>
        <v>0.22692327018742778</v>
      </c>
      <c r="P48" s="9"/>
    </row>
    <row r="49" spans="1:16">
      <c r="A49" s="12"/>
      <c r="B49" s="25">
        <v>342.6</v>
      </c>
      <c r="C49" s="20" t="s">
        <v>58</v>
      </c>
      <c r="D49" s="47">
        <v>584595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584595</v>
      </c>
      <c r="O49" s="48">
        <f t="shared" si="6"/>
        <v>29.375157027285059</v>
      </c>
      <c r="P49" s="9"/>
    </row>
    <row r="50" spans="1:16">
      <c r="A50" s="12"/>
      <c r="B50" s="25">
        <v>342.9</v>
      </c>
      <c r="C50" s="20" t="s">
        <v>59</v>
      </c>
      <c r="D50" s="47">
        <v>69760</v>
      </c>
      <c r="E50" s="47">
        <v>31238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100998</v>
      </c>
      <c r="O50" s="48">
        <f t="shared" si="6"/>
        <v>5.075021355710768</v>
      </c>
      <c r="P50" s="9"/>
    </row>
    <row r="51" spans="1:16">
      <c r="A51" s="12"/>
      <c r="B51" s="25">
        <v>343.9</v>
      </c>
      <c r="C51" s="20" t="s">
        <v>60</v>
      </c>
      <c r="D51" s="47">
        <v>0</v>
      </c>
      <c r="E51" s="47">
        <v>6462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6462</v>
      </c>
      <c r="O51" s="48">
        <f t="shared" si="6"/>
        <v>0.32470730114064622</v>
      </c>
      <c r="P51" s="9"/>
    </row>
    <row r="52" spans="1:16">
      <c r="A52" s="12"/>
      <c r="B52" s="25">
        <v>347.1</v>
      </c>
      <c r="C52" s="20" t="s">
        <v>61</v>
      </c>
      <c r="D52" s="47">
        <v>40213</v>
      </c>
      <c r="E52" s="47">
        <v>3640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43853</v>
      </c>
      <c r="O52" s="48">
        <f t="shared" si="6"/>
        <v>2.2035576101703431</v>
      </c>
      <c r="P52" s="9"/>
    </row>
    <row r="53" spans="1:16">
      <c r="A53" s="12"/>
      <c r="B53" s="25">
        <v>348.93</v>
      </c>
      <c r="C53" s="20" t="s">
        <v>107</v>
      </c>
      <c r="D53" s="47">
        <v>0</v>
      </c>
      <c r="E53" s="47">
        <v>49685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49685</v>
      </c>
      <c r="O53" s="48">
        <f t="shared" si="6"/>
        <v>2.4966082106426812</v>
      </c>
      <c r="P53" s="9"/>
    </row>
    <row r="54" spans="1:16">
      <c r="A54" s="12"/>
      <c r="B54" s="25">
        <v>348.93099999999998</v>
      </c>
      <c r="C54" s="20" t="s">
        <v>108</v>
      </c>
      <c r="D54" s="47">
        <v>0</v>
      </c>
      <c r="E54" s="47">
        <v>32044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32044</v>
      </c>
      <c r="O54" s="48">
        <f t="shared" si="6"/>
        <v>1.6101703431988341</v>
      </c>
      <c r="P54" s="9"/>
    </row>
    <row r="55" spans="1:16">
      <c r="A55" s="12"/>
      <c r="B55" s="25">
        <v>348.93200000000002</v>
      </c>
      <c r="C55" s="20" t="s">
        <v>109</v>
      </c>
      <c r="D55" s="47">
        <v>0</v>
      </c>
      <c r="E55" s="47">
        <v>5869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5869</v>
      </c>
      <c r="O55" s="48">
        <f t="shared" si="6"/>
        <v>0.29490980352746093</v>
      </c>
      <c r="P55" s="9"/>
    </row>
    <row r="56" spans="1:16" ht="15.75">
      <c r="A56" s="29" t="s">
        <v>49</v>
      </c>
      <c r="B56" s="30"/>
      <c r="C56" s="31"/>
      <c r="D56" s="32">
        <f t="shared" ref="D56:M56" si="9">SUM(D57:D59)</f>
        <v>0</v>
      </c>
      <c r="E56" s="32">
        <f t="shared" si="9"/>
        <v>113530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ref="N56:N71" si="10">SUM(D56:M56)</f>
        <v>113530</v>
      </c>
      <c r="O56" s="46">
        <f t="shared" si="6"/>
        <v>5.7047384553540024</v>
      </c>
      <c r="P56" s="10"/>
    </row>
    <row r="57" spans="1:16">
      <c r="A57" s="13"/>
      <c r="B57" s="40">
        <v>351.3</v>
      </c>
      <c r="C57" s="21" t="s">
        <v>83</v>
      </c>
      <c r="D57" s="47">
        <v>0</v>
      </c>
      <c r="E57" s="47">
        <v>5871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5871</v>
      </c>
      <c r="O57" s="48">
        <f t="shared" si="6"/>
        <v>0.2950103009899</v>
      </c>
      <c r="P57" s="9"/>
    </row>
    <row r="58" spans="1:16">
      <c r="A58" s="13"/>
      <c r="B58" s="40">
        <v>351.8</v>
      </c>
      <c r="C58" s="21" t="s">
        <v>81</v>
      </c>
      <c r="D58" s="47">
        <v>0</v>
      </c>
      <c r="E58" s="47">
        <v>41122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41122</v>
      </c>
      <c r="O58" s="48">
        <f t="shared" si="6"/>
        <v>2.0663283252097884</v>
      </c>
      <c r="P58" s="9"/>
    </row>
    <row r="59" spans="1:16">
      <c r="A59" s="13"/>
      <c r="B59" s="40">
        <v>359</v>
      </c>
      <c r="C59" s="21" t="s">
        <v>85</v>
      </c>
      <c r="D59" s="47">
        <v>0</v>
      </c>
      <c r="E59" s="47">
        <v>66537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66537</v>
      </c>
      <c r="O59" s="48">
        <f t="shared" si="6"/>
        <v>3.3433998291543139</v>
      </c>
      <c r="P59" s="9"/>
    </row>
    <row r="60" spans="1:16" ht="15.75">
      <c r="A60" s="29" t="s">
        <v>3</v>
      </c>
      <c r="B60" s="30"/>
      <c r="C60" s="31"/>
      <c r="D60" s="32">
        <f t="shared" ref="D60:M60" si="11">SUM(D61:D65)</f>
        <v>411920</v>
      </c>
      <c r="E60" s="32">
        <f t="shared" si="11"/>
        <v>106443</v>
      </c>
      <c r="F60" s="32">
        <f t="shared" si="11"/>
        <v>1376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65002</v>
      </c>
      <c r="N60" s="32">
        <f t="shared" si="10"/>
        <v>584741</v>
      </c>
      <c r="O60" s="46">
        <f t="shared" si="6"/>
        <v>29.382493342043112</v>
      </c>
      <c r="P60" s="10"/>
    </row>
    <row r="61" spans="1:16">
      <c r="A61" s="12"/>
      <c r="B61" s="25">
        <v>361.1</v>
      </c>
      <c r="C61" s="20" t="s">
        <v>86</v>
      </c>
      <c r="D61" s="47">
        <v>15231</v>
      </c>
      <c r="E61" s="47">
        <v>2123</v>
      </c>
      <c r="F61" s="47">
        <v>1376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48431</v>
      </c>
      <c r="N61" s="47">
        <f t="shared" si="10"/>
        <v>67161</v>
      </c>
      <c r="O61" s="48">
        <f t="shared" si="6"/>
        <v>3.3747550374353046</v>
      </c>
      <c r="P61" s="9"/>
    </row>
    <row r="62" spans="1:16">
      <c r="A62" s="12"/>
      <c r="B62" s="25">
        <v>362</v>
      </c>
      <c r="C62" s="20" t="s">
        <v>88</v>
      </c>
      <c r="D62" s="47">
        <v>17002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16571</v>
      </c>
      <c r="N62" s="47">
        <f t="shared" si="10"/>
        <v>33573</v>
      </c>
      <c r="O62" s="48">
        <f t="shared" si="6"/>
        <v>1.6870006532335058</v>
      </c>
      <c r="P62" s="9"/>
    </row>
    <row r="63" spans="1:16">
      <c r="A63" s="12"/>
      <c r="B63" s="25">
        <v>364</v>
      </c>
      <c r="C63" s="20" t="s">
        <v>89</v>
      </c>
      <c r="D63" s="47">
        <v>0</v>
      </c>
      <c r="E63" s="47">
        <v>84440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84440</v>
      </c>
      <c r="O63" s="48">
        <f t="shared" si="6"/>
        <v>4.2430028641776794</v>
      </c>
      <c r="P63" s="9"/>
    </row>
    <row r="64" spans="1:16">
      <c r="A64" s="12"/>
      <c r="B64" s="25">
        <v>365</v>
      </c>
      <c r="C64" s="20" t="s">
        <v>90</v>
      </c>
      <c r="D64" s="47">
        <v>87028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87028</v>
      </c>
      <c r="O64" s="48">
        <f t="shared" si="6"/>
        <v>4.3730465805738401</v>
      </c>
      <c r="P64" s="9"/>
    </row>
    <row r="65" spans="1:119">
      <c r="A65" s="12"/>
      <c r="B65" s="25">
        <v>369.9</v>
      </c>
      <c r="C65" s="20" t="s">
        <v>92</v>
      </c>
      <c r="D65" s="47">
        <v>292659</v>
      </c>
      <c r="E65" s="47">
        <v>19880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312539</v>
      </c>
      <c r="O65" s="48">
        <f t="shared" si="6"/>
        <v>15.704688206622782</v>
      </c>
      <c r="P65" s="9"/>
    </row>
    <row r="66" spans="1:119" ht="15.75">
      <c r="A66" s="29" t="s">
        <v>50</v>
      </c>
      <c r="B66" s="30"/>
      <c r="C66" s="31"/>
      <c r="D66" s="32">
        <f t="shared" ref="D66:M66" si="12">SUM(D67:D70)</f>
        <v>216117</v>
      </c>
      <c r="E66" s="32">
        <f t="shared" si="12"/>
        <v>1503890</v>
      </c>
      <c r="F66" s="32">
        <f t="shared" si="12"/>
        <v>3453705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26677</v>
      </c>
      <c r="N66" s="32">
        <f t="shared" si="10"/>
        <v>5200389</v>
      </c>
      <c r="O66" s="46">
        <f t="shared" si="6"/>
        <v>261.31294909803529</v>
      </c>
      <c r="P66" s="9"/>
    </row>
    <row r="67" spans="1:119">
      <c r="A67" s="12"/>
      <c r="B67" s="25">
        <v>381</v>
      </c>
      <c r="C67" s="20" t="s">
        <v>93</v>
      </c>
      <c r="D67" s="47">
        <v>45871</v>
      </c>
      <c r="E67" s="47">
        <v>1055756</v>
      </c>
      <c r="F67" s="47">
        <v>234405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1336032</v>
      </c>
      <c r="O67" s="48">
        <f t="shared" si="6"/>
        <v>67.133912868700065</v>
      </c>
      <c r="P67" s="9"/>
    </row>
    <row r="68" spans="1:119">
      <c r="A68" s="12"/>
      <c r="B68" s="25">
        <v>383</v>
      </c>
      <c r="C68" s="20" t="s">
        <v>94</v>
      </c>
      <c r="D68" s="47">
        <v>170246</v>
      </c>
      <c r="E68" s="47">
        <v>448134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618380</v>
      </c>
      <c r="O68" s="48">
        <f t="shared" si="6"/>
        <v>31.072810411537109</v>
      </c>
      <c r="P68" s="9"/>
    </row>
    <row r="69" spans="1:119">
      <c r="A69" s="12"/>
      <c r="B69" s="25">
        <v>385</v>
      </c>
      <c r="C69" s="20" t="s">
        <v>112</v>
      </c>
      <c r="D69" s="47">
        <v>0</v>
      </c>
      <c r="E69" s="47">
        <v>0</v>
      </c>
      <c r="F69" s="47">
        <v>3219300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3219300</v>
      </c>
      <c r="O69" s="48">
        <f>(N69/O$73)</f>
        <v>161.76574041505452</v>
      </c>
      <c r="P69" s="9"/>
    </row>
    <row r="70" spans="1:119" ht="15.75" thickBot="1">
      <c r="A70" s="12"/>
      <c r="B70" s="25">
        <v>389.4</v>
      </c>
      <c r="C70" s="20" t="s">
        <v>95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26677</v>
      </c>
      <c r="N70" s="47">
        <f t="shared" si="10"/>
        <v>26677</v>
      </c>
      <c r="O70" s="48">
        <f>(N70/O$73)</f>
        <v>1.3404854027435806</v>
      </c>
      <c r="P70" s="9"/>
    </row>
    <row r="71" spans="1:119" ht="16.5" thickBot="1">
      <c r="A71" s="14" t="s">
        <v>63</v>
      </c>
      <c r="B71" s="23"/>
      <c r="C71" s="22"/>
      <c r="D71" s="15">
        <f t="shared" ref="D71:M71" si="13">SUM(D5,D12,D16,D41,D56,D60,D66)</f>
        <v>10200791</v>
      </c>
      <c r="E71" s="15">
        <f t="shared" si="13"/>
        <v>7779106</v>
      </c>
      <c r="F71" s="15">
        <f t="shared" si="13"/>
        <v>3455081</v>
      </c>
      <c r="G71" s="15">
        <f t="shared" si="13"/>
        <v>0</v>
      </c>
      <c r="H71" s="15">
        <f t="shared" si="13"/>
        <v>0</v>
      </c>
      <c r="I71" s="15">
        <f t="shared" si="13"/>
        <v>0</v>
      </c>
      <c r="J71" s="15">
        <f t="shared" si="13"/>
        <v>0</v>
      </c>
      <c r="K71" s="15">
        <f t="shared" si="13"/>
        <v>0</v>
      </c>
      <c r="L71" s="15">
        <f t="shared" si="13"/>
        <v>0</v>
      </c>
      <c r="M71" s="15">
        <f t="shared" si="13"/>
        <v>91679</v>
      </c>
      <c r="N71" s="15">
        <f t="shared" si="10"/>
        <v>21526657</v>
      </c>
      <c r="O71" s="38">
        <f>(N71/O$73)</f>
        <v>1081.6872016481584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9" t="s">
        <v>113</v>
      </c>
      <c r="M73" s="49"/>
      <c r="N73" s="49"/>
      <c r="O73" s="44">
        <v>19901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customHeight="1" thickBot="1">
      <c r="A75" s="53" t="s">
        <v>114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3901332</v>
      </c>
      <c r="E5" s="27">
        <f t="shared" si="0"/>
        <v>1291569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5192901</v>
      </c>
      <c r="O5" s="33">
        <f t="shared" ref="O5:O36" si="2">(N5/O$75)</f>
        <v>260.59622622572391</v>
      </c>
      <c r="P5" s="6"/>
    </row>
    <row r="6" spans="1:133">
      <c r="A6" s="12"/>
      <c r="B6" s="25">
        <v>311</v>
      </c>
      <c r="C6" s="20" t="s">
        <v>2</v>
      </c>
      <c r="D6" s="47">
        <v>3779897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3779897</v>
      </c>
      <c r="O6" s="48">
        <f t="shared" si="2"/>
        <v>189.68720831033272</v>
      </c>
      <c r="P6" s="9"/>
    </row>
    <row r="7" spans="1:133">
      <c r="A7" s="12"/>
      <c r="B7" s="25">
        <v>312.10000000000002</v>
      </c>
      <c r="C7" s="20" t="s">
        <v>10</v>
      </c>
      <c r="D7" s="47">
        <v>14179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14179</v>
      </c>
      <c r="O7" s="48">
        <f t="shared" si="2"/>
        <v>0.71154714708686706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124273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124273</v>
      </c>
      <c r="O8" s="48">
        <f t="shared" si="2"/>
        <v>6.2364129071109549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1166863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1166863</v>
      </c>
      <c r="O9" s="48">
        <f t="shared" si="2"/>
        <v>58.556882621568725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433</v>
      </c>
      <c r="O10" s="48">
        <f t="shared" si="2"/>
        <v>2.1729311988758972E-2</v>
      </c>
      <c r="P10" s="9"/>
    </row>
    <row r="11" spans="1:133">
      <c r="A11" s="12"/>
      <c r="B11" s="25">
        <v>315</v>
      </c>
      <c r="C11" s="20" t="s">
        <v>14</v>
      </c>
      <c r="D11" s="47">
        <v>107256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107256</v>
      </c>
      <c r="O11" s="48">
        <f t="shared" si="2"/>
        <v>5.3824459276358709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89574</v>
      </c>
      <c r="E12" s="32">
        <f t="shared" si="3"/>
        <v>5375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94949</v>
      </c>
      <c r="O12" s="46">
        <f t="shared" si="2"/>
        <v>4.7648416721031763</v>
      </c>
      <c r="P12" s="10"/>
    </row>
    <row r="13" spans="1:133">
      <c r="A13" s="12"/>
      <c r="B13" s="25">
        <v>322</v>
      </c>
      <c r="C13" s="20" t="s">
        <v>0</v>
      </c>
      <c r="D13" s="47">
        <v>85974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85974</v>
      </c>
      <c r="O13" s="48">
        <f t="shared" si="2"/>
        <v>4.3144477342299394</v>
      </c>
      <c r="P13" s="9"/>
    </row>
    <row r="14" spans="1:133">
      <c r="A14" s="12"/>
      <c r="B14" s="25">
        <v>323.7</v>
      </c>
      <c r="C14" s="20" t="s">
        <v>16</v>
      </c>
      <c r="D14" s="47">
        <v>3000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3000</v>
      </c>
      <c r="O14" s="48">
        <f t="shared" si="2"/>
        <v>0.15054950569578962</v>
      </c>
      <c r="P14" s="9"/>
    </row>
    <row r="15" spans="1:133">
      <c r="A15" s="12"/>
      <c r="B15" s="25">
        <v>329</v>
      </c>
      <c r="C15" s="20" t="s">
        <v>17</v>
      </c>
      <c r="D15" s="47">
        <v>600</v>
      </c>
      <c r="E15" s="47">
        <v>5375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5975</v>
      </c>
      <c r="O15" s="48">
        <f t="shared" si="2"/>
        <v>0.29984443217744766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SUM(D17:D41)</f>
        <v>4632822</v>
      </c>
      <c r="E16" s="32">
        <f t="shared" si="4"/>
        <v>4458443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9091265</v>
      </c>
      <c r="O16" s="46">
        <f t="shared" si="2"/>
        <v>456.22848396647765</v>
      </c>
      <c r="P16" s="10"/>
    </row>
    <row r="17" spans="1:16">
      <c r="A17" s="12"/>
      <c r="B17" s="25">
        <v>331.1</v>
      </c>
      <c r="C17" s="20" t="s">
        <v>18</v>
      </c>
      <c r="D17" s="47">
        <v>3021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3021</v>
      </c>
      <c r="O17" s="48">
        <f t="shared" si="2"/>
        <v>0.15160335223566015</v>
      </c>
      <c r="P17" s="9"/>
    </row>
    <row r="18" spans="1:16">
      <c r="A18" s="12"/>
      <c r="B18" s="25">
        <v>331.2</v>
      </c>
      <c r="C18" s="20" t="s">
        <v>19</v>
      </c>
      <c r="D18" s="47">
        <v>286041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286041</v>
      </c>
      <c r="O18" s="48">
        <f t="shared" si="2"/>
        <v>14.354443719576453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591203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591203</v>
      </c>
      <c r="O19" s="48">
        <f t="shared" si="2"/>
        <v>29.668439805289307</v>
      </c>
      <c r="P19" s="9"/>
    </row>
    <row r="20" spans="1:16">
      <c r="A20" s="12"/>
      <c r="B20" s="25">
        <v>331.5</v>
      </c>
      <c r="C20" s="20" t="s">
        <v>21</v>
      </c>
      <c r="D20" s="47">
        <v>7180</v>
      </c>
      <c r="E20" s="47">
        <v>1307993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1315173</v>
      </c>
      <c r="O20" s="48">
        <f t="shared" si="2"/>
        <v>65.999548351482915</v>
      </c>
      <c r="P20" s="9"/>
    </row>
    <row r="21" spans="1:16">
      <c r="A21" s="12"/>
      <c r="B21" s="25">
        <v>331.65</v>
      </c>
      <c r="C21" s="20" t="s">
        <v>25</v>
      </c>
      <c r="D21" s="47">
        <v>3260</v>
      </c>
      <c r="E21" s="47">
        <v>103006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106266</v>
      </c>
      <c r="O21" s="48">
        <f t="shared" si="2"/>
        <v>5.33276459075626</v>
      </c>
      <c r="P21" s="9"/>
    </row>
    <row r="22" spans="1:16">
      <c r="A22" s="12"/>
      <c r="B22" s="25">
        <v>334.1</v>
      </c>
      <c r="C22" s="20" t="s">
        <v>22</v>
      </c>
      <c r="D22" s="47">
        <v>0</v>
      </c>
      <c r="E22" s="47">
        <v>379113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379113</v>
      </c>
      <c r="O22" s="48">
        <f t="shared" si="2"/>
        <v>19.025091584282631</v>
      </c>
      <c r="P22" s="9"/>
    </row>
    <row r="23" spans="1:16">
      <c r="A23" s="12"/>
      <c r="B23" s="25">
        <v>334.2</v>
      </c>
      <c r="C23" s="20" t="s">
        <v>23</v>
      </c>
      <c r="D23" s="47">
        <v>139914</v>
      </c>
      <c r="E23" s="47">
        <v>92201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232115</v>
      </c>
      <c r="O23" s="48">
        <f t="shared" si="2"/>
        <v>11.648266171526069</v>
      </c>
      <c r="P23" s="9"/>
    </row>
    <row r="24" spans="1:16">
      <c r="A24" s="12"/>
      <c r="B24" s="25">
        <v>334.33</v>
      </c>
      <c r="C24" s="20" t="s">
        <v>105</v>
      </c>
      <c r="D24" s="47">
        <v>1842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1842</v>
      </c>
      <c r="O24" s="48">
        <f t="shared" si="2"/>
        <v>9.243739649721483E-2</v>
      </c>
      <c r="P24" s="9"/>
    </row>
    <row r="25" spans="1:16">
      <c r="A25" s="12"/>
      <c r="B25" s="25">
        <v>334.34</v>
      </c>
      <c r="C25" s="20" t="s">
        <v>26</v>
      </c>
      <c r="D25" s="47">
        <v>78786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78786</v>
      </c>
      <c r="O25" s="48">
        <f t="shared" si="2"/>
        <v>3.9537311185828274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1197784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0" si="5">SUM(D26:M26)</f>
        <v>1197784</v>
      </c>
      <c r="O26" s="48">
        <f t="shared" si="2"/>
        <v>60.108596376775232</v>
      </c>
      <c r="P26" s="9"/>
    </row>
    <row r="27" spans="1:16">
      <c r="A27" s="12"/>
      <c r="B27" s="25">
        <v>334.5</v>
      </c>
      <c r="C27" s="20" t="s">
        <v>28</v>
      </c>
      <c r="D27" s="47">
        <v>0</v>
      </c>
      <c r="E27" s="47">
        <v>416916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416916</v>
      </c>
      <c r="O27" s="48">
        <f t="shared" si="2"/>
        <v>20.922165905555278</v>
      </c>
      <c r="P27" s="9"/>
    </row>
    <row r="28" spans="1:16">
      <c r="A28" s="12"/>
      <c r="B28" s="25">
        <v>334.61</v>
      </c>
      <c r="C28" s="20" t="s">
        <v>29</v>
      </c>
      <c r="D28" s="47">
        <v>0</v>
      </c>
      <c r="E28" s="47">
        <v>36499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36499</v>
      </c>
      <c r="O28" s="48">
        <f t="shared" si="2"/>
        <v>1.8316354694635419</v>
      </c>
      <c r="P28" s="9"/>
    </row>
    <row r="29" spans="1:16">
      <c r="A29" s="12"/>
      <c r="B29" s="25">
        <v>334.7</v>
      </c>
      <c r="C29" s="20" t="s">
        <v>30</v>
      </c>
      <c r="D29" s="47">
        <v>32264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32264</v>
      </c>
      <c r="O29" s="48">
        <f t="shared" si="2"/>
        <v>1.6191097505896523</v>
      </c>
      <c r="P29" s="9"/>
    </row>
    <row r="30" spans="1:16">
      <c r="A30" s="12"/>
      <c r="B30" s="25">
        <v>334.9</v>
      </c>
      <c r="C30" s="20" t="s">
        <v>31</v>
      </c>
      <c r="D30" s="47">
        <v>2066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2066</v>
      </c>
      <c r="O30" s="48">
        <f t="shared" si="2"/>
        <v>0.10367842625583379</v>
      </c>
      <c r="P30" s="9"/>
    </row>
    <row r="31" spans="1:16">
      <c r="A31" s="12"/>
      <c r="B31" s="25">
        <v>335.12</v>
      </c>
      <c r="C31" s="20" t="s">
        <v>32</v>
      </c>
      <c r="D31" s="47">
        <v>294744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294744</v>
      </c>
      <c r="O31" s="48">
        <f t="shared" si="2"/>
        <v>14.79118783559994</v>
      </c>
      <c r="P31" s="9"/>
    </row>
    <row r="32" spans="1:16">
      <c r="A32" s="12"/>
      <c r="B32" s="25">
        <v>335.13</v>
      </c>
      <c r="C32" s="20" t="s">
        <v>33</v>
      </c>
      <c r="D32" s="47">
        <v>10251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10251</v>
      </c>
      <c r="O32" s="48">
        <f t="shared" si="2"/>
        <v>0.51442766096251313</v>
      </c>
      <c r="P32" s="9"/>
    </row>
    <row r="33" spans="1:16">
      <c r="A33" s="12"/>
      <c r="B33" s="25">
        <v>335.14</v>
      </c>
      <c r="C33" s="20" t="s">
        <v>34</v>
      </c>
      <c r="D33" s="47">
        <v>8183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8183</v>
      </c>
      <c r="O33" s="48">
        <f t="shared" si="2"/>
        <v>0.41064886836954884</v>
      </c>
      <c r="P33" s="9"/>
    </row>
    <row r="34" spans="1:16">
      <c r="A34" s="12"/>
      <c r="B34" s="25">
        <v>335.15</v>
      </c>
      <c r="C34" s="20" t="s">
        <v>35</v>
      </c>
      <c r="D34" s="47">
        <v>1194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1194</v>
      </c>
      <c r="O34" s="48">
        <f t="shared" si="2"/>
        <v>5.9918703266924271E-2</v>
      </c>
      <c r="P34" s="9"/>
    </row>
    <row r="35" spans="1:16">
      <c r="A35" s="12"/>
      <c r="B35" s="25">
        <v>335.16</v>
      </c>
      <c r="C35" s="20" t="s">
        <v>36</v>
      </c>
      <c r="D35" s="47">
        <v>237250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237250</v>
      </c>
      <c r="O35" s="48">
        <f t="shared" si="2"/>
        <v>11.905956742108696</v>
      </c>
      <c r="P35" s="9"/>
    </row>
    <row r="36" spans="1:16">
      <c r="A36" s="12"/>
      <c r="B36" s="25">
        <v>335.18</v>
      </c>
      <c r="C36" s="20" t="s">
        <v>37</v>
      </c>
      <c r="D36" s="47">
        <v>3133044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3133044</v>
      </c>
      <c r="O36" s="48">
        <f t="shared" si="2"/>
        <v>157.22607517438652</v>
      </c>
      <c r="P36" s="9"/>
    </row>
    <row r="37" spans="1:16">
      <c r="A37" s="12"/>
      <c r="B37" s="25">
        <v>335.22</v>
      </c>
      <c r="C37" s="20" t="s">
        <v>38</v>
      </c>
      <c r="D37" s="47">
        <v>0</v>
      </c>
      <c r="E37" s="47">
        <v>80063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80063</v>
      </c>
      <c r="O37" s="48">
        <f t="shared" ref="O37:O68" si="6">(N37/O$75)</f>
        <v>4.0178150248406688</v>
      </c>
      <c r="P37" s="9"/>
    </row>
    <row r="38" spans="1:16">
      <c r="A38" s="12"/>
      <c r="B38" s="25">
        <v>335.49</v>
      </c>
      <c r="C38" s="20" t="s">
        <v>39</v>
      </c>
      <c r="D38" s="47">
        <v>0</v>
      </c>
      <c r="E38" s="47">
        <v>253546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253546</v>
      </c>
      <c r="O38" s="48">
        <f t="shared" si="6"/>
        <v>12.723741657048226</v>
      </c>
      <c r="P38" s="9"/>
    </row>
    <row r="39" spans="1:16">
      <c r="A39" s="12"/>
      <c r="B39" s="25">
        <v>335.7</v>
      </c>
      <c r="C39" s="20" t="s">
        <v>40</v>
      </c>
      <c r="D39" s="47">
        <v>0</v>
      </c>
      <c r="E39" s="47">
        <v>119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119</v>
      </c>
      <c r="O39" s="48">
        <f t="shared" si="6"/>
        <v>5.9717970592663219E-3</v>
      </c>
      <c r="P39" s="9"/>
    </row>
    <row r="40" spans="1:16">
      <c r="A40" s="12"/>
      <c r="B40" s="25">
        <v>335.8</v>
      </c>
      <c r="C40" s="20" t="s">
        <v>41</v>
      </c>
      <c r="D40" s="47">
        <v>373782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373782</v>
      </c>
      <c r="O40" s="48">
        <f t="shared" si="6"/>
        <v>18.757565112661215</v>
      </c>
      <c r="P40" s="9"/>
    </row>
    <row r="41" spans="1:16">
      <c r="A41" s="12"/>
      <c r="B41" s="25">
        <v>337.2</v>
      </c>
      <c r="C41" s="20" t="s">
        <v>42</v>
      </c>
      <c r="D41" s="47">
        <v>20000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20000</v>
      </c>
      <c r="O41" s="48">
        <f t="shared" si="6"/>
        <v>1.0036633713052643</v>
      </c>
      <c r="P41" s="9"/>
    </row>
    <row r="42" spans="1:16" ht="15.75">
      <c r="A42" s="29" t="s">
        <v>48</v>
      </c>
      <c r="B42" s="30"/>
      <c r="C42" s="31"/>
      <c r="D42" s="32">
        <f t="shared" ref="D42:M42" si="7">SUM(D43:D56)</f>
        <v>1036193</v>
      </c>
      <c r="E42" s="32">
        <f t="shared" si="7"/>
        <v>188860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1225053</v>
      </c>
      <c r="O42" s="46">
        <f t="shared" si="6"/>
        <v>61.477041200381393</v>
      </c>
      <c r="P42" s="10"/>
    </row>
    <row r="43" spans="1:16">
      <c r="A43" s="12"/>
      <c r="B43" s="25">
        <v>341.1</v>
      </c>
      <c r="C43" s="20" t="s">
        <v>51</v>
      </c>
      <c r="D43" s="47">
        <v>51526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51526</v>
      </c>
      <c r="O43" s="48">
        <f t="shared" si="6"/>
        <v>2.5857379434937524</v>
      </c>
      <c r="P43" s="9"/>
    </row>
    <row r="44" spans="1:16">
      <c r="A44" s="12"/>
      <c r="B44" s="25">
        <v>341.15</v>
      </c>
      <c r="C44" s="20" t="s">
        <v>106</v>
      </c>
      <c r="D44" s="47">
        <v>0</v>
      </c>
      <c r="E44" s="47">
        <v>15164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6" si="8">SUM(D44:M44)</f>
        <v>15164</v>
      </c>
      <c r="O44" s="48">
        <f t="shared" si="6"/>
        <v>0.76097756812365136</v>
      </c>
      <c r="P44" s="9"/>
    </row>
    <row r="45" spans="1:16">
      <c r="A45" s="12"/>
      <c r="B45" s="25">
        <v>341.52</v>
      </c>
      <c r="C45" s="20" t="s">
        <v>52</v>
      </c>
      <c r="D45" s="47">
        <v>9547</v>
      </c>
      <c r="E45" s="47">
        <v>8287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17834</v>
      </c>
      <c r="O45" s="48">
        <f t="shared" si="6"/>
        <v>0.89496662819290407</v>
      </c>
      <c r="P45" s="9"/>
    </row>
    <row r="46" spans="1:16">
      <c r="A46" s="12"/>
      <c r="B46" s="25">
        <v>341.56</v>
      </c>
      <c r="C46" s="20" t="s">
        <v>53</v>
      </c>
      <c r="D46" s="47">
        <v>8367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8367</v>
      </c>
      <c r="O46" s="48">
        <f t="shared" si="6"/>
        <v>0.41988257138555729</v>
      </c>
      <c r="P46" s="9"/>
    </row>
    <row r="47" spans="1:16">
      <c r="A47" s="12"/>
      <c r="B47" s="25">
        <v>341.8</v>
      </c>
      <c r="C47" s="20" t="s">
        <v>54</v>
      </c>
      <c r="D47" s="47">
        <v>273045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273045</v>
      </c>
      <c r="O47" s="48">
        <f t="shared" si="6"/>
        <v>13.702263260902294</v>
      </c>
      <c r="P47" s="9"/>
    </row>
    <row r="48" spans="1:16">
      <c r="A48" s="12"/>
      <c r="B48" s="25">
        <v>341.9</v>
      </c>
      <c r="C48" s="20" t="s">
        <v>55</v>
      </c>
      <c r="D48" s="47">
        <v>19401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19401</v>
      </c>
      <c r="O48" s="48">
        <f t="shared" si="6"/>
        <v>0.97360365333467158</v>
      </c>
      <c r="P48" s="9"/>
    </row>
    <row r="49" spans="1:16">
      <c r="A49" s="12"/>
      <c r="B49" s="25">
        <v>342.1</v>
      </c>
      <c r="C49" s="20" t="s">
        <v>56</v>
      </c>
      <c r="D49" s="47">
        <v>0</v>
      </c>
      <c r="E49" s="47">
        <v>31230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31230</v>
      </c>
      <c r="O49" s="48">
        <f t="shared" si="6"/>
        <v>1.56722035429317</v>
      </c>
      <c r="P49" s="9"/>
    </row>
    <row r="50" spans="1:16">
      <c r="A50" s="12"/>
      <c r="B50" s="25">
        <v>342.6</v>
      </c>
      <c r="C50" s="20" t="s">
        <v>58</v>
      </c>
      <c r="D50" s="47">
        <v>564355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564355</v>
      </c>
      <c r="O50" s="48">
        <f t="shared" si="6"/>
        <v>28.32112209564912</v>
      </c>
      <c r="P50" s="9"/>
    </row>
    <row r="51" spans="1:16">
      <c r="A51" s="12"/>
      <c r="B51" s="25">
        <v>342.9</v>
      </c>
      <c r="C51" s="20" t="s">
        <v>59</v>
      </c>
      <c r="D51" s="47">
        <v>69760</v>
      </c>
      <c r="E51" s="47">
        <v>21869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91629</v>
      </c>
      <c r="O51" s="48">
        <f t="shared" si="6"/>
        <v>4.5982335524665023</v>
      </c>
      <c r="P51" s="9"/>
    </row>
    <row r="52" spans="1:16">
      <c r="A52" s="12"/>
      <c r="B52" s="25">
        <v>343.9</v>
      </c>
      <c r="C52" s="20" t="s">
        <v>60</v>
      </c>
      <c r="D52" s="47">
        <v>0</v>
      </c>
      <c r="E52" s="47">
        <v>6986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6986</v>
      </c>
      <c r="O52" s="48">
        <f t="shared" si="6"/>
        <v>0.3505796155969288</v>
      </c>
      <c r="P52" s="9"/>
    </row>
    <row r="53" spans="1:16">
      <c r="A53" s="12"/>
      <c r="B53" s="25">
        <v>347.1</v>
      </c>
      <c r="C53" s="20" t="s">
        <v>61</v>
      </c>
      <c r="D53" s="47">
        <v>40192</v>
      </c>
      <c r="E53" s="47">
        <v>7220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47412</v>
      </c>
      <c r="O53" s="48">
        <f t="shared" si="6"/>
        <v>2.3792843880162593</v>
      </c>
      <c r="P53" s="9"/>
    </row>
    <row r="54" spans="1:16">
      <c r="A54" s="12"/>
      <c r="B54" s="25">
        <v>348.93</v>
      </c>
      <c r="C54" s="20" t="s">
        <v>107</v>
      </c>
      <c r="D54" s="47">
        <v>0</v>
      </c>
      <c r="E54" s="47">
        <v>57167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57167</v>
      </c>
      <c r="O54" s="48">
        <f t="shared" si="6"/>
        <v>2.8688211973704019</v>
      </c>
      <c r="P54" s="9"/>
    </row>
    <row r="55" spans="1:16">
      <c r="A55" s="12"/>
      <c r="B55" s="25">
        <v>348.93099999999998</v>
      </c>
      <c r="C55" s="20" t="s">
        <v>108</v>
      </c>
      <c r="D55" s="47">
        <v>0</v>
      </c>
      <c r="E55" s="47">
        <v>36671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36671</v>
      </c>
      <c r="O55" s="48">
        <f t="shared" si="6"/>
        <v>1.8402669744567672</v>
      </c>
      <c r="P55" s="9"/>
    </row>
    <row r="56" spans="1:16">
      <c r="A56" s="12"/>
      <c r="B56" s="25">
        <v>348.93200000000002</v>
      </c>
      <c r="C56" s="20" t="s">
        <v>109</v>
      </c>
      <c r="D56" s="47">
        <v>0</v>
      </c>
      <c r="E56" s="47">
        <v>4266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4266</v>
      </c>
      <c r="O56" s="48">
        <f t="shared" si="6"/>
        <v>0.21408139709941285</v>
      </c>
      <c r="P56" s="9"/>
    </row>
    <row r="57" spans="1:16" ht="15.75">
      <c r="A57" s="29" t="s">
        <v>49</v>
      </c>
      <c r="B57" s="30"/>
      <c r="C57" s="31"/>
      <c r="D57" s="32">
        <f t="shared" ref="D57:M57" si="9">SUM(D58:D60)</f>
        <v>0</v>
      </c>
      <c r="E57" s="32">
        <f t="shared" si="9"/>
        <v>97664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ref="N57:N62" si="10">SUM(D57:M57)</f>
        <v>97664</v>
      </c>
      <c r="O57" s="46">
        <f t="shared" si="6"/>
        <v>4.9010889747578661</v>
      </c>
      <c r="P57" s="10"/>
    </row>
    <row r="58" spans="1:16">
      <c r="A58" s="13"/>
      <c r="B58" s="40">
        <v>351.3</v>
      </c>
      <c r="C58" s="21" t="s">
        <v>83</v>
      </c>
      <c r="D58" s="47">
        <v>0</v>
      </c>
      <c r="E58" s="47">
        <v>7418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7418</v>
      </c>
      <c r="O58" s="48">
        <f t="shared" si="6"/>
        <v>0.37225874441712248</v>
      </c>
      <c r="P58" s="9"/>
    </row>
    <row r="59" spans="1:16">
      <c r="A59" s="13"/>
      <c r="B59" s="40">
        <v>351.8</v>
      </c>
      <c r="C59" s="21" t="s">
        <v>81</v>
      </c>
      <c r="D59" s="47">
        <v>0</v>
      </c>
      <c r="E59" s="47">
        <v>37664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37664</v>
      </c>
      <c r="O59" s="48">
        <f t="shared" si="6"/>
        <v>1.8900988608420735</v>
      </c>
      <c r="P59" s="9"/>
    </row>
    <row r="60" spans="1:16">
      <c r="A60" s="13"/>
      <c r="B60" s="40">
        <v>359</v>
      </c>
      <c r="C60" s="21" t="s">
        <v>85</v>
      </c>
      <c r="D60" s="47">
        <v>0</v>
      </c>
      <c r="E60" s="47">
        <v>52582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52582</v>
      </c>
      <c r="O60" s="48">
        <f t="shared" si="6"/>
        <v>2.6387313694986703</v>
      </c>
      <c r="P60" s="9"/>
    </row>
    <row r="61" spans="1:16" ht="15.75">
      <c r="A61" s="29" t="s">
        <v>3</v>
      </c>
      <c r="B61" s="30"/>
      <c r="C61" s="31"/>
      <c r="D61" s="32">
        <f t="shared" ref="D61:M61" si="11">SUM(D62:D68)</f>
        <v>361240</v>
      </c>
      <c r="E61" s="32">
        <f t="shared" si="11"/>
        <v>97933</v>
      </c>
      <c r="F61" s="32">
        <f t="shared" si="11"/>
        <v>6720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117204</v>
      </c>
      <c r="N61" s="32">
        <f t="shared" si="10"/>
        <v>583097</v>
      </c>
      <c r="O61" s="46">
        <f t="shared" si="6"/>
        <v>29.261655040899281</v>
      </c>
      <c r="P61" s="10"/>
    </row>
    <row r="62" spans="1:16">
      <c r="A62" s="12"/>
      <c r="B62" s="25">
        <v>361.1</v>
      </c>
      <c r="C62" s="20" t="s">
        <v>86</v>
      </c>
      <c r="D62" s="47">
        <v>19890</v>
      </c>
      <c r="E62" s="47">
        <v>6742</v>
      </c>
      <c r="F62" s="47">
        <v>6720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111297</v>
      </c>
      <c r="N62" s="47">
        <f t="shared" si="10"/>
        <v>144649</v>
      </c>
      <c r="O62" s="48">
        <f t="shared" si="6"/>
        <v>7.2589451497967579</v>
      </c>
      <c r="P62" s="9"/>
    </row>
    <row r="63" spans="1:16">
      <c r="A63" s="12"/>
      <c r="B63" s="25">
        <v>361.3</v>
      </c>
      <c r="C63" s="20" t="s">
        <v>87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-27936</v>
      </c>
      <c r="N63" s="47">
        <f t="shared" ref="N63:N68" si="12">SUM(D63:M63)</f>
        <v>-27936</v>
      </c>
      <c r="O63" s="48">
        <f t="shared" si="6"/>
        <v>-1.4019169970391931</v>
      </c>
      <c r="P63" s="9"/>
    </row>
    <row r="64" spans="1:16">
      <c r="A64" s="12"/>
      <c r="B64" s="25">
        <v>362</v>
      </c>
      <c r="C64" s="20" t="s">
        <v>88</v>
      </c>
      <c r="D64" s="47">
        <v>11505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34650</v>
      </c>
      <c r="N64" s="47">
        <f t="shared" si="12"/>
        <v>46155</v>
      </c>
      <c r="O64" s="48">
        <f t="shared" si="6"/>
        <v>2.3162041451297233</v>
      </c>
      <c r="P64" s="9"/>
    </row>
    <row r="65" spans="1:119">
      <c r="A65" s="12"/>
      <c r="B65" s="25">
        <v>364</v>
      </c>
      <c r="C65" s="20" t="s">
        <v>89</v>
      </c>
      <c r="D65" s="47">
        <v>10</v>
      </c>
      <c r="E65" s="47">
        <v>64170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-829</v>
      </c>
      <c r="N65" s="47">
        <f t="shared" si="12"/>
        <v>63351</v>
      </c>
      <c r="O65" s="48">
        <f t="shared" si="6"/>
        <v>3.1791539117779894</v>
      </c>
      <c r="P65" s="9"/>
    </row>
    <row r="66" spans="1:119">
      <c r="A66" s="12"/>
      <c r="B66" s="25">
        <v>365</v>
      </c>
      <c r="C66" s="20" t="s">
        <v>90</v>
      </c>
      <c r="D66" s="47">
        <v>83281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83281</v>
      </c>
      <c r="O66" s="48">
        <f t="shared" si="6"/>
        <v>4.1793044612836852</v>
      </c>
      <c r="P66" s="9"/>
    </row>
    <row r="67" spans="1:119">
      <c r="A67" s="12"/>
      <c r="B67" s="25">
        <v>366</v>
      </c>
      <c r="C67" s="20" t="s">
        <v>91</v>
      </c>
      <c r="D67" s="47">
        <v>0</v>
      </c>
      <c r="E67" s="47">
        <v>6624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6624</v>
      </c>
      <c r="O67" s="48">
        <f t="shared" si="6"/>
        <v>0.33241330857630352</v>
      </c>
      <c r="P67" s="9"/>
    </row>
    <row r="68" spans="1:119">
      <c r="A68" s="12"/>
      <c r="B68" s="25">
        <v>369.9</v>
      </c>
      <c r="C68" s="20" t="s">
        <v>92</v>
      </c>
      <c r="D68" s="47">
        <v>246554</v>
      </c>
      <c r="E68" s="47">
        <v>20397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22</v>
      </c>
      <c r="N68" s="47">
        <f t="shared" si="12"/>
        <v>266973</v>
      </c>
      <c r="O68" s="48">
        <f t="shared" si="6"/>
        <v>13.397551061374015</v>
      </c>
      <c r="P68" s="9"/>
    </row>
    <row r="69" spans="1:119" ht="15.75">
      <c r="A69" s="29" t="s">
        <v>50</v>
      </c>
      <c r="B69" s="30"/>
      <c r="C69" s="31"/>
      <c r="D69" s="32">
        <f t="shared" ref="D69:M69" si="13">SUM(D70:D72)</f>
        <v>76840</v>
      </c>
      <c r="E69" s="32">
        <f t="shared" si="13"/>
        <v>1140252</v>
      </c>
      <c r="F69" s="32">
        <f t="shared" si="13"/>
        <v>291993</v>
      </c>
      <c r="G69" s="32">
        <f t="shared" si="13"/>
        <v>0</v>
      </c>
      <c r="H69" s="32">
        <f t="shared" si="13"/>
        <v>0</v>
      </c>
      <c r="I69" s="32">
        <f t="shared" si="13"/>
        <v>0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23601</v>
      </c>
      <c r="N69" s="32">
        <f>SUM(D69:M69)</f>
        <v>1532686</v>
      </c>
      <c r="O69" s="46">
        <f>(N69/O$75)</f>
        <v>76.915039895619003</v>
      </c>
      <c r="P69" s="9"/>
    </row>
    <row r="70" spans="1:119">
      <c r="A70" s="12"/>
      <c r="B70" s="25">
        <v>381</v>
      </c>
      <c r="C70" s="20" t="s">
        <v>93</v>
      </c>
      <c r="D70" s="47">
        <v>76840</v>
      </c>
      <c r="E70" s="47">
        <v>811483</v>
      </c>
      <c r="F70" s="47">
        <v>291993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1180316</v>
      </c>
      <c r="O70" s="48">
        <f>(N70/O$75)</f>
        <v>59.231996788277215</v>
      </c>
      <c r="P70" s="9"/>
    </row>
    <row r="71" spans="1:119">
      <c r="A71" s="12"/>
      <c r="B71" s="25">
        <v>383</v>
      </c>
      <c r="C71" s="20" t="s">
        <v>94</v>
      </c>
      <c r="D71" s="47">
        <v>0</v>
      </c>
      <c r="E71" s="47">
        <v>328769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328769</v>
      </c>
      <c r="O71" s="48">
        <f>(N71/O$75)</f>
        <v>16.498670146033021</v>
      </c>
      <c r="P71" s="9"/>
    </row>
    <row r="72" spans="1:119" ht="15.75" thickBot="1">
      <c r="A72" s="12"/>
      <c r="B72" s="25">
        <v>389.4</v>
      </c>
      <c r="C72" s="20" t="s">
        <v>95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23601</v>
      </c>
      <c r="N72" s="47">
        <f>SUM(D72:M72)</f>
        <v>23601</v>
      </c>
      <c r="O72" s="48">
        <f>(N72/O$75)</f>
        <v>1.184372961308777</v>
      </c>
      <c r="P72" s="9"/>
    </row>
    <row r="73" spans="1:119" ht="16.5" thickBot="1">
      <c r="A73" s="14" t="s">
        <v>63</v>
      </c>
      <c r="B73" s="23"/>
      <c r="C73" s="22"/>
      <c r="D73" s="15">
        <f t="shared" ref="D73:M73" si="14">SUM(D5,D12,D16,D42,D57,D61,D69)</f>
        <v>10098001</v>
      </c>
      <c r="E73" s="15">
        <f t="shared" si="14"/>
        <v>7280096</v>
      </c>
      <c r="F73" s="15">
        <f t="shared" si="14"/>
        <v>298713</v>
      </c>
      <c r="G73" s="15">
        <f t="shared" si="14"/>
        <v>0</v>
      </c>
      <c r="H73" s="15">
        <f t="shared" si="14"/>
        <v>0</v>
      </c>
      <c r="I73" s="15">
        <f t="shared" si="14"/>
        <v>0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140805</v>
      </c>
      <c r="N73" s="15">
        <f>SUM(D73:M73)</f>
        <v>17817615</v>
      </c>
      <c r="O73" s="38">
        <f>(N73/O$75)</f>
        <v>894.14437697596225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49" t="s">
        <v>110</v>
      </c>
      <c r="M75" s="49"/>
      <c r="N75" s="49"/>
      <c r="O75" s="44">
        <v>19927</v>
      </c>
    </row>
    <row r="76" spans="1:119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2"/>
    </row>
    <row r="77" spans="1:119" ht="15.75" customHeight="1" thickBot="1">
      <c r="A77" s="53" t="s">
        <v>114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5"/>
    </row>
  </sheetData>
  <mergeCells count="10">
    <mergeCell ref="A77:O77"/>
    <mergeCell ref="L75:N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3782764</v>
      </c>
      <c r="E5" s="27">
        <f t="shared" si="0"/>
        <v>1243102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5025866</v>
      </c>
      <c r="O5" s="33">
        <f t="shared" ref="O5:O36" si="2">(N5/O$91)</f>
        <v>253.1029863524198</v>
      </c>
      <c r="P5" s="6"/>
    </row>
    <row r="6" spans="1:133">
      <c r="A6" s="12"/>
      <c r="B6" s="25">
        <v>311</v>
      </c>
      <c r="C6" s="20" t="s">
        <v>2</v>
      </c>
      <c r="D6" s="47">
        <v>3664336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3664336</v>
      </c>
      <c r="O6" s="48">
        <f t="shared" si="2"/>
        <v>184.53623407362642</v>
      </c>
      <c r="P6" s="9"/>
    </row>
    <row r="7" spans="1:133">
      <c r="A7" s="12"/>
      <c r="B7" s="25">
        <v>312.10000000000002</v>
      </c>
      <c r="C7" s="20" t="s">
        <v>10</v>
      </c>
      <c r="D7" s="47">
        <v>13089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13089</v>
      </c>
      <c r="O7" s="48">
        <f t="shared" si="2"/>
        <v>0.659163015561263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114622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114622</v>
      </c>
      <c r="O8" s="48">
        <f t="shared" si="2"/>
        <v>5.7723724631112452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1128043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1128043</v>
      </c>
      <c r="O9" s="48">
        <f t="shared" si="2"/>
        <v>56.808329556327742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437</v>
      </c>
      <c r="O10" s="48">
        <f t="shared" si="2"/>
        <v>2.2007352570881804E-2</v>
      </c>
      <c r="P10" s="9"/>
    </row>
    <row r="11" spans="1:133">
      <c r="A11" s="12"/>
      <c r="B11" s="25">
        <v>315</v>
      </c>
      <c r="C11" s="20" t="s">
        <v>14</v>
      </c>
      <c r="D11" s="47">
        <v>105339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105339</v>
      </c>
      <c r="O11" s="48">
        <f t="shared" si="2"/>
        <v>5.3048798912222388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108279</v>
      </c>
      <c r="E12" s="32">
        <f t="shared" si="3"/>
        <v>5971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114250</v>
      </c>
      <c r="O12" s="46">
        <f t="shared" si="2"/>
        <v>5.7536385153850027</v>
      </c>
      <c r="P12" s="10"/>
    </row>
    <row r="13" spans="1:133">
      <c r="A13" s="12"/>
      <c r="B13" s="25">
        <v>322</v>
      </c>
      <c r="C13" s="20" t="s">
        <v>0</v>
      </c>
      <c r="D13" s="47">
        <v>105779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105779</v>
      </c>
      <c r="O13" s="48">
        <f t="shared" si="2"/>
        <v>5.3270383240167192</v>
      </c>
      <c r="P13" s="9"/>
    </row>
    <row r="14" spans="1:133">
      <c r="A14" s="12"/>
      <c r="B14" s="25">
        <v>323.7</v>
      </c>
      <c r="C14" s="20" t="s">
        <v>16</v>
      </c>
      <c r="D14" s="47">
        <v>2500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2500</v>
      </c>
      <c r="O14" s="48">
        <f t="shared" si="2"/>
        <v>0.12590018633227576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5971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5971</v>
      </c>
      <c r="O15" s="48">
        <f t="shared" si="2"/>
        <v>0.30070000503600747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SUM(D17:D41)</f>
        <v>5385937</v>
      </c>
      <c r="E16" s="32">
        <f t="shared" si="4"/>
        <v>3327645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8713582</v>
      </c>
      <c r="O16" s="46">
        <f t="shared" si="2"/>
        <v>438.81663896862568</v>
      </c>
      <c r="P16" s="10"/>
    </row>
    <row r="17" spans="1:16">
      <c r="A17" s="12"/>
      <c r="B17" s="25">
        <v>331.1</v>
      </c>
      <c r="C17" s="20" t="s">
        <v>18</v>
      </c>
      <c r="D17" s="47">
        <v>825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825</v>
      </c>
      <c r="O17" s="48">
        <f t="shared" si="2"/>
        <v>4.1547061489651003E-2</v>
      </c>
      <c r="P17" s="9"/>
    </row>
    <row r="18" spans="1:16">
      <c r="A18" s="12"/>
      <c r="B18" s="25">
        <v>331.2</v>
      </c>
      <c r="C18" s="20" t="s">
        <v>19</v>
      </c>
      <c r="D18" s="47">
        <v>488643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488643</v>
      </c>
      <c r="O18" s="48">
        <f t="shared" si="2"/>
        <v>24.608097899984891</v>
      </c>
      <c r="P18" s="9"/>
    </row>
    <row r="19" spans="1:16">
      <c r="A19" s="12"/>
      <c r="B19" s="25">
        <v>331.49</v>
      </c>
      <c r="C19" s="20" t="s">
        <v>24</v>
      </c>
      <c r="D19" s="47">
        <v>0</v>
      </c>
      <c r="E19" s="47">
        <v>317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317</v>
      </c>
      <c r="O19" s="48">
        <f t="shared" si="2"/>
        <v>1.5964143626932568E-2</v>
      </c>
      <c r="P19" s="9"/>
    </row>
    <row r="20" spans="1:16">
      <c r="A20" s="12"/>
      <c r="B20" s="25">
        <v>331.5</v>
      </c>
      <c r="C20" s="20" t="s">
        <v>21</v>
      </c>
      <c r="D20" s="47">
        <v>22185</v>
      </c>
      <c r="E20" s="47">
        <v>594700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616885</v>
      </c>
      <c r="O20" s="48">
        <f t="shared" si="2"/>
        <v>31.066374578234377</v>
      </c>
      <c r="P20" s="9"/>
    </row>
    <row r="21" spans="1:16">
      <c r="A21" s="12"/>
      <c r="B21" s="25">
        <v>331.65</v>
      </c>
      <c r="C21" s="20" t="s">
        <v>25</v>
      </c>
      <c r="D21" s="47">
        <v>2851</v>
      </c>
      <c r="E21" s="47">
        <v>75792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78643</v>
      </c>
      <c r="O21" s="48">
        <f t="shared" si="2"/>
        <v>3.9604673414916656</v>
      </c>
      <c r="P21" s="9"/>
    </row>
    <row r="22" spans="1:16">
      <c r="A22" s="12"/>
      <c r="B22" s="25">
        <v>334.1</v>
      </c>
      <c r="C22" s="20" t="s">
        <v>22</v>
      </c>
      <c r="D22" s="47">
        <v>339949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339949</v>
      </c>
      <c r="O22" s="48">
        <f t="shared" si="2"/>
        <v>17.119856977388327</v>
      </c>
      <c r="P22" s="9"/>
    </row>
    <row r="23" spans="1:16">
      <c r="A23" s="12"/>
      <c r="B23" s="25">
        <v>334.2</v>
      </c>
      <c r="C23" s="20" t="s">
        <v>23</v>
      </c>
      <c r="D23" s="47">
        <v>637316</v>
      </c>
      <c r="E23" s="47">
        <v>183934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821250</v>
      </c>
      <c r="O23" s="48">
        <f t="shared" si="2"/>
        <v>41.358211210152589</v>
      </c>
      <c r="P23" s="9"/>
    </row>
    <row r="24" spans="1:16">
      <c r="A24" s="12"/>
      <c r="B24" s="25">
        <v>334.34</v>
      </c>
      <c r="C24" s="20" t="s">
        <v>26</v>
      </c>
      <c r="D24" s="47">
        <v>277316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277316</v>
      </c>
      <c r="O24" s="48">
        <f t="shared" si="2"/>
        <v>13.965654429168556</v>
      </c>
      <c r="P24" s="9"/>
    </row>
    <row r="25" spans="1:16">
      <c r="A25" s="12"/>
      <c r="B25" s="25">
        <v>334.49</v>
      </c>
      <c r="C25" s="20" t="s">
        <v>27</v>
      </c>
      <c r="D25" s="47">
        <v>0</v>
      </c>
      <c r="E25" s="47">
        <v>1566703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5" si="5">SUM(D25:M25)</f>
        <v>1566703</v>
      </c>
      <c r="O25" s="48">
        <f t="shared" si="2"/>
        <v>78.899279850934178</v>
      </c>
      <c r="P25" s="9"/>
    </row>
    <row r="26" spans="1:16">
      <c r="A26" s="12"/>
      <c r="B26" s="25">
        <v>334.5</v>
      </c>
      <c r="C26" s="20" t="s">
        <v>28</v>
      </c>
      <c r="D26" s="47">
        <v>0</v>
      </c>
      <c r="E26" s="47">
        <v>543989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543989</v>
      </c>
      <c r="O26" s="48">
        <f t="shared" si="2"/>
        <v>27.395326585083346</v>
      </c>
      <c r="P26" s="9"/>
    </row>
    <row r="27" spans="1:16">
      <c r="A27" s="12"/>
      <c r="B27" s="25">
        <v>334.61</v>
      </c>
      <c r="C27" s="20" t="s">
        <v>29</v>
      </c>
      <c r="D27" s="47">
        <v>0</v>
      </c>
      <c r="E27" s="47">
        <v>8633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8633</v>
      </c>
      <c r="O27" s="48">
        <f t="shared" si="2"/>
        <v>0.43475852344261467</v>
      </c>
      <c r="P27" s="9"/>
    </row>
    <row r="28" spans="1:16">
      <c r="A28" s="12"/>
      <c r="B28" s="25">
        <v>334.7</v>
      </c>
      <c r="C28" s="20" t="s">
        <v>30</v>
      </c>
      <c r="D28" s="47">
        <v>40209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40209</v>
      </c>
      <c r="O28" s="48">
        <f t="shared" si="2"/>
        <v>2.0249282368937904</v>
      </c>
      <c r="P28" s="9"/>
    </row>
    <row r="29" spans="1:16">
      <c r="A29" s="12"/>
      <c r="B29" s="25">
        <v>334.9</v>
      </c>
      <c r="C29" s="20" t="s">
        <v>31</v>
      </c>
      <c r="D29" s="47">
        <v>7395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7395</v>
      </c>
      <c r="O29" s="48">
        <f t="shared" si="2"/>
        <v>0.37241275117087175</v>
      </c>
      <c r="P29" s="9"/>
    </row>
    <row r="30" spans="1:16">
      <c r="A30" s="12"/>
      <c r="B30" s="25">
        <v>335.12</v>
      </c>
      <c r="C30" s="20" t="s">
        <v>32</v>
      </c>
      <c r="D30" s="47">
        <v>296527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296527</v>
      </c>
      <c r="O30" s="48">
        <f t="shared" si="2"/>
        <v>14.933121821020295</v>
      </c>
      <c r="P30" s="9"/>
    </row>
    <row r="31" spans="1:16">
      <c r="A31" s="12"/>
      <c r="B31" s="25">
        <v>335.13</v>
      </c>
      <c r="C31" s="20" t="s">
        <v>33</v>
      </c>
      <c r="D31" s="47">
        <v>20029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20029</v>
      </c>
      <c r="O31" s="48">
        <f t="shared" si="2"/>
        <v>1.0086619328196607</v>
      </c>
      <c r="P31" s="9"/>
    </row>
    <row r="32" spans="1:16">
      <c r="A32" s="12"/>
      <c r="B32" s="25">
        <v>335.14</v>
      </c>
      <c r="C32" s="20" t="s">
        <v>34</v>
      </c>
      <c r="D32" s="47">
        <v>9535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9535</v>
      </c>
      <c r="O32" s="48">
        <f t="shared" si="2"/>
        <v>0.48018331067129977</v>
      </c>
      <c r="P32" s="9"/>
    </row>
    <row r="33" spans="1:16">
      <c r="A33" s="12"/>
      <c r="B33" s="25">
        <v>335.15</v>
      </c>
      <c r="C33" s="20" t="s">
        <v>35</v>
      </c>
      <c r="D33" s="47">
        <v>1201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1201</v>
      </c>
      <c r="O33" s="48">
        <f t="shared" si="2"/>
        <v>6.0482449514025281E-2</v>
      </c>
      <c r="P33" s="9"/>
    </row>
    <row r="34" spans="1:16">
      <c r="A34" s="12"/>
      <c r="B34" s="25">
        <v>335.16</v>
      </c>
      <c r="C34" s="20" t="s">
        <v>36</v>
      </c>
      <c r="D34" s="47">
        <v>237250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237250</v>
      </c>
      <c r="O34" s="48">
        <f t="shared" si="2"/>
        <v>11.947927682932971</v>
      </c>
      <c r="P34" s="9"/>
    </row>
    <row r="35" spans="1:16">
      <c r="A35" s="12"/>
      <c r="B35" s="25">
        <v>335.18</v>
      </c>
      <c r="C35" s="20" t="s">
        <v>37</v>
      </c>
      <c r="D35" s="47">
        <v>2880327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2880327</v>
      </c>
      <c r="O35" s="48">
        <f t="shared" si="2"/>
        <v>145.05348239915395</v>
      </c>
      <c r="P35" s="9"/>
    </row>
    <row r="36" spans="1:16">
      <c r="A36" s="12"/>
      <c r="B36" s="25">
        <v>335.22</v>
      </c>
      <c r="C36" s="20" t="s">
        <v>38</v>
      </c>
      <c r="D36" s="47">
        <v>0</v>
      </c>
      <c r="E36" s="47">
        <v>71352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3" si="6">SUM(D36:M36)</f>
        <v>71352</v>
      </c>
      <c r="O36" s="48">
        <f t="shared" si="2"/>
        <v>3.5932920380722164</v>
      </c>
      <c r="P36" s="9"/>
    </row>
    <row r="37" spans="1:16">
      <c r="A37" s="12"/>
      <c r="B37" s="25">
        <v>335.49</v>
      </c>
      <c r="C37" s="20" t="s">
        <v>39</v>
      </c>
      <c r="D37" s="47">
        <v>0</v>
      </c>
      <c r="E37" s="47">
        <v>254834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254834</v>
      </c>
      <c r="O37" s="48">
        <f t="shared" ref="O37:O68" si="7">(N37/O$91)</f>
        <v>12.833459233519665</v>
      </c>
      <c r="P37" s="9"/>
    </row>
    <row r="38" spans="1:16">
      <c r="A38" s="12"/>
      <c r="B38" s="25">
        <v>335.7</v>
      </c>
      <c r="C38" s="20" t="s">
        <v>40</v>
      </c>
      <c r="D38" s="47">
        <v>0</v>
      </c>
      <c r="E38" s="47">
        <v>94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94</v>
      </c>
      <c r="O38" s="48">
        <f t="shared" si="7"/>
        <v>4.7338470060935686E-3</v>
      </c>
      <c r="P38" s="9"/>
    </row>
    <row r="39" spans="1:16">
      <c r="A39" s="12"/>
      <c r="B39" s="25">
        <v>335.8</v>
      </c>
      <c r="C39" s="20" t="s">
        <v>41</v>
      </c>
      <c r="D39" s="47">
        <v>93446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93446</v>
      </c>
      <c r="O39" s="48">
        <f t="shared" si="7"/>
        <v>4.7059475248023368</v>
      </c>
      <c r="P39" s="9"/>
    </row>
    <row r="40" spans="1:16">
      <c r="A40" s="12"/>
      <c r="B40" s="25">
        <v>337.2</v>
      </c>
      <c r="C40" s="20" t="s">
        <v>42</v>
      </c>
      <c r="D40" s="47">
        <v>30933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30933</v>
      </c>
      <c r="O40" s="48">
        <f t="shared" si="7"/>
        <v>1.5577881855265145</v>
      </c>
      <c r="P40" s="9"/>
    </row>
    <row r="41" spans="1:16">
      <c r="A41" s="12"/>
      <c r="B41" s="25">
        <v>337.4</v>
      </c>
      <c r="C41" s="20" t="s">
        <v>43</v>
      </c>
      <c r="D41" s="47">
        <v>0</v>
      </c>
      <c r="E41" s="47">
        <v>27297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27297</v>
      </c>
      <c r="O41" s="48">
        <f t="shared" si="7"/>
        <v>1.3746789545248528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SUM(D43:D69)</f>
        <v>1348994</v>
      </c>
      <c r="E42" s="32">
        <f t="shared" si="8"/>
        <v>176430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6"/>
        <v>1525424</v>
      </c>
      <c r="O42" s="46">
        <f t="shared" si="7"/>
        <v>76.820466334290174</v>
      </c>
      <c r="P42" s="10"/>
    </row>
    <row r="43" spans="1:16">
      <c r="A43" s="12"/>
      <c r="B43" s="25">
        <v>341.1</v>
      </c>
      <c r="C43" s="20" t="s">
        <v>51</v>
      </c>
      <c r="D43" s="47">
        <v>58985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58985</v>
      </c>
      <c r="O43" s="48">
        <f t="shared" si="7"/>
        <v>2.9704889963237147</v>
      </c>
      <c r="P43" s="9"/>
    </row>
    <row r="44" spans="1:16">
      <c r="A44" s="12"/>
      <c r="B44" s="25">
        <v>341.52</v>
      </c>
      <c r="C44" s="20" t="s">
        <v>52</v>
      </c>
      <c r="D44" s="47">
        <v>9095</v>
      </c>
      <c r="E44" s="47">
        <v>62632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3" si="9">SUM(D44:M44)</f>
        <v>71727</v>
      </c>
      <c r="O44" s="48">
        <f t="shared" si="7"/>
        <v>3.6121770660220576</v>
      </c>
      <c r="P44" s="9"/>
    </row>
    <row r="45" spans="1:16">
      <c r="A45" s="12"/>
      <c r="B45" s="25">
        <v>341.56</v>
      </c>
      <c r="C45" s="20" t="s">
        <v>53</v>
      </c>
      <c r="D45" s="47">
        <v>6114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6114</v>
      </c>
      <c r="O45" s="48">
        <f t="shared" si="7"/>
        <v>0.3079014956942136</v>
      </c>
      <c r="P45" s="9"/>
    </row>
    <row r="46" spans="1:16">
      <c r="A46" s="12"/>
      <c r="B46" s="25">
        <v>341.8</v>
      </c>
      <c r="C46" s="20" t="s">
        <v>54</v>
      </c>
      <c r="D46" s="47">
        <v>298203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298203</v>
      </c>
      <c r="O46" s="48">
        <f t="shared" si="7"/>
        <v>15.017525305937452</v>
      </c>
      <c r="P46" s="9"/>
    </row>
    <row r="47" spans="1:16">
      <c r="A47" s="12"/>
      <c r="B47" s="25">
        <v>341.9</v>
      </c>
      <c r="C47" s="20" t="s">
        <v>55</v>
      </c>
      <c r="D47" s="47">
        <v>20081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20081</v>
      </c>
      <c r="O47" s="48">
        <f t="shared" si="7"/>
        <v>1.0112806566953718</v>
      </c>
      <c r="P47" s="9"/>
    </row>
    <row r="48" spans="1:16">
      <c r="A48" s="12"/>
      <c r="B48" s="25">
        <v>342.1</v>
      </c>
      <c r="C48" s="20" t="s">
        <v>56</v>
      </c>
      <c r="D48" s="47">
        <v>0</v>
      </c>
      <c r="E48" s="47">
        <v>21634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21634</v>
      </c>
      <c r="O48" s="48">
        <f t="shared" si="7"/>
        <v>1.0894898524449816</v>
      </c>
      <c r="P48" s="9"/>
    </row>
    <row r="49" spans="1:16">
      <c r="A49" s="12"/>
      <c r="B49" s="25">
        <v>342.2</v>
      </c>
      <c r="C49" s="20" t="s">
        <v>57</v>
      </c>
      <c r="D49" s="47">
        <v>8944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8944</v>
      </c>
      <c r="O49" s="48">
        <f t="shared" si="7"/>
        <v>0.45042050662234978</v>
      </c>
      <c r="P49" s="9"/>
    </row>
    <row r="50" spans="1:16">
      <c r="A50" s="12"/>
      <c r="B50" s="25">
        <v>342.6</v>
      </c>
      <c r="C50" s="20" t="s">
        <v>58</v>
      </c>
      <c r="D50" s="47">
        <v>568853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568853</v>
      </c>
      <c r="O50" s="48">
        <f t="shared" si="7"/>
        <v>28.647479478269627</v>
      </c>
      <c r="P50" s="9"/>
    </row>
    <row r="51" spans="1:16">
      <c r="A51" s="12"/>
      <c r="B51" s="25">
        <v>342.9</v>
      </c>
      <c r="C51" s="20" t="s">
        <v>59</v>
      </c>
      <c r="D51" s="47">
        <v>0</v>
      </c>
      <c r="E51" s="47">
        <v>23077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23077</v>
      </c>
      <c r="O51" s="48">
        <f t="shared" si="7"/>
        <v>1.1621594399959712</v>
      </c>
      <c r="P51" s="9"/>
    </row>
    <row r="52" spans="1:16">
      <c r="A52" s="12"/>
      <c r="B52" s="25">
        <v>343.9</v>
      </c>
      <c r="C52" s="20" t="s">
        <v>60</v>
      </c>
      <c r="D52" s="47">
        <v>0</v>
      </c>
      <c r="E52" s="47">
        <v>5940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5940</v>
      </c>
      <c r="O52" s="48">
        <f t="shared" si="7"/>
        <v>0.29913884272548724</v>
      </c>
      <c r="P52" s="9"/>
    </row>
    <row r="53" spans="1:16">
      <c r="A53" s="12"/>
      <c r="B53" s="25">
        <v>347.1</v>
      </c>
      <c r="C53" s="20" t="s">
        <v>61</v>
      </c>
      <c r="D53" s="47">
        <v>40454</v>
      </c>
      <c r="E53" s="47">
        <v>2050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42504</v>
      </c>
      <c r="O53" s="48">
        <f t="shared" si="7"/>
        <v>2.14050460794682</v>
      </c>
      <c r="P53" s="9"/>
    </row>
    <row r="54" spans="1:16">
      <c r="A54" s="12"/>
      <c r="B54" s="25">
        <v>348.11</v>
      </c>
      <c r="C54" s="39" t="s">
        <v>64</v>
      </c>
      <c r="D54" s="47">
        <v>475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6" si="10">SUM(D54:M54)</f>
        <v>475</v>
      </c>
      <c r="O54" s="48">
        <f t="shared" si="7"/>
        <v>2.3921035403132396E-2</v>
      </c>
      <c r="P54" s="9"/>
    </row>
    <row r="55" spans="1:16">
      <c r="A55" s="12"/>
      <c r="B55" s="25">
        <v>348.12</v>
      </c>
      <c r="C55" s="39" t="s">
        <v>65</v>
      </c>
      <c r="D55" s="47">
        <v>1793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1793</v>
      </c>
      <c r="O55" s="48">
        <f t="shared" si="7"/>
        <v>9.0295613637508182E-2</v>
      </c>
      <c r="P55" s="9"/>
    </row>
    <row r="56" spans="1:16">
      <c r="A56" s="12"/>
      <c r="B56" s="25">
        <v>348.13</v>
      </c>
      <c r="C56" s="39" t="s">
        <v>66</v>
      </c>
      <c r="D56" s="47">
        <v>8774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8774</v>
      </c>
      <c r="O56" s="48">
        <f t="shared" si="7"/>
        <v>0.44185929395175505</v>
      </c>
      <c r="P56" s="9"/>
    </row>
    <row r="57" spans="1:16">
      <c r="A57" s="12"/>
      <c r="B57" s="25">
        <v>348.22</v>
      </c>
      <c r="C57" s="39" t="s">
        <v>67</v>
      </c>
      <c r="D57" s="47">
        <v>3285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3285</v>
      </c>
      <c r="O57" s="48">
        <f t="shared" si="7"/>
        <v>0.16543284484061035</v>
      </c>
      <c r="P57" s="9"/>
    </row>
    <row r="58" spans="1:16">
      <c r="A58" s="12"/>
      <c r="B58" s="25">
        <v>348.23</v>
      </c>
      <c r="C58" s="39" t="s">
        <v>68</v>
      </c>
      <c r="D58" s="47">
        <v>11711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11711</v>
      </c>
      <c r="O58" s="48">
        <f t="shared" si="7"/>
        <v>0.5897668328549126</v>
      </c>
      <c r="P58" s="9"/>
    </row>
    <row r="59" spans="1:16">
      <c r="A59" s="12"/>
      <c r="B59" s="25">
        <v>348.31</v>
      </c>
      <c r="C59" s="39" t="s">
        <v>69</v>
      </c>
      <c r="D59" s="47">
        <v>36979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36979</v>
      </c>
      <c r="O59" s="48">
        <f t="shared" si="7"/>
        <v>1.8622651961524903</v>
      </c>
      <c r="P59" s="9"/>
    </row>
    <row r="60" spans="1:16">
      <c r="A60" s="12"/>
      <c r="B60" s="25">
        <v>348.32</v>
      </c>
      <c r="C60" s="39" t="s">
        <v>70</v>
      </c>
      <c r="D60" s="47">
        <v>5123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5123</v>
      </c>
      <c r="O60" s="48">
        <f t="shared" si="7"/>
        <v>0.25799466183209951</v>
      </c>
      <c r="P60" s="9"/>
    </row>
    <row r="61" spans="1:16">
      <c r="A61" s="12"/>
      <c r="B61" s="25">
        <v>348.41</v>
      </c>
      <c r="C61" s="39" t="s">
        <v>71</v>
      </c>
      <c r="D61" s="47">
        <v>39194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39194</v>
      </c>
      <c r="O61" s="48">
        <f t="shared" si="7"/>
        <v>1.9738127612428866</v>
      </c>
      <c r="P61" s="9"/>
    </row>
    <row r="62" spans="1:16">
      <c r="A62" s="12"/>
      <c r="B62" s="25">
        <v>348.42</v>
      </c>
      <c r="C62" s="39" t="s">
        <v>72</v>
      </c>
      <c r="D62" s="47">
        <v>46481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46481</v>
      </c>
      <c r="O62" s="48">
        <f t="shared" si="7"/>
        <v>2.3407866243642039</v>
      </c>
      <c r="P62" s="9"/>
    </row>
    <row r="63" spans="1:16">
      <c r="A63" s="12"/>
      <c r="B63" s="25">
        <v>348.48</v>
      </c>
      <c r="C63" s="39" t="s">
        <v>73</v>
      </c>
      <c r="D63" s="47">
        <v>2690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2690</v>
      </c>
      <c r="O63" s="48">
        <f t="shared" si="7"/>
        <v>0.13546860049352874</v>
      </c>
      <c r="P63" s="9"/>
    </row>
    <row r="64" spans="1:16">
      <c r="A64" s="12"/>
      <c r="B64" s="25">
        <v>348.52</v>
      </c>
      <c r="C64" s="39" t="s">
        <v>74</v>
      </c>
      <c r="D64" s="47">
        <v>9256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9256</v>
      </c>
      <c r="O64" s="48">
        <f t="shared" si="7"/>
        <v>0.46613284987661779</v>
      </c>
      <c r="P64" s="9"/>
    </row>
    <row r="65" spans="1:16">
      <c r="A65" s="12"/>
      <c r="B65" s="25">
        <v>348.53</v>
      </c>
      <c r="C65" s="39" t="s">
        <v>75</v>
      </c>
      <c r="D65" s="47">
        <v>92488</v>
      </c>
      <c r="E65" s="47">
        <v>61097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153585</v>
      </c>
      <c r="O65" s="48">
        <f t="shared" si="7"/>
        <v>7.7345520471370302</v>
      </c>
      <c r="P65" s="9"/>
    </row>
    <row r="66" spans="1:16">
      <c r="A66" s="12"/>
      <c r="B66" s="25">
        <v>348.62</v>
      </c>
      <c r="C66" s="39" t="s">
        <v>76</v>
      </c>
      <c r="D66" s="47">
        <v>98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98</v>
      </c>
      <c r="O66" s="48">
        <f t="shared" si="7"/>
        <v>4.9352873042252101E-3</v>
      </c>
      <c r="P66" s="9"/>
    </row>
    <row r="67" spans="1:16">
      <c r="A67" s="12"/>
      <c r="B67" s="25">
        <v>348.71</v>
      </c>
      <c r="C67" s="39" t="s">
        <v>77</v>
      </c>
      <c r="D67" s="47">
        <v>9460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9460</v>
      </c>
      <c r="O67" s="48">
        <f t="shared" si="7"/>
        <v>0.47640630508133153</v>
      </c>
      <c r="P67" s="9"/>
    </row>
    <row r="68" spans="1:16">
      <c r="A68" s="12"/>
      <c r="B68" s="25">
        <v>348.72</v>
      </c>
      <c r="C68" s="39" t="s">
        <v>78</v>
      </c>
      <c r="D68" s="47">
        <v>698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698</v>
      </c>
      <c r="O68" s="48">
        <f t="shared" si="7"/>
        <v>3.5151332023971395E-2</v>
      </c>
      <c r="P68" s="9"/>
    </row>
    <row r="69" spans="1:16">
      <c r="A69" s="12"/>
      <c r="B69" s="25">
        <v>348.85</v>
      </c>
      <c r="C69" s="20" t="s">
        <v>62</v>
      </c>
      <c r="D69" s="47">
        <v>69760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69760</v>
      </c>
      <c r="O69" s="48">
        <f t="shared" ref="O69:O89" si="11">(N69/O$91)</f>
        <v>3.5131187994158233</v>
      </c>
      <c r="P69" s="9"/>
    </row>
    <row r="70" spans="1:16" ht="15.75">
      <c r="A70" s="29" t="s">
        <v>49</v>
      </c>
      <c r="B70" s="30"/>
      <c r="C70" s="31"/>
      <c r="D70" s="32">
        <f t="shared" ref="D70:M70" si="12">SUM(D71:D76)</f>
        <v>143272</v>
      </c>
      <c r="E70" s="32">
        <f t="shared" si="12"/>
        <v>125806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8" si="13">SUM(D70:M70)</f>
        <v>269078</v>
      </c>
      <c r="O70" s="46">
        <f t="shared" si="11"/>
        <v>13.550788135166441</v>
      </c>
      <c r="P70" s="10"/>
    </row>
    <row r="71" spans="1:16">
      <c r="A71" s="13"/>
      <c r="B71" s="40">
        <v>351.1</v>
      </c>
      <c r="C71" s="21" t="s">
        <v>80</v>
      </c>
      <c r="D71" s="47">
        <v>24751</v>
      </c>
      <c r="E71" s="47">
        <v>38165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62916</v>
      </c>
      <c r="O71" s="48">
        <f t="shared" si="11"/>
        <v>3.168454449312585</v>
      </c>
      <c r="P71" s="9"/>
    </row>
    <row r="72" spans="1:16">
      <c r="A72" s="13"/>
      <c r="B72" s="40">
        <v>351.2</v>
      </c>
      <c r="C72" s="21" t="s">
        <v>82</v>
      </c>
      <c r="D72" s="47">
        <v>31069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31069</v>
      </c>
      <c r="O72" s="48">
        <f t="shared" si="11"/>
        <v>1.5646371556629903</v>
      </c>
      <c r="P72" s="9"/>
    </row>
    <row r="73" spans="1:16">
      <c r="A73" s="13"/>
      <c r="B73" s="40">
        <v>351.3</v>
      </c>
      <c r="C73" s="21" t="s">
        <v>83</v>
      </c>
      <c r="D73" s="47">
        <v>0</v>
      </c>
      <c r="E73" s="47">
        <v>7271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7271</v>
      </c>
      <c r="O73" s="48">
        <f t="shared" si="11"/>
        <v>0.36616810192879085</v>
      </c>
      <c r="P73" s="9"/>
    </row>
    <row r="74" spans="1:16">
      <c r="A74" s="13"/>
      <c r="B74" s="40">
        <v>351.5</v>
      </c>
      <c r="C74" s="21" t="s">
        <v>84</v>
      </c>
      <c r="D74" s="47">
        <v>87452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87452</v>
      </c>
      <c r="O74" s="48">
        <f t="shared" si="11"/>
        <v>4.4040892380520722</v>
      </c>
      <c r="P74" s="9"/>
    </row>
    <row r="75" spans="1:16">
      <c r="A75" s="13"/>
      <c r="B75" s="40">
        <v>351.8</v>
      </c>
      <c r="C75" s="21" t="s">
        <v>81</v>
      </c>
      <c r="D75" s="47">
        <v>0</v>
      </c>
      <c r="E75" s="47">
        <v>8648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8648</v>
      </c>
      <c r="O75" s="48">
        <f t="shared" si="11"/>
        <v>0.43551392456060833</v>
      </c>
      <c r="P75" s="9"/>
    </row>
    <row r="76" spans="1:16">
      <c r="A76" s="13"/>
      <c r="B76" s="40">
        <v>359</v>
      </c>
      <c r="C76" s="21" t="s">
        <v>85</v>
      </c>
      <c r="D76" s="47">
        <v>0</v>
      </c>
      <c r="E76" s="47">
        <v>71722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71722</v>
      </c>
      <c r="O76" s="48">
        <f t="shared" si="11"/>
        <v>3.611925265649393</v>
      </c>
      <c r="P76" s="9"/>
    </row>
    <row r="77" spans="1:16" ht="15.75">
      <c r="A77" s="29" t="s">
        <v>3</v>
      </c>
      <c r="B77" s="30"/>
      <c r="C77" s="31"/>
      <c r="D77" s="32">
        <f t="shared" ref="D77:M77" si="14">SUM(D78:D84)</f>
        <v>358953</v>
      </c>
      <c r="E77" s="32">
        <f t="shared" si="14"/>
        <v>104088</v>
      </c>
      <c r="F77" s="32">
        <f t="shared" si="14"/>
        <v>15727</v>
      </c>
      <c r="G77" s="32">
        <f t="shared" si="14"/>
        <v>0</v>
      </c>
      <c r="H77" s="32">
        <f t="shared" si="14"/>
        <v>0</v>
      </c>
      <c r="I77" s="32">
        <f t="shared" si="14"/>
        <v>0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104016</v>
      </c>
      <c r="N77" s="32">
        <f t="shared" si="13"/>
        <v>582784</v>
      </c>
      <c r="O77" s="46">
        <f t="shared" si="11"/>
        <v>29.3490456765876</v>
      </c>
      <c r="P77" s="10"/>
    </row>
    <row r="78" spans="1:16">
      <c r="A78" s="12"/>
      <c r="B78" s="25">
        <v>361.1</v>
      </c>
      <c r="C78" s="20" t="s">
        <v>86</v>
      </c>
      <c r="D78" s="47">
        <v>42180</v>
      </c>
      <c r="E78" s="47">
        <v>14612</v>
      </c>
      <c r="F78" s="47">
        <v>15727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108329</v>
      </c>
      <c r="N78" s="47">
        <f t="shared" si="13"/>
        <v>180848</v>
      </c>
      <c r="O78" s="48">
        <f t="shared" si="11"/>
        <v>9.107518759127764</v>
      </c>
      <c r="P78" s="9"/>
    </row>
    <row r="79" spans="1:16">
      <c r="A79" s="12"/>
      <c r="B79" s="25">
        <v>361.3</v>
      </c>
      <c r="C79" s="20" t="s">
        <v>87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-39430</v>
      </c>
      <c r="N79" s="47">
        <f t="shared" ref="N79:N84" si="15">SUM(D79:M79)</f>
        <v>-39430</v>
      </c>
      <c r="O79" s="48">
        <f t="shared" si="11"/>
        <v>-1.9856977388326535</v>
      </c>
      <c r="P79" s="9"/>
    </row>
    <row r="80" spans="1:16">
      <c r="A80" s="12"/>
      <c r="B80" s="25">
        <v>362</v>
      </c>
      <c r="C80" s="20" t="s">
        <v>88</v>
      </c>
      <c r="D80" s="47">
        <v>15816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34650</v>
      </c>
      <c r="N80" s="47">
        <f t="shared" si="15"/>
        <v>50466</v>
      </c>
      <c r="O80" s="48">
        <f t="shared" si="11"/>
        <v>2.5414715213778516</v>
      </c>
      <c r="P80" s="9"/>
    </row>
    <row r="81" spans="1:119">
      <c r="A81" s="12"/>
      <c r="B81" s="25">
        <v>364</v>
      </c>
      <c r="C81" s="20" t="s">
        <v>89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367</v>
      </c>
      <c r="N81" s="47">
        <f t="shared" si="15"/>
        <v>367</v>
      </c>
      <c r="O81" s="48">
        <f t="shared" si="11"/>
        <v>1.8482147353578084E-2</v>
      </c>
      <c r="P81" s="9"/>
    </row>
    <row r="82" spans="1:119">
      <c r="A82" s="12"/>
      <c r="B82" s="25">
        <v>365</v>
      </c>
      <c r="C82" s="20" t="s">
        <v>90</v>
      </c>
      <c r="D82" s="47">
        <v>30835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30835</v>
      </c>
      <c r="O82" s="48">
        <f t="shared" si="11"/>
        <v>1.5528528982222893</v>
      </c>
      <c r="P82" s="9"/>
    </row>
    <row r="83" spans="1:119">
      <c r="A83" s="12"/>
      <c r="B83" s="25">
        <v>366</v>
      </c>
      <c r="C83" s="20" t="s">
        <v>91</v>
      </c>
      <c r="D83" s="47">
        <v>0</v>
      </c>
      <c r="E83" s="47">
        <v>2771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2771</v>
      </c>
      <c r="O83" s="48">
        <f t="shared" si="11"/>
        <v>0.13954776653069448</v>
      </c>
      <c r="P83" s="9"/>
    </row>
    <row r="84" spans="1:119">
      <c r="A84" s="12"/>
      <c r="B84" s="25">
        <v>369.9</v>
      </c>
      <c r="C84" s="20" t="s">
        <v>92</v>
      </c>
      <c r="D84" s="47">
        <v>270122</v>
      </c>
      <c r="E84" s="47">
        <v>86705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100</v>
      </c>
      <c r="N84" s="47">
        <f t="shared" si="15"/>
        <v>356927</v>
      </c>
      <c r="O84" s="48">
        <f t="shared" si="11"/>
        <v>17.974870322808076</v>
      </c>
      <c r="P84" s="9"/>
    </row>
    <row r="85" spans="1:119" ht="15.75">
      <c r="A85" s="29" t="s">
        <v>50</v>
      </c>
      <c r="B85" s="30"/>
      <c r="C85" s="31"/>
      <c r="D85" s="32">
        <f t="shared" ref="D85:M85" si="16">SUM(D86:D88)</f>
        <v>242471</v>
      </c>
      <c r="E85" s="32">
        <f t="shared" si="16"/>
        <v>1220950</v>
      </c>
      <c r="F85" s="32">
        <f t="shared" si="16"/>
        <v>244310</v>
      </c>
      <c r="G85" s="32">
        <f t="shared" si="16"/>
        <v>0</v>
      </c>
      <c r="H85" s="32">
        <f t="shared" si="16"/>
        <v>0</v>
      </c>
      <c r="I85" s="32">
        <f t="shared" si="16"/>
        <v>0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31148</v>
      </c>
      <c r="N85" s="32">
        <f>SUM(D85:M85)</f>
        <v>1738879</v>
      </c>
      <c r="O85" s="46">
        <f t="shared" si="11"/>
        <v>87.570076043712547</v>
      </c>
      <c r="P85" s="9"/>
    </row>
    <row r="86" spans="1:119">
      <c r="A86" s="12"/>
      <c r="B86" s="25">
        <v>381</v>
      </c>
      <c r="C86" s="20" t="s">
        <v>93</v>
      </c>
      <c r="D86" s="47">
        <v>63033</v>
      </c>
      <c r="E86" s="47">
        <v>1220950</v>
      </c>
      <c r="F86" s="47">
        <v>244310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1528293</v>
      </c>
      <c r="O86" s="48">
        <f t="shared" si="11"/>
        <v>76.964949388125092</v>
      </c>
      <c r="P86" s="9"/>
    </row>
    <row r="87" spans="1:119">
      <c r="A87" s="12"/>
      <c r="B87" s="25">
        <v>383</v>
      </c>
      <c r="C87" s="20" t="s">
        <v>94</v>
      </c>
      <c r="D87" s="47">
        <v>179438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179438</v>
      </c>
      <c r="O87" s="48">
        <f t="shared" si="11"/>
        <v>9.0365110540363602</v>
      </c>
      <c r="P87" s="9"/>
    </row>
    <row r="88" spans="1:119" ht="15.75" thickBot="1">
      <c r="A88" s="12"/>
      <c r="B88" s="25">
        <v>389.4</v>
      </c>
      <c r="C88" s="20" t="s">
        <v>95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31148</v>
      </c>
      <c r="N88" s="47">
        <f>SUM(D88:M88)</f>
        <v>31148</v>
      </c>
      <c r="O88" s="48">
        <f t="shared" si="11"/>
        <v>1.5686156015510904</v>
      </c>
      <c r="P88" s="9"/>
    </row>
    <row r="89" spans="1:119" ht="16.5" thickBot="1">
      <c r="A89" s="14" t="s">
        <v>63</v>
      </c>
      <c r="B89" s="23"/>
      <c r="C89" s="22"/>
      <c r="D89" s="15">
        <f t="shared" ref="D89:M89" si="17">SUM(D5,D12,D16,D42,D70,D77,D85)</f>
        <v>11370670</v>
      </c>
      <c r="E89" s="15">
        <f t="shared" si="17"/>
        <v>6203992</v>
      </c>
      <c r="F89" s="15">
        <f t="shared" si="17"/>
        <v>260037</v>
      </c>
      <c r="G89" s="15">
        <f t="shared" si="17"/>
        <v>0</v>
      </c>
      <c r="H89" s="15">
        <f t="shared" si="17"/>
        <v>0</v>
      </c>
      <c r="I89" s="15">
        <f t="shared" si="17"/>
        <v>0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135164</v>
      </c>
      <c r="N89" s="15">
        <f>SUM(D89:M89)</f>
        <v>17969863</v>
      </c>
      <c r="O89" s="38">
        <f t="shared" si="11"/>
        <v>904.96364002618725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102</v>
      </c>
      <c r="M91" s="49"/>
      <c r="N91" s="49"/>
      <c r="O91" s="44">
        <v>19857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A93:O93"/>
    <mergeCell ref="A1:O1"/>
    <mergeCell ref="D3:H3"/>
    <mergeCell ref="I3:J3"/>
    <mergeCell ref="K3:L3"/>
    <mergeCell ref="O3:O4"/>
    <mergeCell ref="A2:O2"/>
    <mergeCell ref="A3:C4"/>
    <mergeCell ref="A92:O92"/>
    <mergeCell ref="L91:N9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4103910</v>
      </c>
      <c r="E5" s="27">
        <f t="shared" si="0"/>
        <v>1299832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5403742</v>
      </c>
      <c r="O5" s="33">
        <f t="shared" ref="O5:O36" si="2">(N5/O$91)</f>
        <v>273.5102495318115</v>
      </c>
      <c r="P5" s="6"/>
    </row>
    <row r="6" spans="1:133">
      <c r="A6" s="12"/>
      <c r="B6" s="25">
        <v>311</v>
      </c>
      <c r="C6" s="20" t="s">
        <v>2</v>
      </c>
      <c r="D6" s="47">
        <v>4038840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4038840</v>
      </c>
      <c r="O6" s="48">
        <f t="shared" si="2"/>
        <v>204.42577314369589</v>
      </c>
      <c r="P6" s="9"/>
    </row>
    <row r="7" spans="1:133">
      <c r="A7" s="12"/>
      <c r="B7" s="25">
        <v>312.10000000000002</v>
      </c>
      <c r="C7" s="20" t="s">
        <v>10</v>
      </c>
      <c r="D7" s="47">
        <v>9541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9541</v>
      </c>
      <c r="O7" s="48">
        <f t="shared" si="2"/>
        <v>0.4829174469808169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122763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122763</v>
      </c>
      <c r="O8" s="48">
        <f t="shared" si="2"/>
        <v>6.213645796426583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1176635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1176635</v>
      </c>
      <c r="O9" s="48">
        <f t="shared" si="2"/>
        <v>59.555347471782156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434</v>
      </c>
      <c r="O10" s="48">
        <f t="shared" si="2"/>
        <v>2.1966897808371716E-2</v>
      </c>
      <c r="P10" s="9"/>
    </row>
    <row r="11" spans="1:133">
      <c r="A11" s="12"/>
      <c r="B11" s="25">
        <v>315</v>
      </c>
      <c r="C11" s="20" t="s">
        <v>14</v>
      </c>
      <c r="D11" s="47">
        <v>55529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55529</v>
      </c>
      <c r="O11" s="48">
        <f t="shared" si="2"/>
        <v>2.81059877511768</v>
      </c>
      <c r="P11" s="9"/>
    </row>
    <row r="12" spans="1:133" ht="15.75">
      <c r="A12" s="29" t="s">
        <v>116</v>
      </c>
      <c r="B12" s="30"/>
      <c r="C12" s="31"/>
      <c r="D12" s="32">
        <f t="shared" ref="D12:M12" si="3">SUM(D13:D15)</f>
        <v>146961</v>
      </c>
      <c r="E12" s="32">
        <f t="shared" si="3"/>
        <v>9965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156926</v>
      </c>
      <c r="O12" s="46">
        <f t="shared" si="2"/>
        <v>7.9428050817431792</v>
      </c>
      <c r="P12" s="10"/>
    </row>
    <row r="13" spans="1:133">
      <c r="A13" s="12"/>
      <c r="B13" s="25">
        <v>322</v>
      </c>
      <c r="C13" s="20" t="s">
        <v>0</v>
      </c>
      <c r="D13" s="47">
        <v>142399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142399</v>
      </c>
      <c r="O13" s="48">
        <f t="shared" si="2"/>
        <v>7.2075213848256316</v>
      </c>
      <c r="P13" s="9"/>
    </row>
    <row r="14" spans="1:133">
      <c r="A14" s="12"/>
      <c r="B14" s="25">
        <v>323.7</v>
      </c>
      <c r="C14" s="20" t="s">
        <v>16</v>
      </c>
      <c r="D14" s="47">
        <v>2505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2505</v>
      </c>
      <c r="O14" s="48">
        <f t="shared" si="2"/>
        <v>0.12679050463126992</v>
      </c>
      <c r="P14" s="9"/>
    </row>
    <row r="15" spans="1:133">
      <c r="A15" s="12"/>
      <c r="B15" s="25">
        <v>329</v>
      </c>
      <c r="C15" s="20" t="s">
        <v>117</v>
      </c>
      <c r="D15" s="47">
        <v>2057</v>
      </c>
      <c r="E15" s="47">
        <v>9965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12022</v>
      </c>
      <c r="O15" s="48">
        <f t="shared" si="2"/>
        <v>0.60849319228627829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SUM(D17:D39)</f>
        <v>5285782</v>
      </c>
      <c r="E16" s="32">
        <f t="shared" si="4"/>
        <v>4541839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9827621</v>
      </c>
      <c r="O16" s="46">
        <f t="shared" si="2"/>
        <v>497.42476084425772</v>
      </c>
      <c r="P16" s="10"/>
    </row>
    <row r="17" spans="1:16">
      <c r="A17" s="12"/>
      <c r="B17" s="25">
        <v>331.1</v>
      </c>
      <c r="C17" s="20" t="s">
        <v>18</v>
      </c>
      <c r="D17" s="47">
        <v>4796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4796</v>
      </c>
      <c r="O17" s="48">
        <f t="shared" si="2"/>
        <v>0.24274940527408007</v>
      </c>
      <c r="P17" s="9"/>
    </row>
    <row r="18" spans="1:16">
      <c r="A18" s="12"/>
      <c r="B18" s="25">
        <v>331.2</v>
      </c>
      <c r="C18" s="20" t="s">
        <v>19</v>
      </c>
      <c r="D18" s="47">
        <v>250108</v>
      </c>
      <c r="E18" s="47">
        <v>83700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333808</v>
      </c>
      <c r="O18" s="48">
        <f t="shared" si="2"/>
        <v>16.895682542896189</v>
      </c>
      <c r="P18" s="9"/>
    </row>
    <row r="19" spans="1:16">
      <c r="A19" s="12"/>
      <c r="B19" s="25">
        <v>331.5</v>
      </c>
      <c r="C19" s="20" t="s">
        <v>21</v>
      </c>
      <c r="D19" s="47">
        <v>0</v>
      </c>
      <c r="E19" s="47">
        <v>837394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837394</v>
      </c>
      <c r="O19" s="48">
        <f t="shared" si="2"/>
        <v>42.384673786506049</v>
      </c>
      <c r="P19" s="9"/>
    </row>
    <row r="20" spans="1:16">
      <c r="A20" s="12"/>
      <c r="B20" s="25">
        <v>331.65</v>
      </c>
      <c r="C20" s="20" t="s">
        <v>25</v>
      </c>
      <c r="D20" s="47">
        <v>1861</v>
      </c>
      <c r="E20" s="47">
        <v>57058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58919</v>
      </c>
      <c r="O20" s="48">
        <f t="shared" si="2"/>
        <v>2.9821835298881409</v>
      </c>
      <c r="P20" s="9"/>
    </row>
    <row r="21" spans="1:16">
      <c r="A21" s="12"/>
      <c r="B21" s="25">
        <v>334.1</v>
      </c>
      <c r="C21" s="20" t="s">
        <v>22</v>
      </c>
      <c r="D21" s="47">
        <v>481331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481331</v>
      </c>
      <c r="O21" s="48">
        <f t="shared" si="2"/>
        <v>24.362555043781949</v>
      </c>
      <c r="P21" s="9"/>
    </row>
    <row r="22" spans="1:16">
      <c r="A22" s="12"/>
      <c r="B22" s="25">
        <v>334.2</v>
      </c>
      <c r="C22" s="20" t="s">
        <v>23</v>
      </c>
      <c r="D22" s="47">
        <v>347959</v>
      </c>
      <c r="E22" s="47">
        <v>368706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716665</v>
      </c>
      <c r="O22" s="48">
        <f t="shared" si="2"/>
        <v>36.273978842941744</v>
      </c>
      <c r="P22" s="9"/>
    </row>
    <row r="23" spans="1:16">
      <c r="A23" s="12"/>
      <c r="B23" s="25">
        <v>334.34</v>
      </c>
      <c r="C23" s="20" t="s">
        <v>26</v>
      </c>
      <c r="D23" s="47">
        <v>277316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277316</v>
      </c>
      <c r="O23" s="48">
        <f t="shared" si="2"/>
        <v>14.036341549830439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2263776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5">SUM(D24:M24)</f>
        <v>2263776</v>
      </c>
      <c r="O24" s="48">
        <f t="shared" si="2"/>
        <v>114.58095864756795</v>
      </c>
      <c r="P24" s="9"/>
    </row>
    <row r="25" spans="1:16">
      <c r="A25" s="12"/>
      <c r="B25" s="25">
        <v>334.5</v>
      </c>
      <c r="C25" s="20" t="s">
        <v>28</v>
      </c>
      <c r="D25" s="47">
        <v>0</v>
      </c>
      <c r="E25" s="47">
        <v>498846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498846</v>
      </c>
      <c r="O25" s="48">
        <f t="shared" si="2"/>
        <v>25.249076276762665</v>
      </c>
      <c r="P25" s="9"/>
    </row>
    <row r="26" spans="1:16">
      <c r="A26" s="12"/>
      <c r="B26" s="25">
        <v>334.61</v>
      </c>
      <c r="C26" s="20" t="s">
        <v>29</v>
      </c>
      <c r="D26" s="47">
        <v>0</v>
      </c>
      <c r="E26" s="47">
        <v>28011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28011</v>
      </c>
      <c r="O26" s="48">
        <f t="shared" si="2"/>
        <v>1.4177759781343322</v>
      </c>
      <c r="P26" s="9"/>
    </row>
    <row r="27" spans="1:16">
      <c r="A27" s="12"/>
      <c r="B27" s="25">
        <v>334.7</v>
      </c>
      <c r="C27" s="20" t="s">
        <v>30</v>
      </c>
      <c r="D27" s="47">
        <v>187393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187393</v>
      </c>
      <c r="O27" s="48">
        <f t="shared" si="2"/>
        <v>9.4848914308852557</v>
      </c>
      <c r="P27" s="9"/>
    </row>
    <row r="28" spans="1:16">
      <c r="A28" s="12"/>
      <c r="B28" s="25">
        <v>334.9</v>
      </c>
      <c r="C28" s="20" t="s">
        <v>31</v>
      </c>
      <c r="D28" s="47">
        <v>100000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100000</v>
      </c>
      <c r="O28" s="48">
        <f t="shared" si="2"/>
        <v>5.0614971908690594</v>
      </c>
      <c r="P28" s="9"/>
    </row>
    <row r="29" spans="1:16">
      <c r="A29" s="12"/>
      <c r="B29" s="25">
        <v>335.12</v>
      </c>
      <c r="C29" s="20" t="s">
        <v>32</v>
      </c>
      <c r="D29" s="47">
        <v>334352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334352</v>
      </c>
      <c r="O29" s="48">
        <f t="shared" si="2"/>
        <v>16.923217087614518</v>
      </c>
      <c r="P29" s="9"/>
    </row>
    <row r="30" spans="1:16">
      <c r="A30" s="12"/>
      <c r="B30" s="25">
        <v>335.13</v>
      </c>
      <c r="C30" s="20" t="s">
        <v>33</v>
      </c>
      <c r="D30" s="47">
        <v>28978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28978</v>
      </c>
      <c r="O30" s="48">
        <f t="shared" si="2"/>
        <v>1.4667206559700359</v>
      </c>
      <c r="P30" s="9"/>
    </row>
    <row r="31" spans="1:16">
      <c r="A31" s="12"/>
      <c r="B31" s="25">
        <v>335.14</v>
      </c>
      <c r="C31" s="20" t="s">
        <v>34</v>
      </c>
      <c r="D31" s="47">
        <v>9945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9945</v>
      </c>
      <c r="O31" s="48">
        <f t="shared" si="2"/>
        <v>0.50336589563192791</v>
      </c>
      <c r="P31" s="9"/>
    </row>
    <row r="32" spans="1:16">
      <c r="A32" s="12"/>
      <c r="B32" s="25">
        <v>335.15</v>
      </c>
      <c r="C32" s="20" t="s">
        <v>35</v>
      </c>
      <c r="D32" s="47">
        <v>1227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1227</v>
      </c>
      <c r="O32" s="48">
        <f t="shared" si="2"/>
        <v>6.2104570531963353E-2</v>
      </c>
      <c r="P32" s="9"/>
    </row>
    <row r="33" spans="1:16">
      <c r="A33" s="12"/>
      <c r="B33" s="25">
        <v>335.16</v>
      </c>
      <c r="C33" s="20" t="s">
        <v>36</v>
      </c>
      <c r="D33" s="47">
        <v>237250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237250</v>
      </c>
      <c r="O33" s="48">
        <f t="shared" si="2"/>
        <v>12.008402085336842</v>
      </c>
      <c r="P33" s="9"/>
    </row>
    <row r="34" spans="1:16">
      <c r="A34" s="12"/>
      <c r="B34" s="25">
        <v>335.18</v>
      </c>
      <c r="C34" s="20" t="s">
        <v>37</v>
      </c>
      <c r="D34" s="47">
        <v>2995522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2995522</v>
      </c>
      <c r="O34" s="48">
        <f t="shared" si="2"/>
        <v>151.61826188186467</v>
      </c>
      <c r="P34" s="9"/>
    </row>
    <row r="35" spans="1:16">
      <c r="A35" s="12"/>
      <c r="B35" s="25">
        <v>335.22</v>
      </c>
      <c r="C35" s="20" t="s">
        <v>38</v>
      </c>
      <c r="D35" s="47">
        <v>0</v>
      </c>
      <c r="E35" s="47">
        <v>75016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75016</v>
      </c>
      <c r="O35" s="48">
        <f t="shared" si="2"/>
        <v>3.7969327327023334</v>
      </c>
      <c r="P35" s="9"/>
    </row>
    <row r="36" spans="1:16">
      <c r="A36" s="12"/>
      <c r="B36" s="25">
        <v>335.49</v>
      </c>
      <c r="C36" s="20" t="s">
        <v>39</v>
      </c>
      <c r="D36" s="47">
        <v>0</v>
      </c>
      <c r="E36" s="47">
        <v>261059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261059</v>
      </c>
      <c r="O36" s="48">
        <f t="shared" si="2"/>
        <v>13.213493951510857</v>
      </c>
      <c r="P36" s="9"/>
    </row>
    <row r="37" spans="1:16">
      <c r="A37" s="12"/>
      <c r="B37" s="25">
        <v>335.7</v>
      </c>
      <c r="C37" s="20" t="s">
        <v>40</v>
      </c>
      <c r="D37" s="47">
        <v>0</v>
      </c>
      <c r="E37" s="47">
        <v>116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116</v>
      </c>
      <c r="O37" s="48">
        <f t="shared" ref="O37:O68" si="6">(N37/O$91)</f>
        <v>5.8713367414081081E-3</v>
      </c>
      <c r="P37" s="9"/>
    </row>
    <row r="38" spans="1:16">
      <c r="A38" s="12"/>
      <c r="B38" s="25">
        <v>337.2</v>
      </c>
      <c r="C38" s="20" t="s">
        <v>42</v>
      </c>
      <c r="D38" s="47">
        <v>27744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27744</v>
      </c>
      <c r="O38" s="48">
        <f t="shared" si="6"/>
        <v>1.4042617806347117</v>
      </c>
      <c r="P38" s="9"/>
    </row>
    <row r="39" spans="1:16">
      <c r="A39" s="12"/>
      <c r="B39" s="25">
        <v>337.4</v>
      </c>
      <c r="C39" s="20" t="s">
        <v>43</v>
      </c>
      <c r="D39" s="47">
        <v>0</v>
      </c>
      <c r="E39" s="47">
        <v>68157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68157</v>
      </c>
      <c r="O39" s="48">
        <f t="shared" si="6"/>
        <v>3.4497646403806246</v>
      </c>
      <c r="P39" s="9"/>
    </row>
    <row r="40" spans="1:16" ht="15.75">
      <c r="A40" s="29" t="s">
        <v>48</v>
      </c>
      <c r="B40" s="30"/>
      <c r="C40" s="31"/>
      <c r="D40" s="32">
        <f t="shared" ref="D40:M40" si="7">SUM(D41:D70)</f>
        <v>1387581</v>
      </c>
      <c r="E40" s="32">
        <f t="shared" si="7"/>
        <v>167727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0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1555308</v>
      </c>
      <c r="O40" s="46">
        <f t="shared" si="6"/>
        <v>78.72187072936174</v>
      </c>
      <c r="P40" s="10"/>
    </row>
    <row r="41" spans="1:16">
      <c r="A41" s="12"/>
      <c r="B41" s="25">
        <v>341.1</v>
      </c>
      <c r="C41" s="20" t="s">
        <v>51</v>
      </c>
      <c r="D41" s="47">
        <v>69812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69812</v>
      </c>
      <c r="O41" s="48">
        <f t="shared" si="6"/>
        <v>3.5335324188895076</v>
      </c>
      <c r="P41" s="9"/>
    </row>
    <row r="42" spans="1:16">
      <c r="A42" s="12"/>
      <c r="B42" s="25">
        <v>341.15</v>
      </c>
      <c r="C42" s="20" t="s">
        <v>106</v>
      </c>
      <c r="D42" s="47">
        <v>0</v>
      </c>
      <c r="E42" s="47">
        <v>28091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0" si="8">SUM(D42:M42)</f>
        <v>28091</v>
      </c>
      <c r="O42" s="48">
        <f t="shared" si="6"/>
        <v>1.4218251758870273</v>
      </c>
      <c r="P42" s="9"/>
    </row>
    <row r="43" spans="1:16">
      <c r="A43" s="12"/>
      <c r="B43" s="25">
        <v>341.2</v>
      </c>
      <c r="C43" s="20" t="s">
        <v>118</v>
      </c>
      <c r="D43" s="47">
        <v>400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400</v>
      </c>
      <c r="O43" s="48">
        <f t="shared" si="6"/>
        <v>2.0245988763476237E-2</v>
      </c>
      <c r="P43" s="9"/>
    </row>
    <row r="44" spans="1:16">
      <c r="A44" s="12"/>
      <c r="B44" s="25">
        <v>341.52</v>
      </c>
      <c r="C44" s="20" t="s">
        <v>52</v>
      </c>
      <c r="D44" s="47">
        <v>10538</v>
      </c>
      <c r="E44" s="47">
        <v>30293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40831</v>
      </c>
      <c r="O44" s="48">
        <f t="shared" si="6"/>
        <v>2.0666599180037455</v>
      </c>
      <c r="P44" s="9"/>
    </row>
    <row r="45" spans="1:16">
      <c r="A45" s="12"/>
      <c r="B45" s="25">
        <v>341.56</v>
      </c>
      <c r="C45" s="20" t="s">
        <v>53</v>
      </c>
      <c r="D45" s="47">
        <v>18544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18544</v>
      </c>
      <c r="O45" s="48">
        <f t="shared" si="6"/>
        <v>0.93860403907475831</v>
      </c>
      <c r="P45" s="9"/>
    </row>
    <row r="46" spans="1:16">
      <c r="A46" s="12"/>
      <c r="B46" s="25">
        <v>341.8</v>
      </c>
      <c r="C46" s="20" t="s">
        <v>54</v>
      </c>
      <c r="D46" s="47">
        <v>274162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274162</v>
      </c>
      <c r="O46" s="48">
        <f t="shared" si="6"/>
        <v>13.87670192843043</v>
      </c>
      <c r="P46" s="9"/>
    </row>
    <row r="47" spans="1:16">
      <c r="A47" s="12"/>
      <c r="B47" s="25">
        <v>341.9</v>
      </c>
      <c r="C47" s="20" t="s">
        <v>55</v>
      </c>
      <c r="D47" s="47">
        <v>21816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21816</v>
      </c>
      <c r="O47" s="48">
        <f t="shared" si="6"/>
        <v>1.104216227159994</v>
      </c>
      <c r="P47" s="9"/>
    </row>
    <row r="48" spans="1:16">
      <c r="A48" s="12"/>
      <c r="B48" s="25">
        <v>342.2</v>
      </c>
      <c r="C48" s="20" t="s">
        <v>57</v>
      </c>
      <c r="D48" s="47">
        <v>2280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2280</v>
      </c>
      <c r="O48" s="48">
        <f t="shared" si="6"/>
        <v>0.11540213595181455</v>
      </c>
      <c r="P48" s="9"/>
    </row>
    <row r="49" spans="1:16">
      <c r="A49" s="12"/>
      <c r="B49" s="25">
        <v>342.3</v>
      </c>
      <c r="C49" s="20" t="s">
        <v>119</v>
      </c>
      <c r="D49" s="47">
        <v>3325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3325</v>
      </c>
      <c r="O49" s="48">
        <f t="shared" si="6"/>
        <v>0.16829478159639621</v>
      </c>
      <c r="P49" s="9"/>
    </row>
    <row r="50" spans="1:16">
      <c r="A50" s="12"/>
      <c r="B50" s="25">
        <v>342.6</v>
      </c>
      <c r="C50" s="20" t="s">
        <v>58</v>
      </c>
      <c r="D50" s="47">
        <v>507775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507775</v>
      </c>
      <c r="O50" s="48">
        <f t="shared" si="6"/>
        <v>25.701017360935364</v>
      </c>
      <c r="P50" s="9"/>
    </row>
    <row r="51" spans="1:16">
      <c r="A51" s="12"/>
      <c r="B51" s="25">
        <v>342.9</v>
      </c>
      <c r="C51" s="20" t="s">
        <v>59</v>
      </c>
      <c r="D51" s="47">
        <v>69760</v>
      </c>
      <c r="E51" s="47">
        <v>29428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99188</v>
      </c>
      <c r="O51" s="48">
        <f t="shared" si="6"/>
        <v>5.0203978336792021</v>
      </c>
      <c r="P51" s="9"/>
    </row>
    <row r="52" spans="1:16">
      <c r="A52" s="12"/>
      <c r="B52" s="25">
        <v>343.9</v>
      </c>
      <c r="C52" s="20" t="s">
        <v>60</v>
      </c>
      <c r="D52" s="47">
        <v>0</v>
      </c>
      <c r="E52" s="47">
        <v>6940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6940</v>
      </c>
      <c r="O52" s="48">
        <f t="shared" si="6"/>
        <v>0.35126790504631272</v>
      </c>
      <c r="P52" s="9"/>
    </row>
    <row r="53" spans="1:16">
      <c r="A53" s="12"/>
      <c r="B53" s="25">
        <v>347.1</v>
      </c>
      <c r="C53" s="20" t="s">
        <v>61</v>
      </c>
      <c r="D53" s="47">
        <v>41020</v>
      </c>
      <c r="E53" s="47">
        <v>800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41820</v>
      </c>
      <c r="O53" s="48">
        <f t="shared" si="6"/>
        <v>2.1167181252214404</v>
      </c>
      <c r="P53" s="9"/>
    </row>
    <row r="54" spans="1:16">
      <c r="A54" s="12"/>
      <c r="B54" s="25">
        <v>348.11</v>
      </c>
      <c r="C54" s="39" t="s">
        <v>64</v>
      </c>
      <c r="D54" s="47">
        <v>312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312</v>
      </c>
      <c r="O54" s="48">
        <f t="shared" si="6"/>
        <v>1.5791871235511463E-2</v>
      </c>
      <c r="P54" s="9"/>
    </row>
    <row r="55" spans="1:16">
      <c r="A55" s="12"/>
      <c r="B55" s="25">
        <v>348.12</v>
      </c>
      <c r="C55" s="39" t="s">
        <v>65</v>
      </c>
      <c r="D55" s="47">
        <v>3359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3359</v>
      </c>
      <c r="O55" s="48">
        <f t="shared" si="6"/>
        <v>0.17001569064129168</v>
      </c>
      <c r="P55" s="9"/>
    </row>
    <row r="56" spans="1:16">
      <c r="A56" s="12"/>
      <c r="B56" s="25">
        <v>348.13</v>
      </c>
      <c r="C56" s="39" t="s">
        <v>66</v>
      </c>
      <c r="D56" s="47">
        <v>19611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19611</v>
      </c>
      <c r="O56" s="48">
        <f t="shared" si="6"/>
        <v>0.99261021410133121</v>
      </c>
      <c r="P56" s="9"/>
    </row>
    <row r="57" spans="1:16">
      <c r="A57" s="12"/>
      <c r="B57" s="25">
        <v>348.21</v>
      </c>
      <c r="C57" s="39" t="s">
        <v>120</v>
      </c>
      <c r="D57" s="47">
        <v>50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50</v>
      </c>
      <c r="O57" s="48">
        <f t="shared" si="6"/>
        <v>2.5307485954345296E-3</v>
      </c>
      <c r="P57" s="9"/>
    </row>
    <row r="58" spans="1:16">
      <c r="A58" s="12"/>
      <c r="B58" s="25">
        <v>348.22</v>
      </c>
      <c r="C58" s="39" t="s">
        <v>67</v>
      </c>
      <c r="D58" s="47">
        <v>7430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7430</v>
      </c>
      <c r="O58" s="48">
        <f t="shared" si="6"/>
        <v>0.3760692412815711</v>
      </c>
      <c r="P58" s="9"/>
    </row>
    <row r="59" spans="1:16">
      <c r="A59" s="12"/>
      <c r="B59" s="25">
        <v>348.23</v>
      </c>
      <c r="C59" s="39" t="s">
        <v>68</v>
      </c>
      <c r="D59" s="47">
        <v>21361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21361</v>
      </c>
      <c r="O59" s="48">
        <f t="shared" si="6"/>
        <v>1.0811864149415398</v>
      </c>
      <c r="P59" s="9"/>
    </row>
    <row r="60" spans="1:16">
      <c r="A60" s="12"/>
      <c r="B60" s="25">
        <v>348.31</v>
      </c>
      <c r="C60" s="39" t="s">
        <v>69</v>
      </c>
      <c r="D60" s="47">
        <v>71182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71182</v>
      </c>
      <c r="O60" s="48">
        <f t="shared" si="6"/>
        <v>3.6028749304044134</v>
      </c>
      <c r="P60" s="9"/>
    </row>
    <row r="61" spans="1:16">
      <c r="A61" s="12"/>
      <c r="B61" s="25">
        <v>348.32</v>
      </c>
      <c r="C61" s="39" t="s">
        <v>70</v>
      </c>
      <c r="D61" s="47">
        <v>2086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2086</v>
      </c>
      <c r="O61" s="48">
        <f t="shared" si="6"/>
        <v>0.10558283140152858</v>
      </c>
      <c r="P61" s="9"/>
    </row>
    <row r="62" spans="1:16">
      <c r="A62" s="12"/>
      <c r="B62" s="25">
        <v>348.41</v>
      </c>
      <c r="C62" s="39" t="s">
        <v>71</v>
      </c>
      <c r="D62" s="47">
        <v>59383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59383</v>
      </c>
      <c r="O62" s="48">
        <f t="shared" si="6"/>
        <v>3.0056688768537732</v>
      </c>
      <c r="P62" s="9"/>
    </row>
    <row r="63" spans="1:16">
      <c r="A63" s="12"/>
      <c r="B63" s="25">
        <v>348.42</v>
      </c>
      <c r="C63" s="39" t="s">
        <v>72</v>
      </c>
      <c r="D63" s="47">
        <v>8429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8429</v>
      </c>
      <c r="O63" s="48">
        <f t="shared" si="6"/>
        <v>0.42663359821835301</v>
      </c>
      <c r="P63" s="9"/>
    </row>
    <row r="64" spans="1:16">
      <c r="A64" s="12"/>
      <c r="B64" s="25">
        <v>348.48</v>
      </c>
      <c r="C64" s="39" t="s">
        <v>73</v>
      </c>
      <c r="D64" s="47">
        <v>3548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3548</v>
      </c>
      <c r="O64" s="48">
        <f t="shared" si="6"/>
        <v>0.17958192033203421</v>
      </c>
      <c r="P64" s="9"/>
    </row>
    <row r="65" spans="1:16">
      <c r="A65" s="12"/>
      <c r="B65" s="25">
        <v>348.52</v>
      </c>
      <c r="C65" s="39" t="s">
        <v>74</v>
      </c>
      <c r="D65" s="47">
        <v>12481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12481</v>
      </c>
      <c r="O65" s="48">
        <f t="shared" si="6"/>
        <v>0.63172546439236721</v>
      </c>
      <c r="P65" s="9"/>
    </row>
    <row r="66" spans="1:16">
      <c r="A66" s="12"/>
      <c r="B66" s="25">
        <v>348.53</v>
      </c>
      <c r="C66" s="39" t="s">
        <v>75</v>
      </c>
      <c r="D66" s="47">
        <v>139366</v>
      </c>
      <c r="E66" s="47">
        <v>72175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211541</v>
      </c>
      <c r="O66" s="48">
        <f t="shared" si="6"/>
        <v>10.707141772536316</v>
      </c>
      <c r="P66" s="9"/>
    </row>
    <row r="67" spans="1:16">
      <c r="A67" s="12"/>
      <c r="B67" s="25">
        <v>348.62</v>
      </c>
      <c r="C67" s="39" t="s">
        <v>76</v>
      </c>
      <c r="D67" s="47">
        <v>68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68</v>
      </c>
      <c r="O67" s="48">
        <f t="shared" si="6"/>
        <v>3.44181808979096E-3</v>
      </c>
      <c r="P67" s="9"/>
    </row>
    <row r="68" spans="1:16">
      <c r="A68" s="12"/>
      <c r="B68" s="25">
        <v>348.71</v>
      </c>
      <c r="C68" s="39" t="s">
        <v>77</v>
      </c>
      <c r="D68" s="47">
        <v>17262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17262</v>
      </c>
      <c r="O68" s="48">
        <f t="shared" si="6"/>
        <v>0.87371564508781696</v>
      </c>
      <c r="P68" s="9"/>
    </row>
    <row r="69" spans="1:16">
      <c r="A69" s="12"/>
      <c r="B69" s="25">
        <v>348.72</v>
      </c>
      <c r="C69" s="39" t="s">
        <v>78</v>
      </c>
      <c r="D69" s="47">
        <v>1254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1254</v>
      </c>
      <c r="O69" s="48">
        <f t="shared" ref="O69:O89" si="9">(N69/O$91)</f>
        <v>6.3471174773498007E-2</v>
      </c>
      <c r="P69" s="9"/>
    </row>
    <row r="70" spans="1:16">
      <c r="A70" s="12"/>
      <c r="B70" s="25">
        <v>348.85</v>
      </c>
      <c r="C70" s="20" t="s">
        <v>62</v>
      </c>
      <c r="D70" s="47">
        <v>967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967</v>
      </c>
      <c r="O70" s="48">
        <f t="shared" si="9"/>
        <v>4.8944677835703804E-2</v>
      </c>
      <c r="P70" s="9"/>
    </row>
    <row r="71" spans="1:16" ht="15.75">
      <c r="A71" s="29" t="s">
        <v>49</v>
      </c>
      <c r="B71" s="30"/>
      <c r="C71" s="31"/>
      <c r="D71" s="32">
        <f t="shared" ref="D71:M71" si="10">SUM(D72:D76)</f>
        <v>240571</v>
      </c>
      <c r="E71" s="32">
        <f t="shared" si="10"/>
        <v>137408</v>
      </c>
      <c r="F71" s="32">
        <f t="shared" si="10"/>
        <v>0</v>
      </c>
      <c r="G71" s="32">
        <f t="shared" si="10"/>
        <v>0</v>
      </c>
      <c r="H71" s="32">
        <f t="shared" si="10"/>
        <v>0</v>
      </c>
      <c r="I71" s="32">
        <f t="shared" si="10"/>
        <v>0</v>
      </c>
      <c r="J71" s="32">
        <f t="shared" si="10"/>
        <v>0</v>
      </c>
      <c r="K71" s="32">
        <f t="shared" si="10"/>
        <v>0</v>
      </c>
      <c r="L71" s="32">
        <f t="shared" si="10"/>
        <v>0</v>
      </c>
      <c r="M71" s="32">
        <f t="shared" si="10"/>
        <v>0</v>
      </c>
      <c r="N71" s="32">
        <f t="shared" ref="N71:N89" si="11">SUM(D71:M71)</f>
        <v>377979</v>
      </c>
      <c r="O71" s="46">
        <f t="shared" si="9"/>
        <v>19.131396467074961</v>
      </c>
      <c r="P71" s="10"/>
    </row>
    <row r="72" spans="1:16">
      <c r="A72" s="13"/>
      <c r="B72" s="40">
        <v>351.1</v>
      </c>
      <c r="C72" s="21" t="s">
        <v>80</v>
      </c>
      <c r="D72" s="47">
        <v>58694</v>
      </c>
      <c r="E72" s="47">
        <v>44626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103320</v>
      </c>
      <c r="O72" s="48">
        <f t="shared" si="9"/>
        <v>5.2295388976059121</v>
      </c>
      <c r="P72" s="9"/>
    </row>
    <row r="73" spans="1:16">
      <c r="A73" s="13"/>
      <c r="B73" s="40">
        <v>351.2</v>
      </c>
      <c r="C73" s="21" t="s">
        <v>82</v>
      </c>
      <c r="D73" s="47">
        <v>41783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41783</v>
      </c>
      <c r="O73" s="48">
        <f t="shared" si="9"/>
        <v>2.1148453712608188</v>
      </c>
      <c r="P73" s="9"/>
    </row>
    <row r="74" spans="1:16">
      <c r="A74" s="13"/>
      <c r="B74" s="40">
        <v>351.3</v>
      </c>
      <c r="C74" s="21" t="s">
        <v>83</v>
      </c>
      <c r="D74" s="47">
        <v>0</v>
      </c>
      <c r="E74" s="47">
        <v>8545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8545</v>
      </c>
      <c r="O74" s="48">
        <f t="shared" si="9"/>
        <v>0.43250493495976111</v>
      </c>
      <c r="P74" s="9"/>
    </row>
    <row r="75" spans="1:16">
      <c r="A75" s="13"/>
      <c r="B75" s="40">
        <v>351.5</v>
      </c>
      <c r="C75" s="21" t="s">
        <v>84</v>
      </c>
      <c r="D75" s="47">
        <v>138882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138882</v>
      </c>
      <c r="O75" s="48">
        <f t="shared" si="9"/>
        <v>7.0295085286227668</v>
      </c>
      <c r="P75" s="9"/>
    </row>
    <row r="76" spans="1:16">
      <c r="A76" s="13"/>
      <c r="B76" s="40">
        <v>359</v>
      </c>
      <c r="C76" s="21" t="s">
        <v>85</v>
      </c>
      <c r="D76" s="47">
        <v>1212</v>
      </c>
      <c r="E76" s="47">
        <v>84237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85449</v>
      </c>
      <c r="O76" s="48">
        <f t="shared" si="9"/>
        <v>4.3249987346257024</v>
      </c>
      <c r="P76" s="9"/>
    </row>
    <row r="77" spans="1:16" ht="15.75">
      <c r="A77" s="29" t="s">
        <v>3</v>
      </c>
      <c r="B77" s="30"/>
      <c r="C77" s="31"/>
      <c r="D77" s="32">
        <f t="shared" ref="D77:M77" si="12">SUM(D78:D83)</f>
        <v>447971</v>
      </c>
      <c r="E77" s="32">
        <f t="shared" si="12"/>
        <v>116345</v>
      </c>
      <c r="F77" s="32">
        <f t="shared" si="12"/>
        <v>16662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62203</v>
      </c>
      <c r="N77" s="32">
        <f t="shared" si="11"/>
        <v>643181</v>
      </c>
      <c r="O77" s="46">
        <f t="shared" si="9"/>
        <v>32.554588247203526</v>
      </c>
      <c r="P77" s="10"/>
    </row>
    <row r="78" spans="1:16">
      <c r="A78" s="12"/>
      <c r="B78" s="25">
        <v>361.1</v>
      </c>
      <c r="C78" s="20" t="s">
        <v>86</v>
      </c>
      <c r="D78" s="47">
        <v>90053</v>
      </c>
      <c r="E78" s="47">
        <v>33183</v>
      </c>
      <c r="F78" s="47">
        <v>16662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139898</v>
      </c>
      <c r="O78" s="48">
        <f t="shared" si="9"/>
        <v>7.0809333400819963</v>
      </c>
      <c r="P78" s="9"/>
    </row>
    <row r="79" spans="1:16">
      <c r="A79" s="12"/>
      <c r="B79" s="25">
        <v>362</v>
      </c>
      <c r="C79" s="20" t="s">
        <v>88</v>
      </c>
      <c r="D79" s="47">
        <v>19541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34237</v>
      </c>
      <c r="N79" s="47">
        <f t="shared" si="11"/>
        <v>53778</v>
      </c>
      <c r="O79" s="48">
        <f t="shared" si="9"/>
        <v>2.7219719593055625</v>
      </c>
      <c r="P79" s="9"/>
    </row>
    <row r="80" spans="1:16">
      <c r="A80" s="12"/>
      <c r="B80" s="25">
        <v>364</v>
      </c>
      <c r="C80" s="20" t="s">
        <v>89</v>
      </c>
      <c r="D80" s="47">
        <v>410</v>
      </c>
      <c r="E80" s="47">
        <v>16400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16810</v>
      </c>
      <c r="O80" s="48">
        <f t="shared" si="9"/>
        <v>0.85083767778508879</v>
      </c>
      <c r="P80" s="9"/>
    </row>
    <row r="81" spans="1:119">
      <c r="A81" s="12"/>
      <c r="B81" s="25">
        <v>365</v>
      </c>
      <c r="C81" s="20" t="s">
        <v>90</v>
      </c>
      <c r="D81" s="47">
        <v>76530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76530</v>
      </c>
      <c r="O81" s="48">
        <f t="shared" si="9"/>
        <v>3.8735638001720911</v>
      </c>
      <c r="P81" s="9"/>
    </row>
    <row r="82" spans="1:119">
      <c r="A82" s="12"/>
      <c r="B82" s="25">
        <v>366</v>
      </c>
      <c r="C82" s="20" t="s">
        <v>91</v>
      </c>
      <c r="D82" s="47">
        <v>0</v>
      </c>
      <c r="E82" s="47">
        <v>1074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1074</v>
      </c>
      <c r="O82" s="48">
        <f t="shared" si="9"/>
        <v>5.4360479829933694E-2</v>
      </c>
      <c r="P82" s="9"/>
    </row>
    <row r="83" spans="1:119">
      <c r="A83" s="12"/>
      <c r="B83" s="25">
        <v>369.9</v>
      </c>
      <c r="C83" s="20" t="s">
        <v>92</v>
      </c>
      <c r="D83" s="47">
        <v>261437</v>
      </c>
      <c r="E83" s="47">
        <v>65688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27966</v>
      </c>
      <c r="N83" s="47">
        <f t="shared" si="11"/>
        <v>355091</v>
      </c>
      <c r="O83" s="48">
        <f t="shared" si="9"/>
        <v>17.97292099002885</v>
      </c>
      <c r="P83" s="9"/>
    </row>
    <row r="84" spans="1:119" ht="15.75">
      <c r="A84" s="29" t="s">
        <v>50</v>
      </c>
      <c r="B84" s="30"/>
      <c r="C84" s="31"/>
      <c r="D84" s="32">
        <f t="shared" ref="D84:M84" si="13">SUM(D85:D88)</f>
        <v>179251</v>
      </c>
      <c r="E84" s="32">
        <f t="shared" si="13"/>
        <v>1750694</v>
      </c>
      <c r="F84" s="32">
        <f t="shared" si="13"/>
        <v>290636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3135523</v>
      </c>
      <c r="N84" s="32">
        <f t="shared" si="11"/>
        <v>5356104</v>
      </c>
      <c r="O84" s="46">
        <f t="shared" si="9"/>
        <v>271.09905350002532</v>
      </c>
      <c r="P84" s="9"/>
    </row>
    <row r="85" spans="1:119">
      <c r="A85" s="12"/>
      <c r="B85" s="25">
        <v>381</v>
      </c>
      <c r="C85" s="20" t="s">
        <v>93</v>
      </c>
      <c r="D85" s="47">
        <v>179251</v>
      </c>
      <c r="E85" s="47">
        <v>1750694</v>
      </c>
      <c r="F85" s="47">
        <v>290636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2220581</v>
      </c>
      <c r="O85" s="48">
        <f t="shared" si="9"/>
        <v>112.39464493597207</v>
      </c>
      <c r="P85" s="9"/>
    </row>
    <row r="86" spans="1:119">
      <c r="A86" s="12"/>
      <c r="B86" s="25">
        <v>389.1</v>
      </c>
      <c r="C86" s="20" t="s">
        <v>121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61596</v>
      </c>
      <c r="N86" s="47">
        <f t="shared" si="11"/>
        <v>61596</v>
      </c>
      <c r="O86" s="48">
        <f t="shared" si="9"/>
        <v>3.1176798096877056</v>
      </c>
      <c r="P86" s="9"/>
    </row>
    <row r="87" spans="1:119">
      <c r="A87" s="12"/>
      <c r="B87" s="25">
        <v>389.4</v>
      </c>
      <c r="C87" s="20" t="s">
        <v>95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33397</v>
      </c>
      <c r="N87" s="47">
        <f t="shared" si="11"/>
        <v>33397</v>
      </c>
      <c r="O87" s="48">
        <f t="shared" si="9"/>
        <v>1.6903882168345397</v>
      </c>
      <c r="P87" s="9"/>
    </row>
    <row r="88" spans="1:119" ht="15.75" thickBot="1">
      <c r="A88" s="12"/>
      <c r="B88" s="25">
        <v>389.9</v>
      </c>
      <c r="C88" s="20" t="s">
        <v>122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3040530</v>
      </c>
      <c r="N88" s="47">
        <f t="shared" si="11"/>
        <v>3040530</v>
      </c>
      <c r="O88" s="48">
        <f t="shared" si="9"/>
        <v>153.89634053753099</v>
      </c>
      <c r="P88" s="9"/>
    </row>
    <row r="89" spans="1:119" ht="16.5" thickBot="1">
      <c r="A89" s="14" t="s">
        <v>63</v>
      </c>
      <c r="B89" s="23"/>
      <c r="C89" s="22"/>
      <c r="D89" s="15">
        <f t="shared" ref="D89:M89" si="14">SUM(D5,D12,D16,D40,D71,D77,D84)</f>
        <v>11792027</v>
      </c>
      <c r="E89" s="15">
        <f t="shared" si="14"/>
        <v>8023810</v>
      </c>
      <c r="F89" s="15">
        <f t="shared" si="14"/>
        <v>307298</v>
      </c>
      <c r="G89" s="15">
        <f t="shared" si="14"/>
        <v>0</v>
      </c>
      <c r="H89" s="15">
        <f t="shared" si="14"/>
        <v>0</v>
      </c>
      <c r="I89" s="15">
        <f t="shared" si="14"/>
        <v>0</v>
      </c>
      <c r="J89" s="15">
        <f t="shared" si="14"/>
        <v>0</v>
      </c>
      <c r="K89" s="15">
        <f t="shared" si="14"/>
        <v>0</v>
      </c>
      <c r="L89" s="15">
        <f t="shared" si="14"/>
        <v>0</v>
      </c>
      <c r="M89" s="15">
        <f t="shared" si="14"/>
        <v>3197726</v>
      </c>
      <c r="N89" s="15">
        <f t="shared" si="11"/>
        <v>23320861</v>
      </c>
      <c r="O89" s="38">
        <f t="shared" si="9"/>
        <v>1180.384724401478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123</v>
      </c>
      <c r="M91" s="49"/>
      <c r="N91" s="49"/>
      <c r="O91" s="44">
        <v>19757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3890950</v>
      </c>
      <c r="E5" s="27">
        <f t="shared" si="0"/>
        <v>1352352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5243302</v>
      </c>
      <c r="O5" s="33">
        <f t="shared" ref="O5:O36" si="2">(N5/O$86)</f>
        <v>269.3846074804768</v>
      </c>
      <c r="P5" s="6"/>
    </row>
    <row r="6" spans="1:133">
      <c r="A6" s="12"/>
      <c r="B6" s="25">
        <v>311</v>
      </c>
      <c r="C6" s="20" t="s">
        <v>2</v>
      </c>
      <c r="D6" s="47">
        <v>3871360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3871360</v>
      </c>
      <c r="O6" s="48">
        <f t="shared" si="2"/>
        <v>198.89847924373203</v>
      </c>
      <c r="P6" s="9"/>
    </row>
    <row r="7" spans="1:133">
      <c r="A7" s="12"/>
      <c r="B7" s="25">
        <v>312.10000000000002</v>
      </c>
      <c r="C7" s="20" t="s">
        <v>10</v>
      </c>
      <c r="D7" s="47">
        <v>7937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7937</v>
      </c>
      <c r="O7" s="48">
        <f t="shared" si="2"/>
        <v>0.40777846280312374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126621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126621</v>
      </c>
      <c r="O8" s="48">
        <f t="shared" si="2"/>
        <v>6.5053945745992605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1225193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1225193</v>
      </c>
      <c r="O9" s="48">
        <f t="shared" si="2"/>
        <v>62.9466193999178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538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538</v>
      </c>
      <c r="O10" s="48">
        <f t="shared" si="2"/>
        <v>2.7640772708590219E-2</v>
      </c>
      <c r="P10" s="9"/>
    </row>
    <row r="11" spans="1:133">
      <c r="A11" s="12"/>
      <c r="B11" s="25">
        <v>315</v>
      </c>
      <c r="C11" s="20" t="s">
        <v>129</v>
      </c>
      <c r="D11" s="47">
        <v>11653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11653</v>
      </c>
      <c r="O11" s="48">
        <f t="shared" si="2"/>
        <v>0.59869502671598851</v>
      </c>
      <c r="P11" s="9"/>
    </row>
    <row r="12" spans="1:133" ht="15.75">
      <c r="A12" s="29" t="s">
        <v>158</v>
      </c>
      <c r="B12" s="30"/>
      <c r="C12" s="31"/>
      <c r="D12" s="32">
        <f t="shared" ref="D12:M12" si="3">SUM(D13:D16)</f>
        <v>204709</v>
      </c>
      <c r="E12" s="32">
        <f t="shared" si="3"/>
        <v>81667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286376</v>
      </c>
      <c r="O12" s="46">
        <f t="shared" si="2"/>
        <v>14.71311138512125</v>
      </c>
      <c r="P12" s="10"/>
    </row>
    <row r="13" spans="1:133">
      <c r="A13" s="12"/>
      <c r="B13" s="25">
        <v>322</v>
      </c>
      <c r="C13" s="20" t="s">
        <v>0</v>
      </c>
      <c r="D13" s="47">
        <v>198624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198624</v>
      </c>
      <c r="O13" s="48">
        <f t="shared" si="2"/>
        <v>10.204685573366215</v>
      </c>
      <c r="P13" s="9"/>
    </row>
    <row r="14" spans="1:133">
      <c r="A14" s="12"/>
      <c r="B14" s="25">
        <v>323.2</v>
      </c>
      <c r="C14" s="20" t="s">
        <v>159</v>
      </c>
      <c r="D14" s="47">
        <v>0</v>
      </c>
      <c r="E14" s="47">
        <v>68442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68442</v>
      </c>
      <c r="O14" s="48">
        <f t="shared" si="2"/>
        <v>3.5163378545006165</v>
      </c>
      <c r="P14" s="9"/>
    </row>
    <row r="15" spans="1:133">
      <c r="A15" s="12"/>
      <c r="B15" s="25">
        <v>323.7</v>
      </c>
      <c r="C15" s="20" t="s">
        <v>16</v>
      </c>
      <c r="D15" s="47">
        <v>2500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2500</v>
      </c>
      <c r="O15" s="48">
        <f t="shared" si="2"/>
        <v>0.12844225236333745</v>
      </c>
      <c r="P15" s="9"/>
    </row>
    <row r="16" spans="1:133">
      <c r="A16" s="12"/>
      <c r="B16" s="25">
        <v>329</v>
      </c>
      <c r="C16" s="20" t="s">
        <v>160</v>
      </c>
      <c r="D16" s="47">
        <v>3585</v>
      </c>
      <c r="E16" s="47">
        <v>13225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16810</v>
      </c>
      <c r="O16" s="48">
        <f t="shared" si="2"/>
        <v>0.86364570489108095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SUM(D18:D38)</f>
        <v>4362988</v>
      </c>
      <c r="E17" s="32">
        <f t="shared" si="4"/>
        <v>2734400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7097388</v>
      </c>
      <c r="O17" s="46">
        <f t="shared" si="2"/>
        <v>364.64180024660914</v>
      </c>
      <c r="P17" s="10"/>
    </row>
    <row r="18" spans="1:16">
      <c r="A18" s="12"/>
      <c r="B18" s="25">
        <v>331.2</v>
      </c>
      <c r="C18" s="20" t="s">
        <v>19</v>
      </c>
      <c r="D18" s="47">
        <v>283907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283907</v>
      </c>
      <c r="O18" s="48">
        <f t="shared" si="2"/>
        <v>14.586261816687218</v>
      </c>
      <c r="P18" s="9"/>
    </row>
    <row r="19" spans="1:16">
      <c r="A19" s="12"/>
      <c r="B19" s="25">
        <v>331.5</v>
      </c>
      <c r="C19" s="20" t="s">
        <v>21</v>
      </c>
      <c r="D19" s="47">
        <v>0</v>
      </c>
      <c r="E19" s="47">
        <v>872466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872466</v>
      </c>
      <c r="O19" s="48">
        <f t="shared" si="2"/>
        <v>44.824599260172626</v>
      </c>
      <c r="P19" s="9"/>
    </row>
    <row r="20" spans="1:16">
      <c r="A20" s="12"/>
      <c r="B20" s="25">
        <v>331.65</v>
      </c>
      <c r="C20" s="20" t="s">
        <v>25</v>
      </c>
      <c r="D20" s="47">
        <v>0</v>
      </c>
      <c r="E20" s="47">
        <v>89755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89755</v>
      </c>
      <c r="O20" s="48">
        <f t="shared" si="2"/>
        <v>4.6113337443485412</v>
      </c>
      <c r="P20" s="9"/>
    </row>
    <row r="21" spans="1:16">
      <c r="A21" s="12"/>
      <c r="B21" s="25">
        <v>334.1</v>
      </c>
      <c r="C21" s="20" t="s">
        <v>22</v>
      </c>
      <c r="D21" s="47">
        <v>21113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21113</v>
      </c>
      <c r="O21" s="48">
        <f t="shared" si="2"/>
        <v>1.0847205096588575</v>
      </c>
      <c r="P21" s="9"/>
    </row>
    <row r="22" spans="1:16">
      <c r="A22" s="12"/>
      <c r="B22" s="25">
        <v>334.2</v>
      </c>
      <c r="C22" s="20" t="s">
        <v>23</v>
      </c>
      <c r="D22" s="47">
        <v>135787</v>
      </c>
      <c r="E22" s="47">
        <v>284104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419891</v>
      </c>
      <c r="O22" s="48">
        <f t="shared" si="2"/>
        <v>21.572698314837648</v>
      </c>
      <c r="P22" s="9"/>
    </row>
    <row r="23" spans="1:16">
      <c r="A23" s="12"/>
      <c r="B23" s="25">
        <v>334.34</v>
      </c>
      <c r="C23" s="20" t="s">
        <v>26</v>
      </c>
      <c r="D23" s="47">
        <v>191176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191176</v>
      </c>
      <c r="O23" s="48">
        <f t="shared" si="2"/>
        <v>9.8220304151253597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728281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6" si="5">SUM(D24:M24)</f>
        <v>728281</v>
      </c>
      <c r="O24" s="48">
        <f t="shared" si="2"/>
        <v>37.416820797369503</v>
      </c>
      <c r="P24" s="9"/>
    </row>
    <row r="25" spans="1:16">
      <c r="A25" s="12"/>
      <c r="B25" s="25">
        <v>334.5</v>
      </c>
      <c r="C25" s="20" t="s">
        <v>28</v>
      </c>
      <c r="D25" s="47">
        <v>0</v>
      </c>
      <c r="E25" s="47">
        <v>467057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467057</v>
      </c>
      <c r="O25" s="48">
        <f t="shared" si="2"/>
        <v>23.995941224825319</v>
      </c>
      <c r="P25" s="9"/>
    </row>
    <row r="26" spans="1:16">
      <c r="A26" s="12"/>
      <c r="B26" s="25">
        <v>334.62</v>
      </c>
      <c r="C26" s="20" t="s">
        <v>161</v>
      </c>
      <c r="D26" s="47">
        <v>2363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2363</v>
      </c>
      <c r="O26" s="48">
        <f t="shared" si="2"/>
        <v>0.12140361693382655</v>
      </c>
      <c r="P26" s="9"/>
    </row>
    <row r="27" spans="1:16">
      <c r="A27" s="12"/>
      <c r="B27" s="25">
        <v>334.7</v>
      </c>
      <c r="C27" s="20" t="s">
        <v>30</v>
      </c>
      <c r="D27" s="47">
        <v>176429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176429</v>
      </c>
      <c r="O27" s="48">
        <f t="shared" si="2"/>
        <v>9.0643752568845049</v>
      </c>
      <c r="P27" s="9"/>
    </row>
    <row r="28" spans="1:16">
      <c r="A28" s="12"/>
      <c r="B28" s="25">
        <v>334.9</v>
      </c>
      <c r="C28" s="20" t="s">
        <v>31</v>
      </c>
      <c r="D28" s="47">
        <v>8000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8000</v>
      </c>
      <c r="O28" s="48">
        <f t="shared" si="2"/>
        <v>0.41101520756267984</v>
      </c>
      <c r="P28" s="9"/>
    </row>
    <row r="29" spans="1:16">
      <c r="A29" s="12"/>
      <c r="B29" s="25">
        <v>335.12</v>
      </c>
      <c r="C29" s="20" t="s">
        <v>32</v>
      </c>
      <c r="D29" s="47">
        <v>360258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360258</v>
      </c>
      <c r="O29" s="48">
        <f t="shared" si="2"/>
        <v>18.508939580764487</v>
      </c>
      <c r="P29" s="9"/>
    </row>
    <row r="30" spans="1:16">
      <c r="A30" s="12"/>
      <c r="B30" s="25">
        <v>335.13</v>
      </c>
      <c r="C30" s="20" t="s">
        <v>33</v>
      </c>
      <c r="D30" s="47">
        <v>23936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23936</v>
      </c>
      <c r="O30" s="48">
        <f t="shared" si="2"/>
        <v>1.2297575010275381</v>
      </c>
      <c r="P30" s="9"/>
    </row>
    <row r="31" spans="1:16">
      <c r="A31" s="12"/>
      <c r="B31" s="25">
        <v>335.14</v>
      </c>
      <c r="C31" s="20" t="s">
        <v>34</v>
      </c>
      <c r="D31" s="47">
        <v>10370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10370</v>
      </c>
      <c r="O31" s="48">
        <f t="shared" si="2"/>
        <v>0.53277846280312369</v>
      </c>
      <c r="P31" s="9"/>
    </row>
    <row r="32" spans="1:16">
      <c r="A32" s="12"/>
      <c r="B32" s="25">
        <v>335.15</v>
      </c>
      <c r="C32" s="20" t="s">
        <v>35</v>
      </c>
      <c r="D32" s="47">
        <v>2326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2326</v>
      </c>
      <c r="O32" s="48">
        <f t="shared" si="2"/>
        <v>0.11950267159884916</v>
      </c>
      <c r="P32" s="9"/>
    </row>
    <row r="33" spans="1:16">
      <c r="A33" s="12"/>
      <c r="B33" s="25">
        <v>335.16</v>
      </c>
      <c r="C33" s="20" t="s">
        <v>36</v>
      </c>
      <c r="D33" s="47">
        <v>237250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237250</v>
      </c>
      <c r="O33" s="48">
        <f t="shared" si="2"/>
        <v>12.189169749280722</v>
      </c>
      <c r="P33" s="9"/>
    </row>
    <row r="34" spans="1:16">
      <c r="A34" s="12"/>
      <c r="B34" s="25">
        <v>335.18</v>
      </c>
      <c r="C34" s="20" t="s">
        <v>37</v>
      </c>
      <c r="D34" s="47">
        <v>2883430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2883430</v>
      </c>
      <c r="O34" s="48">
        <f t="shared" si="2"/>
        <v>148.14169749280722</v>
      </c>
      <c r="P34" s="9"/>
    </row>
    <row r="35" spans="1:16">
      <c r="A35" s="12"/>
      <c r="B35" s="25">
        <v>335.49</v>
      </c>
      <c r="C35" s="20" t="s">
        <v>39</v>
      </c>
      <c r="D35" s="47">
        <v>0</v>
      </c>
      <c r="E35" s="47">
        <v>275220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275220</v>
      </c>
      <c r="O35" s="48">
        <f t="shared" si="2"/>
        <v>14.139950678175092</v>
      </c>
      <c r="P35" s="9"/>
    </row>
    <row r="36" spans="1:16">
      <c r="A36" s="12"/>
      <c r="B36" s="25">
        <v>335.7</v>
      </c>
      <c r="C36" s="20" t="s">
        <v>40</v>
      </c>
      <c r="D36" s="47">
        <v>0</v>
      </c>
      <c r="E36" s="47">
        <v>100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100</v>
      </c>
      <c r="O36" s="48">
        <f t="shared" si="2"/>
        <v>5.1376900945334977E-3</v>
      </c>
      <c r="P36" s="9"/>
    </row>
    <row r="37" spans="1:16">
      <c r="A37" s="12"/>
      <c r="B37" s="25">
        <v>337.2</v>
      </c>
      <c r="C37" s="20" t="s">
        <v>42</v>
      </c>
      <c r="D37" s="47">
        <v>26643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26643</v>
      </c>
      <c r="O37" s="48">
        <f t="shared" ref="O37:O68" si="6">(N37/O$86)</f>
        <v>1.3688347718865599</v>
      </c>
      <c r="P37" s="9"/>
    </row>
    <row r="38" spans="1:16">
      <c r="A38" s="12"/>
      <c r="B38" s="25">
        <v>337.4</v>
      </c>
      <c r="C38" s="20" t="s">
        <v>43</v>
      </c>
      <c r="D38" s="47">
        <v>0</v>
      </c>
      <c r="E38" s="47">
        <v>17417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17417</v>
      </c>
      <c r="O38" s="48">
        <f t="shared" si="6"/>
        <v>0.89483148376489929</v>
      </c>
      <c r="P38" s="9"/>
    </row>
    <row r="39" spans="1:16" ht="15.75">
      <c r="A39" s="29" t="s">
        <v>48</v>
      </c>
      <c r="B39" s="30"/>
      <c r="C39" s="31"/>
      <c r="D39" s="32">
        <f t="shared" ref="D39:M39" si="7">SUM(D40:D66)</f>
        <v>1483125</v>
      </c>
      <c r="E39" s="32">
        <f t="shared" si="7"/>
        <v>114795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1597920</v>
      </c>
      <c r="O39" s="46">
        <f t="shared" si="6"/>
        <v>82.096177558569664</v>
      </c>
      <c r="P39" s="10"/>
    </row>
    <row r="40" spans="1:16">
      <c r="A40" s="12"/>
      <c r="B40" s="25">
        <v>341.1</v>
      </c>
      <c r="C40" s="20" t="s">
        <v>51</v>
      </c>
      <c r="D40" s="47">
        <v>99322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99322</v>
      </c>
      <c r="O40" s="48">
        <f t="shared" si="6"/>
        <v>5.1028565556925605</v>
      </c>
      <c r="P40" s="9"/>
    </row>
    <row r="41" spans="1:16">
      <c r="A41" s="12"/>
      <c r="B41" s="25">
        <v>341.15</v>
      </c>
      <c r="C41" s="20" t="s">
        <v>106</v>
      </c>
      <c r="D41" s="47">
        <v>6207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6" si="8">SUM(D41:M41)</f>
        <v>6207</v>
      </c>
      <c r="O41" s="48">
        <f t="shared" si="6"/>
        <v>0.3188964241676942</v>
      </c>
      <c r="P41" s="9"/>
    </row>
    <row r="42" spans="1:16">
      <c r="A42" s="12"/>
      <c r="B42" s="25">
        <v>341.52</v>
      </c>
      <c r="C42" s="20" t="s">
        <v>52</v>
      </c>
      <c r="D42" s="47">
        <v>22947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22947</v>
      </c>
      <c r="O42" s="48">
        <f t="shared" si="6"/>
        <v>1.1789457459926018</v>
      </c>
      <c r="P42" s="9"/>
    </row>
    <row r="43" spans="1:16">
      <c r="A43" s="12"/>
      <c r="B43" s="25">
        <v>341.56</v>
      </c>
      <c r="C43" s="20" t="s">
        <v>53</v>
      </c>
      <c r="D43" s="47">
        <v>17616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17616</v>
      </c>
      <c r="O43" s="48">
        <f t="shared" si="6"/>
        <v>0.90505548705302097</v>
      </c>
      <c r="P43" s="9"/>
    </row>
    <row r="44" spans="1:16">
      <c r="A44" s="12"/>
      <c r="B44" s="25">
        <v>341.8</v>
      </c>
      <c r="C44" s="20" t="s">
        <v>54</v>
      </c>
      <c r="D44" s="47">
        <v>271526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271526</v>
      </c>
      <c r="O44" s="48">
        <f t="shared" si="6"/>
        <v>13.950164406083026</v>
      </c>
      <c r="P44" s="9"/>
    </row>
    <row r="45" spans="1:16">
      <c r="A45" s="12"/>
      <c r="B45" s="25">
        <v>341.9</v>
      </c>
      <c r="C45" s="20" t="s">
        <v>55</v>
      </c>
      <c r="D45" s="47">
        <v>21434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21434</v>
      </c>
      <c r="O45" s="48">
        <f t="shared" si="6"/>
        <v>1.1012124948623099</v>
      </c>
      <c r="P45" s="9"/>
    </row>
    <row r="46" spans="1:16">
      <c r="A46" s="12"/>
      <c r="B46" s="25">
        <v>342.2</v>
      </c>
      <c r="C46" s="20" t="s">
        <v>57</v>
      </c>
      <c r="D46" s="47">
        <v>575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575</v>
      </c>
      <c r="O46" s="48">
        <f t="shared" si="6"/>
        <v>2.9541718043567613E-2</v>
      </c>
      <c r="P46" s="9"/>
    </row>
    <row r="47" spans="1:16">
      <c r="A47" s="12"/>
      <c r="B47" s="25">
        <v>342.3</v>
      </c>
      <c r="C47" s="20" t="s">
        <v>119</v>
      </c>
      <c r="D47" s="47">
        <v>93555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93555</v>
      </c>
      <c r="O47" s="48">
        <f t="shared" si="6"/>
        <v>4.8065659679408137</v>
      </c>
      <c r="P47" s="9"/>
    </row>
    <row r="48" spans="1:16">
      <c r="A48" s="12"/>
      <c r="B48" s="25">
        <v>342.6</v>
      </c>
      <c r="C48" s="20" t="s">
        <v>58</v>
      </c>
      <c r="D48" s="47">
        <v>508682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508682</v>
      </c>
      <c r="O48" s="48">
        <f t="shared" si="6"/>
        <v>26.134504726674887</v>
      </c>
      <c r="P48" s="9"/>
    </row>
    <row r="49" spans="1:16">
      <c r="A49" s="12"/>
      <c r="B49" s="25">
        <v>342.9</v>
      </c>
      <c r="C49" s="20" t="s">
        <v>59</v>
      </c>
      <c r="D49" s="47">
        <v>69760</v>
      </c>
      <c r="E49" s="47">
        <v>35640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105400</v>
      </c>
      <c r="O49" s="48">
        <f t="shared" si="6"/>
        <v>5.4151253596383064</v>
      </c>
      <c r="P49" s="9"/>
    </row>
    <row r="50" spans="1:16">
      <c r="A50" s="12"/>
      <c r="B50" s="25">
        <v>343.9</v>
      </c>
      <c r="C50" s="20" t="s">
        <v>60</v>
      </c>
      <c r="D50" s="47">
        <v>0</v>
      </c>
      <c r="E50" s="47">
        <v>12557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12557</v>
      </c>
      <c r="O50" s="48">
        <f t="shared" si="6"/>
        <v>0.64513974517057127</v>
      </c>
      <c r="P50" s="9"/>
    </row>
    <row r="51" spans="1:16">
      <c r="A51" s="12"/>
      <c r="B51" s="25">
        <v>347.1</v>
      </c>
      <c r="C51" s="20" t="s">
        <v>61</v>
      </c>
      <c r="D51" s="47">
        <v>41157</v>
      </c>
      <c r="E51" s="47">
        <v>500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41657</v>
      </c>
      <c r="O51" s="48">
        <f t="shared" si="6"/>
        <v>2.1402075626798194</v>
      </c>
      <c r="P51" s="9"/>
    </row>
    <row r="52" spans="1:16">
      <c r="A52" s="12"/>
      <c r="B52" s="25">
        <v>348.12</v>
      </c>
      <c r="C52" s="39" t="s">
        <v>65</v>
      </c>
      <c r="D52" s="47">
        <v>4176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4176</v>
      </c>
      <c r="O52" s="48">
        <f t="shared" si="6"/>
        <v>0.21454993834771888</v>
      </c>
      <c r="P52" s="9"/>
    </row>
    <row r="53" spans="1:16">
      <c r="A53" s="12"/>
      <c r="B53" s="25">
        <v>348.13</v>
      </c>
      <c r="C53" s="39" t="s">
        <v>66</v>
      </c>
      <c r="D53" s="47">
        <v>22017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22017</v>
      </c>
      <c r="O53" s="48">
        <f t="shared" si="6"/>
        <v>1.1311652281134401</v>
      </c>
      <c r="P53" s="9"/>
    </row>
    <row r="54" spans="1:16">
      <c r="A54" s="12"/>
      <c r="B54" s="25">
        <v>348.22</v>
      </c>
      <c r="C54" s="39" t="s">
        <v>67</v>
      </c>
      <c r="D54" s="47">
        <v>3972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3972</v>
      </c>
      <c r="O54" s="48">
        <f t="shared" si="6"/>
        <v>0.20406905055487054</v>
      </c>
      <c r="P54" s="9"/>
    </row>
    <row r="55" spans="1:16">
      <c r="A55" s="12"/>
      <c r="B55" s="25">
        <v>348.23</v>
      </c>
      <c r="C55" s="39" t="s">
        <v>68</v>
      </c>
      <c r="D55" s="47">
        <v>19225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19225</v>
      </c>
      <c r="O55" s="48">
        <f t="shared" si="6"/>
        <v>0.98772092067406492</v>
      </c>
      <c r="P55" s="9"/>
    </row>
    <row r="56" spans="1:16">
      <c r="A56" s="12"/>
      <c r="B56" s="25">
        <v>348.31</v>
      </c>
      <c r="C56" s="39" t="s">
        <v>69</v>
      </c>
      <c r="D56" s="47">
        <v>64206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64206</v>
      </c>
      <c r="O56" s="48">
        <f t="shared" si="6"/>
        <v>3.2987053020961774</v>
      </c>
      <c r="P56" s="9"/>
    </row>
    <row r="57" spans="1:16">
      <c r="A57" s="12"/>
      <c r="B57" s="25">
        <v>348.32</v>
      </c>
      <c r="C57" s="39" t="s">
        <v>70</v>
      </c>
      <c r="D57" s="47">
        <v>1120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1120</v>
      </c>
      <c r="O57" s="48">
        <f t="shared" si="6"/>
        <v>5.7542129058775177E-2</v>
      </c>
      <c r="P57" s="9"/>
    </row>
    <row r="58" spans="1:16">
      <c r="A58" s="12"/>
      <c r="B58" s="25">
        <v>348.41</v>
      </c>
      <c r="C58" s="39" t="s">
        <v>71</v>
      </c>
      <c r="D58" s="47">
        <v>44581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44581</v>
      </c>
      <c r="O58" s="48">
        <f t="shared" si="6"/>
        <v>2.2904336210439786</v>
      </c>
      <c r="P58" s="9"/>
    </row>
    <row r="59" spans="1:16">
      <c r="A59" s="12"/>
      <c r="B59" s="25">
        <v>348.42</v>
      </c>
      <c r="C59" s="39" t="s">
        <v>72</v>
      </c>
      <c r="D59" s="47">
        <v>8245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8245</v>
      </c>
      <c r="O59" s="48">
        <f t="shared" si="6"/>
        <v>0.4236025482942869</v>
      </c>
      <c r="P59" s="9"/>
    </row>
    <row r="60" spans="1:16">
      <c r="A60" s="12"/>
      <c r="B60" s="25">
        <v>348.48</v>
      </c>
      <c r="C60" s="39" t="s">
        <v>73</v>
      </c>
      <c r="D60" s="47">
        <v>4141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4141</v>
      </c>
      <c r="O60" s="48">
        <f t="shared" si="6"/>
        <v>0.21275174681463213</v>
      </c>
      <c r="P60" s="9"/>
    </row>
    <row r="61" spans="1:16">
      <c r="A61" s="12"/>
      <c r="B61" s="25">
        <v>348.52</v>
      </c>
      <c r="C61" s="39" t="s">
        <v>74</v>
      </c>
      <c r="D61" s="47">
        <v>12470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12470</v>
      </c>
      <c r="O61" s="48">
        <f t="shared" si="6"/>
        <v>0.64066995478832722</v>
      </c>
      <c r="P61" s="9"/>
    </row>
    <row r="62" spans="1:16">
      <c r="A62" s="12"/>
      <c r="B62" s="25">
        <v>348.53</v>
      </c>
      <c r="C62" s="39" t="s">
        <v>75</v>
      </c>
      <c r="D62" s="47">
        <v>126671</v>
      </c>
      <c r="E62" s="47">
        <v>66098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192769</v>
      </c>
      <c r="O62" s="48">
        <f t="shared" si="6"/>
        <v>9.9038738183312791</v>
      </c>
      <c r="P62" s="9"/>
    </row>
    <row r="63" spans="1:16">
      <c r="A63" s="12"/>
      <c r="B63" s="25">
        <v>348.62</v>
      </c>
      <c r="C63" s="39" t="s">
        <v>76</v>
      </c>
      <c r="D63" s="47">
        <v>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50</v>
      </c>
      <c r="O63" s="48">
        <f t="shared" si="6"/>
        <v>2.5688450472667488E-3</v>
      </c>
      <c r="P63" s="9"/>
    </row>
    <row r="64" spans="1:16">
      <c r="A64" s="12"/>
      <c r="B64" s="25">
        <v>348.71</v>
      </c>
      <c r="C64" s="39" t="s">
        <v>77</v>
      </c>
      <c r="D64" s="47">
        <v>17339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17339</v>
      </c>
      <c r="O64" s="48">
        <f t="shared" si="6"/>
        <v>0.89082408549116321</v>
      </c>
      <c r="P64" s="9"/>
    </row>
    <row r="65" spans="1:16">
      <c r="A65" s="12"/>
      <c r="B65" s="25">
        <v>348.72</v>
      </c>
      <c r="C65" s="39" t="s">
        <v>78</v>
      </c>
      <c r="D65" s="47">
        <v>1090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1090</v>
      </c>
      <c r="O65" s="48">
        <f t="shared" si="6"/>
        <v>5.6000822030415127E-2</v>
      </c>
      <c r="P65" s="9"/>
    </row>
    <row r="66" spans="1:16">
      <c r="A66" s="12"/>
      <c r="B66" s="25">
        <v>348.85</v>
      </c>
      <c r="C66" s="20" t="s">
        <v>62</v>
      </c>
      <c r="D66" s="47">
        <v>1041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1041</v>
      </c>
      <c r="O66" s="48">
        <f t="shared" si="6"/>
        <v>5.3483353884093712E-2</v>
      </c>
      <c r="P66" s="9"/>
    </row>
    <row r="67" spans="1:16" ht="15.75">
      <c r="A67" s="29" t="s">
        <v>49</v>
      </c>
      <c r="B67" s="30"/>
      <c r="C67" s="31"/>
      <c r="D67" s="32">
        <f t="shared" ref="D67:M67" si="9">SUM(D68:D72)</f>
        <v>231640</v>
      </c>
      <c r="E67" s="32">
        <f t="shared" si="9"/>
        <v>149423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ref="N67:N84" si="10">SUM(D67:M67)</f>
        <v>381063</v>
      </c>
      <c r="O67" s="46">
        <f t="shared" si="6"/>
        <v>19.577836004932184</v>
      </c>
      <c r="P67" s="10"/>
    </row>
    <row r="68" spans="1:16">
      <c r="A68" s="13"/>
      <c r="B68" s="40">
        <v>351.1</v>
      </c>
      <c r="C68" s="21" t="s">
        <v>80</v>
      </c>
      <c r="D68" s="47">
        <v>40952</v>
      </c>
      <c r="E68" s="47">
        <v>37375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78327</v>
      </c>
      <c r="O68" s="48">
        <f t="shared" si="6"/>
        <v>4.0241985203452524</v>
      </c>
      <c r="P68" s="9"/>
    </row>
    <row r="69" spans="1:16">
      <c r="A69" s="13"/>
      <c r="B69" s="40">
        <v>351.2</v>
      </c>
      <c r="C69" s="21" t="s">
        <v>82</v>
      </c>
      <c r="D69" s="47">
        <v>48496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48496</v>
      </c>
      <c r="O69" s="48">
        <f t="shared" ref="O69:O84" si="11">(N69/O$86)</f>
        <v>2.4915741882449649</v>
      </c>
      <c r="P69" s="9"/>
    </row>
    <row r="70" spans="1:16">
      <c r="A70" s="13"/>
      <c r="B70" s="40">
        <v>351.3</v>
      </c>
      <c r="C70" s="21" t="s">
        <v>83</v>
      </c>
      <c r="D70" s="47">
        <v>0</v>
      </c>
      <c r="E70" s="47">
        <v>7920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7920</v>
      </c>
      <c r="O70" s="48">
        <f t="shared" si="11"/>
        <v>0.40690505548705302</v>
      </c>
      <c r="P70" s="9"/>
    </row>
    <row r="71" spans="1:16">
      <c r="A71" s="13"/>
      <c r="B71" s="40">
        <v>351.5</v>
      </c>
      <c r="C71" s="21" t="s">
        <v>84</v>
      </c>
      <c r="D71" s="47">
        <v>138729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138729</v>
      </c>
      <c r="O71" s="48">
        <f t="shared" si="11"/>
        <v>7.1274660912453758</v>
      </c>
      <c r="P71" s="9"/>
    </row>
    <row r="72" spans="1:16">
      <c r="A72" s="13"/>
      <c r="B72" s="40">
        <v>359</v>
      </c>
      <c r="C72" s="21" t="s">
        <v>85</v>
      </c>
      <c r="D72" s="47">
        <v>3463</v>
      </c>
      <c r="E72" s="47">
        <v>104128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107591</v>
      </c>
      <c r="O72" s="48">
        <f t="shared" si="11"/>
        <v>5.5276921496095355</v>
      </c>
      <c r="P72" s="9"/>
    </row>
    <row r="73" spans="1:16" ht="15.75">
      <c r="A73" s="29" t="s">
        <v>3</v>
      </c>
      <c r="B73" s="30"/>
      <c r="C73" s="31"/>
      <c r="D73" s="32">
        <f t="shared" ref="D73:M73" si="12">SUM(D74:D79)</f>
        <v>561200</v>
      </c>
      <c r="E73" s="32">
        <f t="shared" si="12"/>
        <v>409366</v>
      </c>
      <c r="F73" s="32">
        <f t="shared" si="12"/>
        <v>21648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77418</v>
      </c>
      <c r="N73" s="32">
        <f t="shared" si="10"/>
        <v>1069632</v>
      </c>
      <c r="O73" s="46">
        <f t="shared" si="11"/>
        <v>54.954377311960542</v>
      </c>
      <c r="P73" s="10"/>
    </row>
    <row r="74" spans="1:16">
      <c r="A74" s="12"/>
      <c r="B74" s="25">
        <v>361.1</v>
      </c>
      <c r="C74" s="20" t="s">
        <v>86</v>
      </c>
      <c r="D74" s="47">
        <v>138405</v>
      </c>
      <c r="E74" s="47">
        <v>52735</v>
      </c>
      <c r="F74" s="47">
        <v>21648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24171</v>
      </c>
      <c r="N74" s="47">
        <f t="shared" si="10"/>
        <v>236959</v>
      </c>
      <c r="O74" s="48">
        <f t="shared" si="11"/>
        <v>12.174219071105631</v>
      </c>
      <c r="P74" s="9"/>
    </row>
    <row r="75" spans="1:16">
      <c r="A75" s="12"/>
      <c r="B75" s="25">
        <v>362</v>
      </c>
      <c r="C75" s="20" t="s">
        <v>88</v>
      </c>
      <c r="D75" s="47">
        <v>17541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33255</v>
      </c>
      <c r="N75" s="47">
        <f t="shared" si="10"/>
        <v>50796</v>
      </c>
      <c r="O75" s="48">
        <f t="shared" si="11"/>
        <v>2.6097410604192355</v>
      </c>
      <c r="P75" s="9"/>
    </row>
    <row r="76" spans="1:16">
      <c r="A76" s="12"/>
      <c r="B76" s="25">
        <v>364</v>
      </c>
      <c r="C76" s="20" t="s">
        <v>148</v>
      </c>
      <c r="D76" s="47">
        <v>0</v>
      </c>
      <c r="E76" s="47">
        <v>174465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174465</v>
      </c>
      <c r="O76" s="48">
        <f t="shared" si="11"/>
        <v>8.9634710234278661</v>
      </c>
      <c r="P76" s="9"/>
    </row>
    <row r="77" spans="1:16">
      <c r="A77" s="12"/>
      <c r="B77" s="25">
        <v>365</v>
      </c>
      <c r="C77" s="20" t="s">
        <v>149</v>
      </c>
      <c r="D77" s="47">
        <v>70226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70226</v>
      </c>
      <c r="O77" s="48">
        <f t="shared" si="11"/>
        <v>3.6079942457870939</v>
      </c>
      <c r="P77" s="9"/>
    </row>
    <row r="78" spans="1:16">
      <c r="A78" s="12"/>
      <c r="B78" s="25">
        <v>366</v>
      </c>
      <c r="C78" s="20" t="s">
        <v>91</v>
      </c>
      <c r="D78" s="47">
        <v>0</v>
      </c>
      <c r="E78" s="47">
        <v>1125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1125</v>
      </c>
      <c r="O78" s="48">
        <f t="shared" si="11"/>
        <v>5.7799013563501853E-2</v>
      </c>
      <c r="P78" s="9"/>
    </row>
    <row r="79" spans="1:16">
      <c r="A79" s="12"/>
      <c r="B79" s="25">
        <v>369.9</v>
      </c>
      <c r="C79" s="20" t="s">
        <v>92</v>
      </c>
      <c r="D79" s="47">
        <v>335028</v>
      </c>
      <c r="E79" s="47">
        <v>181041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19992</v>
      </c>
      <c r="N79" s="47">
        <f t="shared" si="10"/>
        <v>536061</v>
      </c>
      <c r="O79" s="48">
        <f t="shared" si="11"/>
        <v>27.541152897657213</v>
      </c>
      <c r="P79" s="9"/>
    </row>
    <row r="80" spans="1:16" ht="15.75">
      <c r="A80" s="29" t="s">
        <v>50</v>
      </c>
      <c r="B80" s="30"/>
      <c r="C80" s="31"/>
      <c r="D80" s="32">
        <f t="shared" ref="D80:M80" si="13">SUM(D81:D83)</f>
        <v>30248</v>
      </c>
      <c r="E80" s="32">
        <f t="shared" si="13"/>
        <v>1334926</v>
      </c>
      <c r="F80" s="32">
        <f t="shared" si="13"/>
        <v>307103</v>
      </c>
      <c r="G80" s="32">
        <f t="shared" si="13"/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18750</v>
      </c>
      <c r="N80" s="32">
        <f t="shared" si="10"/>
        <v>1691027</v>
      </c>
      <c r="O80" s="46">
        <f t="shared" si="11"/>
        <v>86.879726674886967</v>
      </c>
      <c r="P80" s="9"/>
    </row>
    <row r="81" spans="1:119">
      <c r="A81" s="12"/>
      <c r="B81" s="25">
        <v>381</v>
      </c>
      <c r="C81" s="20" t="s">
        <v>93</v>
      </c>
      <c r="D81" s="47">
        <v>30248</v>
      </c>
      <c r="E81" s="47">
        <v>1106882</v>
      </c>
      <c r="F81" s="47">
        <v>307103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1444233</v>
      </c>
      <c r="O81" s="48">
        <f t="shared" si="11"/>
        <v>74.200215782983975</v>
      </c>
      <c r="P81" s="9"/>
    </row>
    <row r="82" spans="1:119">
      <c r="A82" s="12"/>
      <c r="B82" s="25">
        <v>383</v>
      </c>
      <c r="C82" s="20" t="s">
        <v>94</v>
      </c>
      <c r="D82" s="47">
        <v>0</v>
      </c>
      <c r="E82" s="47">
        <v>228044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228044</v>
      </c>
      <c r="O82" s="48">
        <f t="shared" si="11"/>
        <v>11.716193999177969</v>
      </c>
      <c r="P82" s="9"/>
    </row>
    <row r="83" spans="1:119" ht="15.75" thickBot="1">
      <c r="A83" s="12"/>
      <c r="B83" s="25">
        <v>389.4</v>
      </c>
      <c r="C83" s="20" t="s">
        <v>151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18750</v>
      </c>
      <c r="N83" s="47">
        <f t="shared" si="10"/>
        <v>18750</v>
      </c>
      <c r="O83" s="48">
        <f t="shared" si="11"/>
        <v>0.96331689272503085</v>
      </c>
      <c r="P83" s="9"/>
    </row>
    <row r="84" spans="1:119" ht="16.5" thickBot="1">
      <c r="A84" s="14" t="s">
        <v>63</v>
      </c>
      <c r="B84" s="23"/>
      <c r="C84" s="22"/>
      <c r="D84" s="15">
        <f t="shared" ref="D84:M84" si="14">SUM(D5,D12,D17,D39,D67,D73,D80)</f>
        <v>10764860</v>
      </c>
      <c r="E84" s="15">
        <f t="shared" si="14"/>
        <v>6176929</v>
      </c>
      <c r="F84" s="15">
        <f t="shared" si="14"/>
        <v>328751</v>
      </c>
      <c r="G84" s="15">
        <f t="shared" si="14"/>
        <v>0</v>
      </c>
      <c r="H84" s="15">
        <f t="shared" si="14"/>
        <v>0</v>
      </c>
      <c r="I84" s="15">
        <f t="shared" si="14"/>
        <v>0</v>
      </c>
      <c r="J84" s="15">
        <f t="shared" si="14"/>
        <v>0</v>
      </c>
      <c r="K84" s="15">
        <f t="shared" si="14"/>
        <v>0</v>
      </c>
      <c r="L84" s="15">
        <f t="shared" si="14"/>
        <v>0</v>
      </c>
      <c r="M84" s="15">
        <f t="shared" si="14"/>
        <v>96168</v>
      </c>
      <c r="N84" s="15">
        <f t="shared" si="10"/>
        <v>17366708</v>
      </c>
      <c r="O84" s="38">
        <f t="shared" si="11"/>
        <v>892.24763666255649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9" t="s">
        <v>162</v>
      </c>
      <c r="M86" s="49"/>
      <c r="N86" s="49"/>
      <c r="O86" s="44">
        <v>19464</v>
      </c>
    </row>
    <row r="87" spans="1:119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</row>
    <row r="88" spans="1:119" ht="15.75" customHeight="1" thickBot="1">
      <c r="A88" s="53" t="s">
        <v>114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3320872</v>
      </c>
      <c r="E5" s="27">
        <f t="shared" si="0"/>
        <v>1417021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4737893</v>
      </c>
      <c r="O5" s="33">
        <f t="shared" ref="O5:O36" si="1">(N5/O$89)</f>
        <v>242.9439544662086</v>
      </c>
      <c r="P5" s="6"/>
    </row>
    <row r="6" spans="1:133">
      <c r="A6" s="12"/>
      <c r="B6" s="25">
        <v>311</v>
      </c>
      <c r="C6" s="20" t="s">
        <v>2</v>
      </c>
      <c r="D6" s="47">
        <v>3297162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3297162</v>
      </c>
      <c r="O6" s="48">
        <f t="shared" si="1"/>
        <v>169.06789047277204</v>
      </c>
      <c r="P6" s="9"/>
    </row>
    <row r="7" spans="1:133">
      <c r="A7" s="12"/>
      <c r="B7" s="25">
        <v>312.10000000000002</v>
      </c>
      <c r="C7" s="20" t="s">
        <v>10</v>
      </c>
      <c r="D7" s="47">
        <v>9505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3" si="2">SUM(D7:M7)</f>
        <v>9505</v>
      </c>
      <c r="O7" s="48">
        <f t="shared" si="1"/>
        <v>0.48738590913752433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97754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97754</v>
      </c>
      <c r="O8" s="48">
        <f t="shared" si="1"/>
        <v>5.0125115372782281</v>
      </c>
      <c r="P8" s="9"/>
    </row>
    <row r="9" spans="1:133">
      <c r="A9" s="12"/>
      <c r="B9" s="25">
        <v>312.39999999999998</v>
      </c>
      <c r="C9" s="20" t="s">
        <v>164</v>
      </c>
      <c r="D9" s="47">
        <v>0</v>
      </c>
      <c r="E9" s="47">
        <v>617639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617639</v>
      </c>
      <c r="O9" s="48">
        <f t="shared" si="1"/>
        <v>31.670546610604042</v>
      </c>
      <c r="P9" s="9"/>
    </row>
    <row r="10" spans="1:133">
      <c r="A10" s="12"/>
      <c r="B10" s="25">
        <v>312.41000000000003</v>
      </c>
      <c r="C10" s="20" t="s">
        <v>13</v>
      </c>
      <c r="D10" s="47">
        <v>0</v>
      </c>
      <c r="E10" s="47">
        <v>631817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631817</v>
      </c>
      <c r="O10" s="48">
        <f t="shared" si="1"/>
        <v>32.397548969336476</v>
      </c>
      <c r="P10" s="9"/>
    </row>
    <row r="11" spans="1:133">
      <c r="A11" s="12"/>
      <c r="B11" s="25">
        <v>313.2</v>
      </c>
      <c r="C11" s="20" t="s">
        <v>159</v>
      </c>
      <c r="D11" s="47">
        <v>0</v>
      </c>
      <c r="E11" s="47">
        <v>69811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69811</v>
      </c>
      <c r="O11" s="48">
        <f t="shared" si="1"/>
        <v>3.5796841349605169</v>
      </c>
      <c r="P11" s="9"/>
    </row>
    <row r="12" spans="1:133">
      <c r="A12" s="12"/>
      <c r="B12" s="25">
        <v>313.7</v>
      </c>
      <c r="C12" s="20" t="s">
        <v>16</v>
      </c>
      <c r="D12" s="47">
        <v>2000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2000</v>
      </c>
      <c r="O12" s="48">
        <f t="shared" si="1"/>
        <v>0.10255358424776946</v>
      </c>
      <c r="P12" s="9"/>
    </row>
    <row r="13" spans="1:133">
      <c r="A13" s="12"/>
      <c r="B13" s="25">
        <v>315</v>
      </c>
      <c r="C13" s="20" t="s">
        <v>129</v>
      </c>
      <c r="D13" s="47">
        <v>12205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12205</v>
      </c>
      <c r="O13" s="48">
        <f t="shared" si="1"/>
        <v>0.62583324787201311</v>
      </c>
      <c r="P13" s="9"/>
    </row>
    <row r="14" spans="1:133" ht="15.75">
      <c r="A14" s="29" t="s">
        <v>165</v>
      </c>
      <c r="B14" s="30"/>
      <c r="C14" s="31"/>
      <c r="D14" s="32">
        <f t="shared" ref="D14:M14" si="3">SUM(D15:D16)</f>
        <v>128697</v>
      </c>
      <c r="E14" s="32">
        <f t="shared" si="3"/>
        <v>11075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si="2"/>
        <v>139772</v>
      </c>
      <c r="O14" s="46">
        <f t="shared" si="1"/>
        <v>7.1670597887396168</v>
      </c>
      <c r="P14" s="10"/>
    </row>
    <row r="15" spans="1:133">
      <c r="A15" s="12"/>
      <c r="B15" s="25">
        <v>322</v>
      </c>
      <c r="C15" s="20" t="s">
        <v>0</v>
      </c>
      <c r="D15" s="47">
        <v>120308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120308</v>
      </c>
      <c r="O15" s="48">
        <f t="shared" si="1"/>
        <v>6.1690083068403236</v>
      </c>
      <c r="P15" s="9"/>
    </row>
    <row r="16" spans="1:133">
      <c r="A16" s="12"/>
      <c r="B16" s="25">
        <v>329</v>
      </c>
      <c r="C16" s="20" t="s">
        <v>160</v>
      </c>
      <c r="D16" s="47">
        <v>8389</v>
      </c>
      <c r="E16" s="47">
        <v>11075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19464</v>
      </c>
      <c r="O16" s="48">
        <f t="shared" si="1"/>
        <v>0.99805148189929238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SUM(D18:D38)</f>
        <v>3667959</v>
      </c>
      <c r="E17" s="32">
        <f t="shared" si="4"/>
        <v>4232710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7900669</v>
      </c>
      <c r="O17" s="46">
        <f t="shared" si="1"/>
        <v>405.12096195262023</v>
      </c>
      <c r="P17" s="10"/>
    </row>
    <row r="18" spans="1:16">
      <c r="A18" s="12"/>
      <c r="B18" s="25">
        <v>331.2</v>
      </c>
      <c r="C18" s="20" t="s">
        <v>19</v>
      </c>
      <c r="D18" s="47">
        <v>357404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357404</v>
      </c>
      <c r="O18" s="48">
        <f t="shared" si="1"/>
        <v>18.326530612244898</v>
      </c>
      <c r="P18" s="9"/>
    </row>
    <row r="19" spans="1:16">
      <c r="A19" s="12"/>
      <c r="B19" s="25">
        <v>331.5</v>
      </c>
      <c r="C19" s="20" t="s">
        <v>21</v>
      </c>
      <c r="D19" s="47">
        <v>50784</v>
      </c>
      <c r="E19" s="47">
        <v>1055708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1106492</v>
      </c>
      <c r="O19" s="48">
        <f t="shared" si="1"/>
        <v>56.737360270741462</v>
      </c>
      <c r="P19" s="9"/>
    </row>
    <row r="20" spans="1:16">
      <c r="A20" s="12"/>
      <c r="B20" s="25">
        <v>331.62</v>
      </c>
      <c r="C20" s="20" t="s">
        <v>166</v>
      </c>
      <c r="D20" s="47">
        <v>2059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2059</v>
      </c>
      <c r="O20" s="48">
        <f t="shared" si="1"/>
        <v>0.10557891498307866</v>
      </c>
      <c r="P20" s="9"/>
    </row>
    <row r="21" spans="1:16">
      <c r="A21" s="12"/>
      <c r="B21" s="25">
        <v>331.65</v>
      </c>
      <c r="C21" s="20" t="s">
        <v>25</v>
      </c>
      <c r="D21" s="47">
        <v>0</v>
      </c>
      <c r="E21" s="47">
        <v>61363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61363</v>
      </c>
      <c r="O21" s="48">
        <f t="shared" si="1"/>
        <v>3.1464977950979387</v>
      </c>
      <c r="P21" s="9"/>
    </row>
    <row r="22" spans="1:16">
      <c r="A22" s="12"/>
      <c r="B22" s="25">
        <v>334.1</v>
      </c>
      <c r="C22" s="20" t="s">
        <v>22</v>
      </c>
      <c r="D22" s="47">
        <v>82321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82321</v>
      </c>
      <c r="O22" s="48">
        <f t="shared" si="1"/>
        <v>4.2211568044303149</v>
      </c>
      <c r="P22" s="9"/>
    </row>
    <row r="23" spans="1:16">
      <c r="A23" s="12"/>
      <c r="B23" s="25">
        <v>334.2</v>
      </c>
      <c r="C23" s="20" t="s">
        <v>23</v>
      </c>
      <c r="D23" s="47">
        <v>44497</v>
      </c>
      <c r="E23" s="47">
        <v>210506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255003</v>
      </c>
      <c r="O23" s="48">
        <f t="shared" si="1"/>
        <v>13.075735821966978</v>
      </c>
      <c r="P23" s="9"/>
    </row>
    <row r="24" spans="1:16">
      <c r="A24" s="12"/>
      <c r="B24" s="25">
        <v>334.34</v>
      </c>
      <c r="C24" s="20" t="s">
        <v>26</v>
      </c>
      <c r="D24" s="47">
        <v>191176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191176</v>
      </c>
      <c r="O24" s="48">
        <f t="shared" si="1"/>
        <v>9.8028920110757873</v>
      </c>
      <c r="P24" s="9"/>
    </row>
    <row r="25" spans="1:16">
      <c r="A25" s="12"/>
      <c r="B25" s="25">
        <v>334.36</v>
      </c>
      <c r="C25" s="20" t="s">
        <v>167</v>
      </c>
      <c r="D25" s="47">
        <v>0</v>
      </c>
      <c r="E25" s="47">
        <v>450000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7" si="5">SUM(D25:M25)</f>
        <v>450000</v>
      </c>
      <c r="O25" s="48">
        <f t="shared" si="1"/>
        <v>23.074556455748127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1811646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1811646</v>
      </c>
      <c r="O26" s="48">
        <f t="shared" si="1"/>
        <v>92.895395344067282</v>
      </c>
      <c r="P26" s="9"/>
    </row>
    <row r="27" spans="1:16">
      <c r="A27" s="12"/>
      <c r="B27" s="25">
        <v>334.5</v>
      </c>
      <c r="C27" s="20" t="s">
        <v>28</v>
      </c>
      <c r="D27" s="47">
        <v>6030</v>
      </c>
      <c r="E27" s="47">
        <v>353544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359574</v>
      </c>
      <c r="O27" s="48">
        <f t="shared" si="1"/>
        <v>18.437801251153729</v>
      </c>
      <c r="P27" s="9"/>
    </row>
    <row r="28" spans="1:16">
      <c r="A28" s="12"/>
      <c r="B28" s="25">
        <v>334.61</v>
      </c>
      <c r="C28" s="20" t="s">
        <v>29</v>
      </c>
      <c r="D28" s="47">
        <v>0</v>
      </c>
      <c r="E28" s="47">
        <v>12060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12060</v>
      </c>
      <c r="O28" s="48">
        <f t="shared" si="1"/>
        <v>0.61839811301404979</v>
      </c>
      <c r="P28" s="9"/>
    </row>
    <row r="29" spans="1:16">
      <c r="A29" s="12"/>
      <c r="B29" s="25">
        <v>334.9</v>
      </c>
      <c r="C29" s="20" t="s">
        <v>31</v>
      </c>
      <c r="D29" s="47">
        <v>7000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7000</v>
      </c>
      <c r="O29" s="48">
        <f t="shared" si="1"/>
        <v>0.35893754486719309</v>
      </c>
      <c r="P29" s="9"/>
    </row>
    <row r="30" spans="1:16">
      <c r="A30" s="12"/>
      <c r="B30" s="25">
        <v>335.12</v>
      </c>
      <c r="C30" s="20" t="s">
        <v>32</v>
      </c>
      <c r="D30" s="47">
        <v>371476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371476</v>
      </c>
      <c r="O30" s="48">
        <f t="shared" si="1"/>
        <v>19.048097631012205</v>
      </c>
      <c r="P30" s="9"/>
    </row>
    <row r="31" spans="1:16">
      <c r="A31" s="12"/>
      <c r="B31" s="25">
        <v>335.13</v>
      </c>
      <c r="C31" s="20" t="s">
        <v>33</v>
      </c>
      <c r="D31" s="47">
        <v>21870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21870</v>
      </c>
      <c r="O31" s="48">
        <f t="shared" si="1"/>
        <v>1.1214234437493591</v>
      </c>
      <c r="P31" s="9"/>
    </row>
    <row r="32" spans="1:16">
      <c r="A32" s="12"/>
      <c r="B32" s="25">
        <v>335.14</v>
      </c>
      <c r="C32" s="20" t="s">
        <v>34</v>
      </c>
      <c r="D32" s="47">
        <v>9261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9261</v>
      </c>
      <c r="O32" s="48">
        <f t="shared" si="1"/>
        <v>0.47487437185929648</v>
      </c>
      <c r="P32" s="9"/>
    </row>
    <row r="33" spans="1:16">
      <c r="A33" s="12"/>
      <c r="B33" s="25">
        <v>335.15</v>
      </c>
      <c r="C33" s="20" t="s">
        <v>35</v>
      </c>
      <c r="D33" s="47">
        <v>608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608</v>
      </c>
      <c r="O33" s="48">
        <f t="shared" si="1"/>
        <v>3.1176289611321916E-2</v>
      </c>
      <c r="P33" s="9"/>
    </row>
    <row r="34" spans="1:16">
      <c r="A34" s="12"/>
      <c r="B34" s="25">
        <v>335.16</v>
      </c>
      <c r="C34" s="20" t="s">
        <v>36</v>
      </c>
      <c r="D34" s="47">
        <v>237250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237250</v>
      </c>
      <c r="O34" s="48">
        <f t="shared" si="1"/>
        <v>12.165418931391653</v>
      </c>
      <c r="P34" s="9"/>
    </row>
    <row r="35" spans="1:16">
      <c r="A35" s="12"/>
      <c r="B35" s="25">
        <v>335.18</v>
      </c>
      <c r="C35" s="20" t="s">
        <v>37</v>
      </c>
      <c r="D35" s="47">
        <v>2258334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2258334</v>
      </c>
      <c r="O35" s="48">
        <f t="shared" si="1"/>
        <v>115.8001230643011</v>
      </c>
      <c r="P35" s="9"/>
    </row>
    <row r="36" spans="1:16">
      <c r="A36" s="12"/>
      <c r="B36" s="25">
        <v>335.49</v>
      </c>
      <c r="C36" s="20" t="s">
        <v>39</v>
      </c>
      <c r="D36" s="47">
        <v>0</v>
      </c>
      <c r="E36" s="47">
        <v>277786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277786</v>
      </c>
      <c r="O36" s="48">
        <f t="shared" si="1"/>
        <v>14.243974976925443</v>
      </c>
      <c r="P36" s="9"/>
    </row>
    <row r="37" spans="1:16">
      <c r="A37" s="12"/>
      <c r="B37" s="25">
        <v>335.7</v>
      </c>
      <c r="C37" s="20" t="s">
        <v>40</v>
      </c>
      <c r="D37" s="47">
        <v>0</v>
      </c>
      <c r="E37" s="47">
        <v>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97</v>
      </c>
      <c r="O37" s="48">
        <f t="shared" ref="O37:O68" si="6">(N37/O$89)</f>
        <v>4.9738488360168186E-3</v>
      </c>
      <c r="P37" s="9"/>
    </row>
    <row r="38" spans="1:16">
      <c r="A38" s="12"/>
      <c r="B38" s="25">
        <v>337.2</v>
      </c>
      <c r="C38" s="20" t="s">
        <v>42</v>
      </c>
      <c r="D38" s="47">
        <v>27889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27889</v>
      </c>
      <c r="O38" s="48">
        <f t="shared" si="6"/>
        <v>1.4300584555430211</v>
      </c>
      <c r="P38" s="9"/>
    </row>
    <row r="39" spans="1:16" ht="15.75">
      <c r="A39" s="29" t="s">
        <v>48</v>
      </c>
      <c r="B39" s="30"/>
      <c r="C39" s="31"/>
      <c r="D39" s="32">
        <f t="shared" ref="D39:M39" si="7">SUM(D40:D66)</f>
        <v>1795025</v>
      </c>
      <c r="E39" s="32">
        <f t="shared" si="7"/>
        <v>130151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1925176</v>
      </c>
      <c r="O39" s="46">
        <f t="shared" si="6"/>
        <v>98.716849553891905</v>
      </c>
      <c r="P39" s="10"/>
    </row>
    <row r="40" spans="1:16">
      <c r="A40" s="12"/>
      <c r="B40" s="25">
        <v>341.1</v>
      </c>
      <c r="C40" s="20" t="s">
        <v>51</v>
      </c>
      <c r="D40" s="47">
        <v>105880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105880</v>
      </c>
      <c r="O40" s="48">
        <f t="shared" si="6"/>
        <v>5.4291867500769149</v>
      </c>
      <c r="P40" s="9"/>
    </row>
    <row r="41" spans="1:16">
      <c r="A41" s="12"/>
      <c r="B41" s="25">
        <v>341.2</v>
      </c>
      <c r="C41" s="20" t="s">
        <v>118</v>
      </c>
      <c r="D41" s="47">
        <v>12838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6" si="8">SUM(D41:M41)</f>
        <v>12838</v>
      </c>
      <c r="O41" s="48">
        <f t="shared" si="6"/>
        <v>0.65829145728643212</v>
      </c>
      <c r="P41" s="9"/>
    </row>
    <row r="42" spans="1:16">
      <c r="A42" s="12"/>
      <c r="B42" s="25">
        <v>341.52</v>
      </c>
      <c r="C42" s="20" t="s">
        <v>52</v>
      </c>
      <c r="D42" s="47">
        <v>21665</v>
      </c>
      <c r="E42" s="47">
        <v>6941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28606</v>
      </c>
      <c r="O42" s="48">
        <f t="shared" si="6"/>
        <v>1.4668239154958467</v>
      </c>
      <c r="P42" s="9"/>
    </row>
    <row r="43" spans="1:16">
      <c r="A43" s="12"/>
      <c r="B43" s="25">
        <v>341.56</v>
      </c>
      <c r="C43" s="20" t="s">
        <v>53</v>
      </c>
      <c r="D43" s="47">
        <v>16931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16931</v>
      </c>
      <c r="O43" s="48">
        <f t="shared" si="6"/>
        <v>0.86816736744949241</v>
      </c>
      <c r="P43" s="9"/>
    </row>
    <row r="44" spans="1:16">
      <c r="A44" s="12"/>
      <c r="B44" s="25">
        <v>341.8</v>
      </c>
      <c r="C44" s="20" t="s">
        <v>54</v>
      </c>
      <c r="D44" s="47">
        <v>266788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266788</v>
      </c>
      <c r="O44" s="48">
        <f t="shared" si="6"/>
        <v>13.680032817146959</v>
      </c>
      <c r="P44" s="9"/>
    </row>
    <row r="45" spans="1:16">
      <c r="A45" s="12"/>
      <c r="B45" s="25">
        <v>341.9</v>
      </c>
      <c r="C45" s="20" t="s">
        <v>55</v>
      </c>
      <c r="D45" s="47">
        <v>27339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27339</v>
      </c>
      <c r="O45" s="48">
        <f t="shared" si="6"/>
        <v>1.4018562198748847</v>
      </c>
      <c r="P45" s="9"/>
    </row>
    <row r="46" spans="1:16">
      <c r="A46" s="12"/>
      <c r="B46" s="25">
        <v>342.3</v>
      </c>
      <c r="C46" s="20" t="s">
        <v>119</v>
      </c>
      <c r="D46" s="47">
        <v>79345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79345</v>
      </c>
      <c r="O46" s="48">
        <f t="shared" si="6"/>
        <v>4.0685570710696339</v>
      </c>
      <c r="P46" s="9"/>
    </row>
    <row r="47" spans="1:16">
      <c r="A47" s="12"/>
      <c r="B47" s="25">
        <v>342.6</v>
      </c>
      <c r="C47" s="20" t="s">
        <v>58</v>
      </c>
      <c r="D47" s="47">
        <v>694820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694820</v>
      </c>
      <c r="O47" s="48">
        <f t="shared" si="6"/>
        <v>35.628140703517587</v>
      </c>
      <c r="P47" s="9"/>
    </row>
    <row r="48" spans="1:16">
      <c r="A48" s="12"/>
      <c r="B48" s="25">
        <v>342.9</v>
      </c>
      <c r="C48" s="20" t="s">
        <v>59</v>
      </c>
      <c r="D48" s="47">
        <v>66129</v>
      </c>
      <c r="E48" s="47">
        <v>42614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108743</v>
      </c>
      <c r="O48" s="48">
        <f t="shared" si="6"/>
        <v>5.575992205927597</v>
      </c>
      <c r="P48" s="9"/>
    </row>
    <row r="49" spans="1:16">
      <c r="A49" s="12"/>
      <c r="B49" s="25">
        <v>347.1</v>
      </c>
      <c r="C49" s="20" t="s">
        <v>61</v>
      </c>
      <c r="D49" s="47">
        <v>25043</v>
      </c>
      <c r="E49" s="47">
        <v>200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25243</v>
      </c>
      <c r="O49" s="48">
        <f t="shared" si="6"/>
        <v>1.2943800635832223</v>
      </c>
      <c r="P49" s="9"/>
    </row>
    <row r="50" spans="1:16">
      <c r="A50" s="12"/>
      <c r="B50" s="25">
        <v>347.4</v>
      </c>
      <c r="C50" s="20" t="s">
        <v>168</v>
      </c>
      <c r="D50" s="47">
        <v>106981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106981</v>
      </c>
      <c r="O50" s="48">
        <f t="shared" si="6"/>
        <v>5.485642498205312</v>
      </c>
      <c r="P50" s="9"/>
    </row>
    <row r="51" spans="1:16">
      <c r="A51" s="12"/>
      <c r="B51" s="25">
        <v>348.12</v>
      </c>
      <c r="C51" s="39" t="s">
        <v>65</v>
      </c>
      <c r="D51" s="47">
        <v>4494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4494</v>
      </c>
      <c r="O51" s="48">
        <f t="shared" si="6"/>
        <v>0.23043790380473797</v>
      </c>
      <c r="P51" s="9"/>
    </row>
    <row r="52" spans="1:16">
      <c r="A52" s="12"/>
      <c r="B52" s="25">
        <v>348.13</v>
      </c>
      <c r="C52" s="39" t="s">
        <v>66</v>
      </c>
      <c r="D52" s="47">
        <v>22873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22873</v>
      </c>
      <c r="O52" s="48">
        <f t="shared" si="6"/>
        <v>1.1728540662496154</v>
      </c>
      <c r="P52" s="9"/>
    </row>
    <row r="53" spans="1:16">
      <c r="A53" s="12"/>
      <c r="B53" s="25">
        <v>348.22</v>
      </c>
      <c r="C53" s="39" t="s">
        <v>67</v>
      </c>
      <c r="D53" s="47">
        <v>3914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3914</v>
      </c>
      <c r="O53" s="48">
        <f t="shared" si="6"/>
        <v>0.20069736437288482</v>
      </c>
      <c r="P53" s="9"/>
    </row>
    <row r="54" spans="1:16">
      <c r="A54" s="12"/>
      <c r="B54" s="25">
        <v>348.23</v>
      </c>
      <c r="C54" s="39" t="s">
        <v>68</v>
      </c>
      <c r="D54" s="47">
        <v>18833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18833</v>
      </c>
      <c r="O54" s="48">
        <f t="shared" si="6"/>
        <v>0.96569582606912108</v>
      </c>
      <c r="P54" s="9"/>
    </row>
    <row r="55" spans="1:16">
      <c r="A55" s="12"/>
      <c r="B55" s="25">
        <v>348.31</v>
      </c>
      <c r="C55" s="39" t="s">
        <v>69</v>
      </c>
      <c r="D55" s="47">
        <v>54006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54006</v>
      </c>
      <c r="O55" s="48">
        <f t="shared" si="6"/>
        <v>2.7692544354425186</v>
      </c>
      <c r="P55" s="9"/>
    </row>
    <row r="56" spans="1:16">
      <c r="A56" s="12"/>
      <c r="B56" s="25">
        <v>348.32</v>
      </c>
      <c r="C56" s="39" t="s">
        <v>70</v>
      </c>
      <c r="D56" s="47">
        <v>1021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1021</v>
      </c>
      <c r="O56" s="48">
        <f t="shared" si="6"/>
        <v>5.2353604758486307E-2</v>
      </c>
      <c r="P56" s="9"/>
    </row>
    <row r="57" spans="1:16">
      <c r="A57" s="12"/>
      <c r="B57" s="25">
        <v>348.41</v>
      </c>
      <c r="C57" s="39" t="s">
        <v>71</v>
      </c>
      <c r="D57" s="47">
        <v>50156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50156</v>
      </c>
      <c r="O57" s="48">
        <f t="shared" si="6"/>
        <v>2.5718387857655625</v>
      </c>
      <c r="P57" s="9"/>
    </row>
    <row r="58" spans="1:16">
      <c r="A58" s="12"/>
      <c r="B58" s="25">
        <v>348.42</v>
      </c>
      <c r="C58" s="39" t="s">
        <v>72</v>
      </c>
      <c r="D58" s="47">
        <v>11334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11334</v>
      </c>
      <c r="O58" s="48">
        <f t="shared" si="6"/>
        <v>0.58117116193210949</v>
      </c>
      <c r="P58" s="9"/>
    </row>
    <row r="59" spans="1:16">
      <c r="A59" s="12"/>
      <c r="B59" s="25">
        <v>348.48</v>
      </c>
      <c r="C59" s="39" t="s">
        <v>169</v>
      </c>
      <c r="D59" s="47">
        <v>4238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4238</v>
      </c>
      <c r="O59" s="48">
        <f t="shared" si="6"/>
        <v>0.2173110450210235</v>
      </c>
      <c r="P59" s="9"/>
    </row>
    <row r="60" spans="1:16">
      <c r="A60" s="12"/>
      <c r="B60" s="25">
        <v>348.52</v>
      </c>
      <c r="C60" s="39" t="s">
        <v>74</v>
      </c>
      <c r="D60" s="47">
        <v>14406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14406</v>
      </c>
      <c r="O60" s="48">
        <f t="shared" si="6"/>
        <v>0.7386934673366834</v>
      </c>
      <c r="P60" s="9"/>
    </row>
    <row r="61" spans="1:16">
      <c r="A61" s="12"/>
      <c r="B61" s="25">
        <v>348.53</v>
      </c>
      <c r="C61" s="39" t="s">
        <v>75</v>
      </c>
      <c r="D61" s="47">
        <v>162886</v>
      </c>
      <c r="E61" s="47">
        <v>80396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243282</v>
      </c>
      <c r="O61" s="48">
        <f t="shared" si="6"/>
        <v>12.474720541482926</v>
      </c>
      <c r="P61" s="9"/>
    </row>
    <row r="62" spans="1:16">
      <c r="A62" s="12"/>
      <c r="B62" s="25">
        <v>348.62</v>
      </c>
      <c r="C62" s="39" t="s">
        <v>76</v>
      </c>
      <c r="D62" s="47">
        <v>82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82</v>
      </c>
      <c r="O62" s="48">
        <f t="shared" si="6"/>
        <v>4.2046969541585481E-3</v>
      </c>
      <c r="P62" s="9"/>
    </row>
    <row r="63" spans="1:16">
      <c r="A63" s="12"/>
      <c r="B63" s="25">
        <v>348.65</v>
      </c>
      <c r="C63" s="39" t="s">
        <v>170</v>
      </c>
      <c r="D63" s="47">
        <v>1871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1871</v>
      </c>
      <c r="O63" s="48">
        <f t="shared" si="6"/>
        <v>9.5938878063788327E-2</v>
      </c>
      <c r="P63" s="9"/>
    </row>
    <row r="64" spans="1:16">
      <c r="A64" s="12"/>
      <c r="B64" s="25">
        <v>348.71</v>
      </c>
      <c r="C64" s="39" t="s">
        <v>77</v>
      </c>
      <c r="D64" s="47">
        <v>19675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19675</v>
      </c>
      <c r="O64" s="48">
        <f t="shared" si="6"/>
        <v>1.0088708850374322</v>
      </c>
      <c r="P64" s="9"/>
    </row>
    <row r="65" spans="1:16">
      <c r="A65" s="12"/>
      <c r="B65" s="25">
        <v>348.72</v>
      </c>
      <c r="C65" s="39" t="s">
        <v>78</v>
      </c>
      <c r="D65" s="47">
        <v>1091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1091</v>
      </c>
      <c r="O65" s="48">
        <f t="shared" si="6"/>
        <v>5.5942980207158238E-2</v>
      </c>
      <c r="P65" s="9"/>
    </row>
    <row r="66" spans="1:16">
      <c r="A66" s="12"/>
      <c r="B66" s="25">
        <v>349</v>
      </c>
      <c r="C66" s="20" t="s">
        <v>171</v>
      </c>
      <c r="D66" s="47">
        <v>386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386</v>
      </c>
      <c r="O66" s="48">
        <f t="shared" si="6"/>
        <v>1.9792841759819504E-2</v>
      </c>
      <c r="P66" s="9"/>
    </row>
    <row r="67" spans="1:16" ht="15.75">
      <c r="A67" s="29" t="s">
        <v>49</v>
      </c>
      <c r="B67" s="30"/>
      <c r="C67" s="31"/>
      <c r="D67" s="32">
        <f t="shared" ref="D67:M67" si="9">SUM(D68:D72)</f>
        <v>280433</v>
      </c>
      <c r="E67" s="32">
        <f t="shared" si="9"/>
        <v>153277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0</v>
      </c>
      <c r="J67" s="32">
        <f t="shared" si="9"/>
        <v>0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ref="N67:N74" si="10">SUM(D67:M67)</f>
        <v>433710</v>
      </c>
      <c r="O67" s="46">
        <f t="shared" si="6"/>
        <v>22.239257512050045</v>
      </c>
      <c r="P67" s="10"/>
    </row>
    <row r="68" spans="1:16">
      <c r="A68" s="13"/>
      <c r="B68" s="40">
        <v>351.1</v>
      </c>
      <c r="C68" s="21" t="s">
        <v>80</v>
      </c>
      <c r="D68" s="47">
        <v>32799</v>
      </c>
      <c r="E68" s="47">
        <v>50417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83216</v>
      </c>
      <c r="O68" s="48">
        <f t="shared" si="6"/>
        <v>4.2670495333811918</v>
      </c>
      <c r="P68" s="9"/>
    </row>
    <row r="69" spans="1:16">
      <c r="A69" s="13"/>
      <c r="B69" s="40">
        <v>351.2</v>
      </c>
      <c r="C69" s="21" t="s">
        <v>82</v>
      </c>
      <c r="D69" s="47">
        <v>63287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63287</v>
      </c>
      <c r="O69" s="48">
        <f t="shared" ref="O69:O87" si="11">(N69/O$89)</f>
        <v>3.2451543431442929</v>
      </c>
      <c r="P69" s="9"/>
    </row>
    <row r="70" spans="1:16">
      <c r="A70" s="13"/>
      <c r="B70" s="40">
        <v>351.3</v>
      </c>
      <c r="C70" s="21" t="s">
        <v>83</v>
      </c>
      <c r="D70" s="47">
        <v>0</v>
      </c>
      <c r="E70" s="47">
        <v>10098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10098</v>
      </c>
      <c r="O70" s="48">
        <f t="shared" si="11"/>
        <v>0.51779304686698802</v>
      </c>
      <c r="P70" s="9"/>
    </row>
    <row r="71" spans="1:16">
      <c r="A71" s="13"/>
      <c r="B71" s="40">
        <v>351.5</v>
      </c>
      <c r="C71" s="21" t="s">
        <v>84</v>
      </c>
      <c r="D71" s="47">
        <v>180511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180511</v>
      </c>
      <c r="O71" s="48">
        <f t="shared" si="11"/>
        <v>9.2560250230745567</v>
      </c>
      <c r="P71" s="9"/>
    </row>
    <row r="72" spans="1:16">
      <c r="A72" s="13"/>
      <c r="B72" s="40">
        <v>359</v>
      </c>
      <c r="C72" s="21" t="s">
        <v>85</v>
      </c>
      <c r="D72" s="47">
        <v>3836</v>
      </c>
      <c r="E72" s="47">
        <v>92762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96598</v>
      </c>
      <c r="O72" s="48">
        <f t="shared" si="11"/>
        <v>4.9532355655830171</v>
      </c>
      <c r="P72" s="9"/>
    </row>
    <row r="73" spans="1:16" ht="15.75">
      <c r="A73" s="29" t="s">
        <v>3</v>
      </c>
      <c r="B73" s="30"/>
      <c r="C73" s="31"/>
      <c r="D73" s="32">
        <f t="shared" ref="D73:M73" si="12">SUM(D74:D80)</f>
        <v>389896</v>
      </c>
      <c r="E73" s="32">
        <f t="shared" si="12"/>
        <v>248913</v>
      </c>
      <c r="F73" s="32">
        <f t="shared" si="12"/>
        <v>14731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59978</v>
      </c>
      <c r="N73" s="32">
        <f t="shared" si="10"/>
        <v>713518</v>
      </c>
      <c r="O73" s="46">
        <f t="shared" si="11"/>
        <v>36.586914162649983</v>
      </c>
      <c r="P73" s="10"/>
    </row>
    <row r="74" spans="1:16">
      <c r="A74" s="12"/>
      <c r="B74" s="25">
        <v>361.1</v>
      </c>
      <c r="C74" s="20" t="s">
        <v>86</v>
      </c>
      <c r="D74" s="47">
        <v>88525</v>
      </c>
      <c r="E74" s="47">
        <v>36909</v>
      </c>
      <c r="F74" s="47">
        <v>14731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23613</v>
      </c>
      <c r="N74" s="47">
        <f t="shared" si="10"/>
        <v>163778</v>
      </c>
      <c r="O74" s="48">
        <f t="shared" si="11"/>
        <v>8.3980104604655939</v>
      </c>
      <c r="P74" s="9"/>
    </row>
    <row r="75" spans="1:16">
      <c r="A75" s="12"/>
      <c r="B75" s="25">
        <v>362</v>
      </c>
      <c r="C75" s="20" t="s">
        <v>88</v>
      </c>
      <c r="D75" s="47">
        <v>14991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36365</v>
      </c>
      <c r="N75" s="47">
        <f t="shared" ref="N75:N80" si="13">SUM(D75:M75)</f>
        <v>51356</v>
      </c>
      <c r="O75" s="48">
        <f t="shared" si="11"/>
        <v>2.6333709363142241</v>
      </c>
      <c r="P75" s="9"/>
    </row>
    <row r="76" spans="1:16">
      <c r="A76" s="12"/>
      <c r="B76" s="25">
        <v>364</v>
      </c>
      <c r="C76" s="20" t="s">
        <v>148</v>
      </c>
      <c r="D76" s="47">
        <v>0</v>
      </c>
      <c r="E76" s="47">
        <v>57000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57000</v>
      </c>
      <c r="O76" s="48">
        <f t="shared" si="11"/>
        <v>2.9227771510614295</v>
      </c>
      <c r="P76" s="9"/>
    </row>
    <row r="77" spans="1:16">
      <c r="A77" s="12"/>
      <c r="B77" s="25">
        <v>365</v>
      </c>
      <c r="C77" s="20" t="s">
        <v>149</v>
      </c>
      <c r="D77" s="47">
        <v>52372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52372</v>
      </c>
      <c r="O77" s="48">
        <f t="shared" si="11"/>
        <v>2.6854681571120911</v>
      </c>
      <c r="P77" s="9"/>
    </row>
    <row r="78" spans="1:16">
      <c r="A78" s="12"/>
      <c r="B78" s="25">
        <v>366</v>
      </c>
      <c r="C78" s="20" t="s">
        <v>91</v>
      </c>
      <c r="D78" s="47">
        <v>0</v>
      </c>
      <c r="E78" s="47">
        <v>4797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4797</v>
      </c>
      <c r="O78" s="48">
        <f t="shared" si="11"/>
        <v>0.24597477181827504</v>
      </c>
      <c r="P78" s="9"/>
    </row>
    <row r="79" spans="1:16">
      <c r="A79" s="12"/>
      <c r="B79" s="25">
        <v>369</v>
      </c>
      <c r="C79" s="20" t="s">
        <v>172</v>
      </c>
      <c r="D79" s="47">
        <v>62870</v>
      </c>
      <c r="E79" s="47">
        <v>149232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212102</v>
      </c>
      <c r="O79" s="48">
        <f t="shared" si="11"/>
        <v>10.875910163060199</v>
      </c>
      <c r="P79" s="9"/>
    </row>
    <row r="80" spans="1:16">
      <c r="A80" s="12"/>
      <c r="B80" s="25">
        <v>369.9</v>
      </c>
      <c r="C80" s="20" t="s">
        <v>92</v>
      </c>
      <c r="D80" s="47">
        <v>171138</v>
      </c>
      <c r="E80" s="47">
        <v>975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172113</v>
      </c>
      <c r="O80" s="48">
        <f t="shared" si="11"/>
        <v>8.8254025228181732</v>
      </c>
      <c r="P80" s="9"/>
    </row>
    <row r="81" spans="1:119" ht="15.75">
      <c r="A81" s="29" t="s">
        <v>50</v>
      </c>
      <c r="B81" s="30"/>
      <c r="C81" s="31"/>
      <c r="D81" s="32">
        <f t="shared" ref="D81:M81" si="14">SUM(D82:D86)</f>
        <v>210724</v>
      </c>
      <c r="E81" s="32">
        <f t="shared" si="14"/>
        <v>811964</v>
      </c>
      <c r="F81" s="32">
        <f t="shared" si="14"/>
        <v>342640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57107</v>
      </c>
      <c r="N81" s="32">
        <f t="shared" ref="N81:N87" si="15">SUM(D81:M81)</f>
        <v>1422435</v>
      </c>
      <c r="O81" s="46">
        <f t="shared" si="11"/>
        <v>72.937903804737971</v>
      </c>
      <c r="P81" s="9"/>
    </row>
    <row r="82" spans="1:119">
      <c r="A82" s="12"/>
      <c r="B82" s="25">
        <v>381</v>
      </c>
      <c r="C82" s="20" t="s">
        <v>93</v>
      </c>
      <c r="D82" s="47">
        <v>20737</v>
      </c>
      <c r="E82" s="47">
        <v>742234</v>
      </c>
      <c r="F82" s="47">
        <v>342640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1105611</v>
      </c>
      <c r="O82" s="48">
        <f t="shared" si="11"/>
        <v>56.692185416880321</v>
      </c>
      <c r="P82" s="9"/>
    </row>
    <row r="83" spans="1:119">
      <c r="A83" s="12"/>
      <c r="B83" s="25">
        <v>383</v>
      </c>
      <c r="C83" s="20" t="s">
        <v>94</v>
      </c>
      <c r="D83" s="47">
        <v>182141</v>
      </c>
      <c r="E83" s="47">
        <v>69730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251871</v>
      </c>
      <c r="O83" s="48">
        <f t="shared" si="11"/>
        <v>12.91513690903497</v>
      </c>
      <c r="P83" s="9"/>
    </row>
    <row r="84" spans="1:119">
      <c r="A84" s="12"/>
      <c r="B84" s="25">
        <v>388.1</v>
      </c>
      <c r="C84" s="20" t="s">
        <v>173</v>
      </c>
      <c r="D84" s="47">
        <v>7846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7846</v>
      </c>
      <c r="O84" s="48">
        <f t="shared" si="11"/>
        <v>0.4023177110039996</v>
      </c>
      <c r="P84" s="9"/>
    </row>
    <row r="85" spans="1:119">
      <c r="A85" s="12"/>
      <c r="B85" s="25">
        <v>389.7</v>
      </c>
      <c r="C85" s="20" t="s">
        <v>174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8644</v>
      </c>
      <c r="N85" s="47">
        <f t="shared" si="15"/>
        <v>8644</v>
      </c>
      <c r="O85" s="48">
        <f t="shared" si="11"/>
        <v>0.4432365911188596</v>
      </c>
      <c r="P85" s="9"/>
    </row>
    <row r="86" spans="1:119" ht="15.75" thickBot="1">
      <c r="A86" s="12"/>
      <c r="B86" s="25">
        <v>389.9</v>
      </c>
      <c r="C86" s="20" t="s">
        <v>175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48463</v>
      </c>
      <c r="N86" s="47">
        <f t="shared" si="15"/>
        <v>48463</v>
      </c>
      <c r="O86" s="48">
        <f t="shared" si="11"/>
        <v>2.4850271766998255</v>
      </c>
      <c r="P86" s="9"/>
    </row>
    <row r="87" spans="1:119" ht="16.5" thickBot="1">
      <c r="A87" s="14" t="s">
        <v>63</v>
      </c>
      <c r="B87" s="23"/>
      <c r="C87" s="22"/>
      <c r="D87" s="15">
        <f t="shared" ref="D87:M87" si="16">SUM(D5,D14,D17,D39,D67,D73,D81)</f>
        <v>9793606</v>
      </c>
      <c r="E87" s="15">
        <f t="shared" si="16"/>
        <v>7005111</v>
      </c>
      <c r="F87" s="15">
        <f t="shared" si="16"/>
        <v>357371</v>
      </c>
      <c r="G87" s="15">
        <f t="shared" si="16"/>
        <v>0</v>
      </c>
      <c r="H87" s="15">
        <f t="shared" si="16"/>
        <v>0</v>
      </c>
      <c r="I87" s="15">
        <f t="shared" si="16"/>
        <v>0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117085</v>
      </c>
      <c r="N87" s="15">
        <f t="shared" si="15"/>
        <v>17273173</v>
      </c>
      <c r="O87" s="38">
        <f t="shared" si="11"/>
        <v>885.71290124089842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9" t="s">
        <v>176</v>
      </c>
      <c r="M89" s="49"/>
      <c r="N89" s="49"/>
      <c r="O89" s="44">
        <v>19502</v>
      </c>
    </row>
    <row r="90" spans="1:119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2"/>
    </row>
    <row r="91" spans="1:119" ht="15.75" customHeight="1" thickBot="1">
      <c r="A91" s="53" t="s">
        <v>114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5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197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198</v>
      </c>
      <c r="N4" s="35" t="s">
        <v>9</v>
      </c>
      <c r="O4" s="35" t="s">
        <v>199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200</v>
      </c>
      <c r="B5" s="26"/>
      <c r="C5" s="26"/>
      <c r="D5" s="27">
        <f t="shared" ref="D5:N5" si="0">SUM(D6:D11)</f>
        <v>4722644</v>
      </c>
      <c r="E5" s="27">
        <f t="shared" si="0"/>
        <v>2291305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7013949</v>
      </c>
      <c r="P5" s="33">
        <f t="shared" ref="P5:P36" si="1">(O5/P$65)</f>
        <v>354.52633441164579</v>
      </c>
      <c r="Q5" s="6"/>
    </row>
    <row r="6" spans="1:134">
      <c r="A6" s="12"/>
      <c r="B6" s="25">
        <v>311</v>
      </c>
      <c r="C6" s="20" t="s">
        <v>2</v>
      </c>
      <c r="D6" s="47">
        <v>4537736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4537736</v>
      </c>
      <c r="P6" s="48">
        <f t="shared" si="1"/>
        <v>229.36393044884755</v>
      </c>
      <c r="Q6" s="9"/>
    </row>
    <row r="7" spans="1:134">
      <c r="A7" s="12"/>
      <c r="B7" s="25">
        <v>312.13</v>
      </c>
      <c r="C7" s="20" t="s">
        <v>201</v>
      </c>
      <c r="D7" s="47">
        <v>132465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132465</v>
      </c>
      <c r="P7" s="48">
        <f t="shared" si="1"/>
        <v>6.6955620703598866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120734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120734</v>
      </c>
      <c r="P8" s="48">
        <f t="shared" si="1"/>
        <v>6.102608168216741</v>
      </c>
      <c r="Q8" s="9"/>
    </row>
    <row r="9" spans="1:134">
      <c r="A9" s="12"/>
      <c r="B9" s="25">
        <v>312.41000000000003</v>
      </c>
      <c r="C9" s="20" t="s">
        <v>202</v>
      </c>
      <c r="D9" s="47">
        <v>0</v>
      </c>
      <c r="E9" s="47">
        <v>1237484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1237484</v>
      </c>
      <c r="P9" s="48">
        <f t="shared" si="1"/>
        <v>62.549737161342499</v>
      </c>
      <c r="Q9" s="9"/>
    </row>
    <row r="10" spans="1:134">
      <c r="A10" s="12"/>
      <c r="B10" s="25">
        <v>312.68</v>
      </c>
      <c r="C10" s="20" t="s">
        <v>203</v>
      </c>
      <c r="D10" s="47">
        <v>0</v>
      </c>
      <c r="E10" s="47">
        <v>933087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933087</v>
      </c>
      <c r="P10" s="48">
        <f t="shared" si="1"/>
        <v>47.163718156085729</v>
      </c>
      <c r="Q10" s="9"/>
    </row>
    <row r="11" spans="1:134">
      <c r="A11" s="12"/>
      <c r="B11" s="25">
        <v>315.2</v>
      </c>
      <c r="C11" s="20" t="s">
        <v>204</v>
      </c>
      <c r="D11" s="47">
        <v>52443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52443</v>
      </c>
      <c r="P11" s="48">
        <f t="shared" si="1"/>
        <v>2.6507784067933682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SUM(D13:D14)</f>
        <v>289764</v>
      </c>
      <c r="E12" s="32">
        <f t="shared" si="3"/>
        <v>12050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301814</v>
      </c>
      <c r="P12" s="46">
        <f t="shared" si="1"/>
        <v>15.255458956732713</v>
      </c>
      <c r="Q12" s="10"/>
    </row>
    <row r="13" spans="1:134">
      <c r="A13" s="12"/>
      <c r="B13" s="25">
        <v>322</v>
      </c>
      <c r="C13" s="20" t="s">
        <v>205</v>
      </c>
      <c r="D13" s="47">
        <v>288764</v>
      </c>
      <c r="E13" s="47">
        <v>12050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300814</v>
      </c>
      <c r="P13" s="48">
        <f t="shared" si="1"/>
        <v>15.204913061059441</v>
      </c>
      <c r="Q13" s="9"/>
    </row>
    <row r="14" spans="1:134">
      <c r="A14" s="12"/>
      <c r="B14" s="25">
        <v>323.7</v>
      </c>
      <c r="C14" s="20" t="s">
        <v>16</v>
      </c>
      <c r="D14" s="47">
        <v>1000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" si="4">SUM(D14:N14)</f>
        <v>1000</v>
      </c>
      <c r="P14" s="48">
        <f t="shared" si="1"/>
        <v>5.0545895673271328E-2</v>
      </c>
      <c r="Q14" s="9"/>
    </row>
    <row r="15" spans="1:134" ht="15.75">
      <c r="A15" s="29" t="s">
        <v>207</v>
      </c>
      <c r="B15" s="30"/>
      <c r="C15" s="31"/>
      <c r="D15" s="32">
        <f t="shared" ref="D15:N15" si="5">SUM(D16:D37)</f>
        <v>8950209</v>
      </c>
      <c r="E15" s="32">
        <f t="shared" si="5"/>
        <v>7744610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5">
        <f>SUM(D15:N15)</f>
        <v>16694819</v>
      </c>
      <c r="P15" s="46">
        <f t="shared" si="1"/>
        <v>843.85457945814801</v>
      </c>
      <c r="Q15" s="10"/>
    </row>
    <row r="16" spans="1:134">
      <c r="A16" s="12"/>
      <c r="B16" s="25">
        <v>331.1</v>
      </c>
      <c r="C16" s="20" t="s">
        <v>18</v>
      </c>
      <c r="D16" s="47">
        <v>59296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59296</v>
      </c>
      <c r="P16" s="48">
        <f t="shared" si="1"/>
        <v>2.9971694298422968</v>
      </c>
      <c r="Q16" s="9"/>
    </row>
    <row r="17" spans="1:17">
      <c r="A17" s="12"/>
      <c r="B17" s="25">
        <v>331.2</v>
      </c>
      <c r="C17" s="20" t="s">
        <v>19</v>
      </c>
      <c r="D17" s="47">
        <v>208713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208713</v>
      </c>
      <c r="P17" s="48">
        <f t="shared" si="1"/>
        <v>10.549585523655479</v>
      </c>
      <c r="Q17" s="9"/>
    </row>
    <row r="18" spans="1:17">
      <c r="A18" s="12"/>
      <c r="B18" s="25">
        <v>331.5</v>
      </c>
      <c r="C18" s="20" t="s">
        <v>21</v>
      </c>
      <c r="D18" s="47">
        <v>1967419</v>
      </c>
      <c r="E18" s="47">
        <v>3142565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4" si="6">SUM(D18:N18)</f>
        <v>5109984</v>
      </c>
      <c r="P18" s="48">
        <f t="shared" si="1"/>
        <v>258.28871815608574</v>
      </c>
      <c r="Q18" s="9"/>
    </row>
    <row r="19" spans="1:17">
      <c r="A19" s="12"/>
      <c r="B19" s="25">
        <v>331.65</v>
      </c>
      <c r="C19" s="20" t="s">
        <v>25</v>
      </c>
      <c r="D19" s="47">
        <v>647</v>
      </c>
      <c r="E19" s="47">
        <v>48673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49320</v>
      </c>
      <c r="P19" s="48">
        <f t="shared" si="1"/>
        <v>2.4929235746057419</v>
      </c>
      <c r="Q19" s="9"/>
    </row>
    <row r="20" spans="1:17">
      <c r="A20" s="12"/>
      <c r="B20" s="25">
        <v>331.7</v>
      </c>
      <c r="C20" s="20" t="s">
        <v>212</v>
      </c>
      <c r="D20" s="47">
        <v>48154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48154</v>
      </c>
      <c r="P20" s="48">
        <f t="shared" si="1"/>
        <v>2.4339870602507077</v>
      </c>
      <c r="Q20" s="9"/>
    </row>
    <row r="21" spans="1:17">
      <c r="A21" s="12"/>
      <c r="B21" s="25">
        <v>331.89</v>
      </c>
      <c r="C21" s="20" t="s">
        <v>190</v>
      </c>
      <c r="D21" s="47">
        <v>0</v>
      </c>
      <c r="E21" s="47">
        <v>112930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112930</v>
      </c>
      <c r="P21" s="48">
        <f t="shared" si="1"/>
        <v>5.7081479983825316</v>
      </c>
      <c r="Q21" s="9"/>
    </row>
    <row r="22" spans="1:17">
      <c r="A22" s="12"/>
      <c r="B22" s="25">
        <v>334.1</v>
      </c>
      <c r="C22" s="20" t="s">
        <v>22</v>
      </c>
      <c r="D22" s="47">
        <v>0</v>
      </c>
      <c r="E22" s="47">
        <v>2906616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2906616</v>
      </c>
      <c r="P22" s="48">
        <f t="shared" si="1"/>
        <v>146.91750909826123</v>
      </c>
      <c r="Q22" s="9"/>
    </row>
    <row r="23" spans="1:17">
      <c r="A23" s="12"/>
      <c r="B23" s="25">
        <v>334.2</v>
      </c>
      <c r="C23" s="20" t="s">
        <v>23</v>
      </c>
      <c r="D23" s="47">
        <v>158750</v>
      </c>
      <c r="E23" s="47">
        <v>114000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272750</v>
      </c>
      <c r="P23" s="48">
        <f t="shared" si="1"/>
        <v>13.786393044884756</v>
      </c>
      <c r="Q23" s="9"/>
    </row>
    <row r="24" spans="1:17">
      <c r="A24" s="12"/>
      <c r="B24" s="25">
        <v>334.34</v>
      </c>
      <c r="C24" s="20" t="s">
        <v>26</v>
      </c>
      <c r="D24" s="47">
        <v>94544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94544</v>
      </c>
      <c r="P24" s="48">
        <f t="shared" si="1"/>
        <v>4.7788111605337651</v>
      </c>
      <c r="Q24" s="9"/>
    </row>
    <row r="25" spans="1:17">
      <c r="A25" s="12"/>
      <c r="B25" s="25">
        <v>334.39</v>
      </c>
      <c r="C25" s="20" t="s">
        <v>213</v>
      </c>
      <c r="D25" s="47">
        <v>1366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1366</v>
      </c>
      <c r="P25" s="48">
        <f t="shared" si="1"/>
        <v>6.9045693489688642E-2</v>
      </c>
      <c r="Q25" s="9"/>
    </row>
    <row r="26" spans="1:17">
      <c r="A26" s="12"/>
      <c r="B26" s="25">
        <v>334.49</v>
      </c>
      <c r="C26" s="20" t="s">
        <v>27</v>
      </c>
      <c r="D26" s="47">
        <v>0</v>
      </c>
      <c r="E26" s="47">
        <v>874693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874693</v>
      </c>
      <c r="P26" s="48">
        <f t="shared" si="1"/>
        <v>44.212141124140722</v>
      </c>
      <c r="Q26" s="9"/>
    </row>
    <row r="27" spans="1:17">
      <c r="A27" s="12"/>
      <c r="B27" s="25">
        <v>334.61</v>
      </c>
      <c r="C27" s="20" t="s">
        <v>29</v>
      </c>
      <c r="D27" s="47">
        <v>0</v>
      </c>
      <c r="E27" s="47">
        <v>44341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44341</v>
      </c>
      <c r="P27" s="48">
        <f t="shared" si="1"/>
        <v>2.2412555600485242</v>
      </c>
      <c r="Q27" s="9"/>
    </row>
    <row r="28" spans="1:17">
      <c r="A28" s="12"/>
      <c r="B28" s="25">
        <v>334.7</v>
      </c>
      <c r="C28" s="20" t="s">
        <v>30</v>
      </c>
      <c r="D28" s="47">
        <v>27245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27245</v>
      </c>
      <c r="P28" s="48">
        <f t="shared" si="1"/>
        <v>1.3771229276182775</v>
      </c>
      <c r="Q28" s="9"/>
    </row>
    <row r="29" spans="1:17">
      <c r="A29" s="12"/>
      <c r="B29" s="25">
        <v>335.13</v>
      </c>
      <c r="C29" s="20" t="s">
        <v>131</v>
      </c>
      <c r="D29" s="47">
        <v>20706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20706</v>
      </c>
      <c r="P29" s="48">
        <f t="shared" si="1"/>
        <v>1.0466033158107562</v>
      </c>
      <c r="Q29" s="9"/>
    </row>
    <row r="30" spans="1:17">
      <c r="A30" s="12"/>
      <c r="B30" s="25">
        <v>335.14</v>
      </c>
      <c r="C30" s="20" t="s">
        <v>132</v>
      </c>
      <c r="D30" s="47">
        <v>9998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9998</v>
      </c>
      <c r="P30" s="48">
        <f t="shared" si="1"/>
        <v>0.50535786494136681</v>
      </c>
      <c r="Q30" s="9"/>
    </row>
    <row r="31" spans="1:17">
      <c r="A31" s="12"/>
      <c r="B31" s="25">
        <v>335.15</v>
      </c>
      <c r="C31" s="20" t="s">
        <v>133</v>
      </c>
      <c r="D31" s="47">
        <v>1339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1339</v>
      </c>
      <c r="P31" s="48">
        <f t="shared" si="1"/>
        <v>6.7680954306510305E-2</v>
      </c>
      <c r="Q31" s="9"/>
    </row>
    <row r="32" spans="1:17">
      <c r="A32" s="12"/>
      <c r="B32" s="25">
        <v>335.16</v>
      </c>
      <c r="C32" s="20" t="s">
        <v>208</v>
      </c>
      <c r="D32" s="47">
        <v>237250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237250</v>
      </c>
      <c r="P32" s="48">
        <f t="shared" si="1"/>
        <v>11.992013748483624</v>
      </c>
      <c r="Q32" s="9"/>
    </row>
    <row r="33" spans="1:17">
      <c r="A33" s="12"/>
      <c r="B33" s="25">
        <v>335.18</v>
      </c>
      <c r="C33" s="20" t="s">
        <v>209</v>
      </c>
      <c r="D33" s="47">
        <v>5012402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5012402</v>
      </c>
      <c r="P33" s="48">
        <f t="shared" si="1"/>
        <v>253.35634856449656</v>
      </c>
      <c r="Q33" s="9"/>
    </row>
    <row r="34" spans="1:17">
      <c r="A34" s="12"/>
      <c r="B34" s="25">
        <v>335.19</v>
      </c>
      <c r="C34" s="20" t="s">
        <v>194</v>
      </c>
      <c r="D34" s="47">
        <v>586033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586033</v>
      </c>
      <c r="P34" s="48">
        <f t="shared" si="1"/>
        <v>29.621562879094217</v>
      </c>
      <c r="Q34" s="9"/>
    </row>
    <row r="35" spans="1:17">
      <c r="A35" s="12"/>
      <c r="B35" s="25">
        <v>335.44</v>
      </c>
      <c r="C35" s="20" t="s">
        <v>210</v>
      </c>
      <c r="D35" s="47">
        <v>0</v>
      </c>
      <c r="E35" s="47">
        <v>292506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37" si="7">SUM(D35:N35)</f>
        <v>292506</v>
      </c>
      <c r="P35" s="48">
        <f t="shared" si="1"/>
        <v>14.784977759805903</v>
      </c>
      <c r="Q35" s="9"/>
    </row>
    <row r="36" spans="1:17">
      <c r="A36" s="12"/>
      <c r="B36" s="25">
        <v>335.7</v>
      </c>
      <c r="C36" s="20" t="s">
        <v>40</v>
      </c>
      <c r="D36" s="47">
        <v>0</v>
      </c>
      <c r="E36" s="47">
        <v>208286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7"/>
        <v>208286</v>
      </c>
      <c r="P36" s="48">
        <f t="shared" si="1"/>
        <v>10.528002426202992</v>
      </c>
      <c r="Q36" s="9"/>
    </row>
    <row r="37" spans="1:17">
      <c r="A37" s="12"/>
      <c r="B37" s="25">
        <v>337.2</v>
      </c>
      <c r="C37" s="20" t="s">
        <v>42</v>
      </c>
      <c r="D37" s="47">
        <v>516347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516347</v>
      </c>
      <c r="P37" s="48">
        <f t="shared" ref="P37:P62" si="8">(O37/P$65)</f>
        <v>26.099221593206632</v>
      </c>
      <c r="Q37" s="9"/>
    </row>
    <row r="38" spans="1:17" ht="15.75">
      <c r="A38" s="29" t="s">
        <v>48</v>
      </c>
      <c r="B38" s="30"/>
      <c r="C38" s="31"/>
      <c r="D38" s="32">
        <f t="shared" ref="D38:N38" si="9">SUM(D39:D50)</f>
        <v>1307528</v>
      </c>
      <c r="E38" s="32">
        <f t="shared" si="9"/>
        <v>567882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1875410</v>
      </c>
      <c r="P38" s="46">
        <f t="shared" si="8"/>
        <v>94.794278204609782</v>
      </c>
      <c r="Q38" s="10"/>
    </row>
    <row r="39" spans="1:17">
      <c r="A39" s="12"/>
      <c r="B39" s="25">
        <v>341.52</v>
      </c>
      <c r="C39" s="20" t="s">
        <v>138</v>
      </c>
      <c r="D39" s="47">
        <v>12982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7" si="10">SUM(D39:N39)</f>
        <v>12982</v>
      </c>
      <c r="P39" s="48">
        <f t="shared" si="8"/>
        <v>0.65618681763040843</v>
      </c>
      <c r="Q39" s="9"/>
    </row>
    <row r="40" spans="1:17">
      <c r="A40" s="12"/>
      <c r="B40" s="25">
        <v>341.8</v>
      </c>
      <c r="C40" s="20" t="s">
        <v>141</v>
      </c>
      <c r="D40" s="47">
        <v>202367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10"/>
        <v>202367</v>
      </c>
      <c r="P40" s="48">
        <f t="shared" si="8"/>
        <v>10.228821269712899</v>
      </c>
      <c r="Q40" s="9"/>
    </row>
    <row r="41" spans="1:17">
      <c r="A41" s="12"/>
      <c r="B41" s="25">
        <v>341.9</v>
      </c>
      <c r="C41" s="20" t="s">
        <v>142</v>
      </c>
      <c r="D41" s="47">
        <v>102041</v>
      </c>
      <c r="E41" s="47">
        <v>31289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133330</v>
      </c>
      <c r="P41" s="48">
        <f t="shared" si="8"/>
        <v>6.7392842701172668</v>
      </c>
      <c r="Q41" s="9"/>
    </row>
    <row r="42" spans="1:17">
      <c r="A42" s="12"/>
      <c r="B42" s="25">
        <v>342.6</v>
      </c>
      <c r="C42" s="20" t="s">
        <v>58</v>
      </c>
      <c r="D42" s="47">
        <v>789955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789955</v>
      </c>
      <c r="P42" s="48">
        <f t="shared" si="8"/>
        <v>39.928983016579053</v>
      </c>
      <c r="Q42" s="9"/>
    </row>
    <row r="43" spans="1:17">
      <c r="A43" s="12"/>
      <c r="B43" s="25">
        <v>342.9</v>
      </c>
      <c r="C43" s="20" t="s">
        <v>59</v>
      </c>
      <c r="D43" s="47">
        <v>175037</v>
      </c>
      <c r="E43" s="47">
        <v>450196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625233</v>
      </c>
      <c r="P43" s="48">
        <f t="shared" si="8"/>
        <v>31.602961989486452</v>
      </c>
      <c r="Q43" s="9"/>
    </row>
    <row r="44" spans="1:17">
      <c r="A44" s="12"/>
      <c r="B44" s="25">
        <v>343.9</v>
      </c>
      <c r="C44" s="20" t="s">
        <v>60</v>
      </c>
      <c r="D44" s="47">
        <v>0</v>
      </c>
      <c r="E44" s="47">
        <v>9295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9295</v>
      </c>
      <c r="P44" s="48">
        <f t="shared" si="8"/>
        <v>0.46982410028305699</v>
      </c>
      <c r="Q44" s="9"/>
    </row>
    <row r="45" spans="1:17">
      <c r="A45" s="12"/>
      <c r="B45" s="25">
        <v>344.9</v>
      </c>
      <c r="C45" s="20" t="s">
        <v>214</v>
      </c>
      <c r="D45" s="47">
        <v>20192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20192</v>
      </c>
      <c r="P45" s="48">
        <f t="shared" si="8"/>
        <v>1.0206227254346947</v>
      </c>
      <c r="Q45" s="9"/>
    </row>
    <row r="46" spans="1:17">
      <c r="A46" s="12"/>
      <c r="B46" s="25">
        <v>346.4</v>
      </c>
      <c r="C46" s="20" t="s">
        <v>180</v>
      </c>
      <c r="D46" s="47">
        <v>1238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1238</v>
      </c>
      <c r="P46" s="48">
        <f t="shared" si="8"/>
        <v>6.2575818843509906E-2</v>
      </c>
      <c r="Q46" s="9"/>
    </row>
    <row r="47" spans="1:17">
      <c r="A47" s="12"/>
      <c r="B47" s="25">
        <v>347.1</v>
      </c>
      <c r="C47" s="20" t="s">
        <v>61</v>
      </c>
      <c r="D47" s="47">
        <v>3716</v>
      </c>
      <c r="E47" s="47">
        <v>12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3728</v>
      </c>
      <c r="P47" s="48">
        <f t="shared" si="8"/>
        <v>0.18843509906995551</v>
      </c>
      <c r="Q47" s="9"/>
    </row>
    <row r="48" spans="1:17">
      <c r="A48" s="12"/>
      <c r="B48" s="25">
        <v>348.93</v>
      </c>
      <c r="C48" s="20" t="s">
        <v>143</v>
      </c>
      <c r="D48" s="47">
        <v>0</v>
      </c>
      <c r="E48" s="47">
        <v>51368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0" si="11">SUM(D48:N48)</f>
        <v>51368</v>
      </c>
      <c r="P48" s="48">
        <f t="shared" si="8"/>
        <v>2.5964415689446017</v>
      </c>
      <c r="Q48" s="9"/>
    </row>
    <row r="49" spans="1:120">
      <c r="A49" s="12"/>
      <c r="B49" s="25">
        <v>348.93099999999998</v>
      </c>
      <c r="C49" s="20" t="s">
        <v>144</v>
      </c>
      <c r="D49" s="47">
        <v>0</v>
      </c>
      <c r="E49" s="47">
        <v>17743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1"/>
        <v>17743</v>
      </c>
      <c r="P49" s="48">
        <f t="shared" si="8"/>
        <v>0.89683582693085317</v>
      </c>
      <c r="Q49" s="9"/>
    </row>
    <row r="50" spans="1:120">
      <c r="A50" s="12"/>
      <c r="B50" s="25">
        <v>348.93200000000002</v>
      </c>
      <c r="C50" s="20" t="s">
        <v>145</v>
      </c>
      <c r="D50" s="47">
        <v>0</v>
      </c>
      <c r="E50" s="47">
        <v>7979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1"/>
        <v>7979</v>
      </c>
      <c r="P50" s="48">
        <f t="shared" si="8"/>
        <v>0.40330570157703194</v>
      </c>
      <c r="Q50" s="9"/>
    </row>
    <row r="51" spans="1:120" ht="15.75">
      <c r="A51" s="29" t="s">
        <v>49</v>
      </c>
      <c r="B51" s="30"/>
      <c r="C51" s="31"/>
      <c r="D51" s="32">
        <f t="shared" ref="D51:N51" si="12">SUM(D52:D54)</f>
        <v>0</v>
      </c>
      <c r="E51" s="32">
        <f t="shared" si="12"/>
        <v>295958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295958</v>
      </c>
      <c r="P51" s="46">
        <f t="shared" si="8"/>
        <v>14.959462191670037</v>
      </c>
      <c r="Q51" s="10"/>
    </row>
    <row r="52" spans="1:120">
      <c r="A52" s="13"/>
      <c r="B52" s="40">
        <v>351.3</v>
      </c>
      <c r="C52" s="21" t="s">
        <v>83</v>
      </c>
      <c r="D52" s="47">
        <v>0</v>
      </c>
      <c r="E52" s="47">
        <v>3595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ref="O52:O54" si="13">SUM(D52:N52)</f>
        <v>3595</v>
      </c>
      <c r="P52" s="48">
        <f t="shared" si="8"/>
        <v>0.18171249494541042</v>
      </c>
      <c r="Q52" s="9"/>
    </row>
    <row r="53" spans="1:120">
      <c r="A53" s="13"/>
      <c r="B53" s="40">
        <v>354</v>
      </c>
      <c r="C53" s="21" t="s">
        <v>215</v>
      </c>
      <c r="D53" s="47">
        <v>0</v>
      </c>
      <c r="E53" s="47">
        <v>360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3"/>
        <v>360</v>
      </c>
      <c r="P53" s="48">
        <f t="shared" si="8"/>
        <v>1.8196522442377679E-2</v>
      </c>
      <c r="Q53" s="9"/>
    </row>
    <row r="54" spans="1:120">
      <c r="A54" s="13"/>
      <c r="B54" s="40">
        <v>359</v>
      </c>
      <c r="C54" s="21" t="s">
        <v>85</v>
      </c>
      <c r="D54" s="47">
        <v>0</v>
      </c>
      <c r="E54" s="47">
        <v>292003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3"/>
        <v>292003</v>
      </c>
      <c r="P54" s="48">
        <f t="shared" si="8"/>
        <v>14.759553174282248</v>
      </c>
      <c r="Q54" s="9"/>
    </row>
    <row r="55" spans="1:120" ht="15.75">
      <c r="A55" s="29" t="s">
        <v>3</v>
      </c>
      <c r="B55" s="30"/>
      <c r="C55" s="31"/>
      <c r="D55" s="32">
        <f t="shared" ref="D55:N55" si="14">SUM(D56:D60)</f>
        <v>501202</v>
      </c>
      <c r="E55" s="32">
        <f t="shared" si="14"/>
        <v>71289</v>
      </c>
      <c r="F55" s="32">
        <f t="shared" si="14"/>
        <v>9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16764145</v>
      </c>
      <c r="N55" s="32">
        <f t="shared" si="14"/>
        <v>1</v>
      </c>
      <c r="O55" s="32">
        <f>SUM(D55:N55)</f>
        <v>17336646</v>
      </c>
      <c r="P55" s="46">
        <f t="shared" si="8"/>
        <v>876.29630004043668</v>
      </c>
      <c r="Q55" s="10"/>
    </row>
    <row r="56" spans="1:120">
      <c r="A56" s="12"/>
      <c r="B56" s="25">
        <v>361.1</v>
      </c>
      <c r="C56" s="20" t="s">
        <v>86</v>
      </c>
      <c r="D56" s="47">
        <v>33</v>
      </c>
      <c r="E56" s="47">
        <v>5678</v>
      </c>
      <c r="F56" s="47">
        <v>9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5720</v>
      </c>
      <c r="P56" s="48">
        <f t="shared" si="8"/>
        <v>0.28912252325111198</v>
      </c>
      <c r="Q56" s="9"/>
    </row>
    <row r="57" spans="1:120">
      <c r="A57" s="12"/>
      <c r="B57" s="25">
        <v>362</v>
      </c>
      <c r="C57" s="20" t="s">
        <v>88</v>
      </c>
      <c r="D57" s="47">
        <v>34232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0" si="15">SUM(D57:N57)</f>
        <v>34232</v>
      </c>
      <c r="P57" s="48">
        <f t="shared" si="8"/>
        <v>1.7302871006874241</v>
      </c>
      <c r="Q57" s="9"/>
    </row>
    <row r="58" spans="1:120">
      <c r="A58" s="12"/>
      <c r="B58" s="25">
        <v>364</v>
      </c>
      <c r="C58" s="20" t="s">
        <v>148</v>
      </c>
      <c r="D58" s="47">
        <v>0</v>
      </c>
      <c r="E58" s="47">
        <v>30180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5"/>
        <v>30180</v>
      </c>
      <c r="P58" s="48">
        <f t="shared" si="8"/>
        <v>1.5254751314193287</v>
      </c>
      <c r="Q58" s="9"/>
    </row>
    <row r="59" spans="1:120">
      <c r="A59" s="12"/>
      <c r="B59" s="25">
        <v>366</v>
      </c>
      <c r="C59" s="20" t="s">
        <v>91</v>
      </c>
      <c r="D59" s="47">
        <v>8000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5"/>
        <v>8000</v>
      </c>
      <c r="P59" s="48">
        <f t="shared" si="8"/>
        <v>0.40436716538617062</v>
      </c>
      <c r="Q59" s="9"/>
    </row>
    <row r="60" spans="1:120">
      <c r="A60" s="12"/>
      <c r="B60" s="25">
        <v>369.9</v>
      </c>
      <c r="C60" s="20" t="s">
        <v>92</v>
      </c>
      <c r="D60" s="47">
        <v>458937</v>
      </c>
      <c r="E60" s="47">
        <v>35431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16764145</v>
      </c>
      <c r="N60" s="47">
        <v>1</v>
      </c>
      <c r="O60" s="47">
        <f t="shared" si="15"/>
        <v>17258514</v>
      </c>
      <c r="P60" s="48">
        <f t="shared" si="8"/>
        <v>872.34704811969266</v>
      </c>
      <c r="Q60" s="9"/>
    </row>
    <row r="61" spans="1:120" ht="15.75">
      <c r="A61" s="29" t="s">
        <v>50</v>
      </c>
      <c r="B61" s="30"/>
      <c r="C61" s="31"/>
      <c r="D61" s="32">
        <f t="shared" ref="D61:N61" si="16">SUM(D62:D62)</f>
        <v>32680</v>
      </c>
      <c r="E61" s="32">
        <f t="shared" si="16"/>
        <v>2314333</v>
      </c>
      <c r="F61" s="32">
        <f t="shared" si="16"/>
        <v>228696</v>
      </c>
      <c r="G61" s="32">
        <f t="shared" si="16"/>
        <v>0</v>
      </c>
      <c r="H61" s="32">
        <f t="shared" si="16"/>
        <v>0</v>
      </c>
      <c r="I61" s="32">
        <f t="shared" si="16"/>
        <v>0</v>
      </c>
      <c r="J61" s="32">
        <f t="shared" si="16"/>
        <v>0</v>
      </c>
      <c r="K61" s="32">
        <f t="shared" si="16"/>
        <v>0</v>
      </c>
      <c r="L61" s="32">
        <f t="shared" si="16"/>
        <v>0</v>
      </c>
      <c r="M61" s="32">
        <f t="shared" si="16"/>
        <v>0</v>
      </c>
      <c r="N61" s="32">
        <f t="shared" si="16"/>
        <v>0</v>
      </c>
      <c r="O61" s="32">
        <f>SUM(D61:N61)</f>
        <v>2575709</v>
      </c>
      <c r="P61" s="46">
        <f t="shared" si="8"/>
        <v>130.19151839870602</v>
      </c>
      <c r="Q61" s="9"/>
    </row>
    <row r="62" spans="1:120" ht="15.75" thickBot="1">
      <c r="A62" s="12"/>
      <c r="B62" s="25">
        <v>381</v>
      </c>
      <c r="C62" s="20" t="s">
        <v>93</v>
      </c>
      <c r="D62" s="47">
        <v>32680</v>
      </c>
      <c r="E62" s="47">
        <v>2314333</v>
      </c>
      <c r="F62" s="47">
        <v>228696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2575709</v>
      </c>
      <c r="P62" s="48">
        <f t="shared" si="8"/>
        <v>130.19151839870602</v>
      </c>
      <c r="Q62" s="9"/>
    </row>
    <row r="63" spans="1:120" ht="16.5" thickBot="1">
      <c r="A63" s="14" t="s">
        <v>63</v>
      </c>
      <c r="B63" s="23"/>
      <c r="C63" s="22"/>
      <c r="D63" s="15">
        <f t="shared" ref="D63:N63" si="17">SUM(D5,D12,D15,D38,D51,D55,D61)</f>
        <v>15804027</v>
      </c>
      <c r="E63" s="15">
        <f t="shared" si="17"/>
        <v>13297427</v>
      </c>
      <c r="F63" s="15">
        <f t="shared" si="17"/>
        <v>228705</v>
      </c>
      <c r="G63" s="15">
        <f t="shared" si="17"/>
        <v>0</v>
      </c>
      <c r="H63" s="15">
        <f t="shared" si="17"/>
        <v>0</v>
      </c>
      <c r="I63" s="15">
        <f t="shared" si="17"/>
        <v>0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16764145</v>
      </c>
      <c r="N63" s="15">
        <f t="shared" si="17"/>
        <v>1</v>
      </c>
      <c r="O63" s="15">
        <f>SUM(D63:N63)</f>
        <v>46094305</v>
      </c>
      <c r="P63" s="38">
        <f t="shared" ref="P63" si="18">(O63/P$65)</f>
        <v>2329.8779316619489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1"/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43"/>
      <c r="M65" s="49" t="s">
        <v>216</v>
      </c>
      <c r="N65" s="49"/>
      <c r="O65" s="49"/>
      <c r="P65" s="44">
        <v>19784</v>
      </c>
    </row>
    <row r="66" spans="1:16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2"/>
    </row>
    <row r="67" spans="1:16" ht="15.75" customHeight="1" thickBot="1">
      <c r="A67" s="53" t="s">
        <v>114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5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193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69"/>
      <c r="M3" s="70"/>
      <c r="N3" s="36"/>
      <c r="O3" s="37"/>
      <c r="P3" s="71" t="s">
        <v>197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198</v>
      </c>
      <c r="N4" s="35" t="s">
        <v>9</v>
      </c>
      <c r="O4" s="35" t="s">
        <v>199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200</v>
      </c>
      <c r="B5" s="26"/>
      <c r="C5" s="26"/>
      <c r="D5" s="27">
        <f t="shared" ref="D5:N5" si="0">SUM(D6:D11)</f>
        <v>4457327</v>
      </c>
      <c r="E5" s="27">
        <f t="shared" si="0"/>
        <v>1871967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6329294</v>
      </c>
      <c r="P5" s="33">
        <f t="shared" ref="P5:P36" si="2">(O5/P$68)</f>
        <v>321.85578438850752</v>
      </c>
      <c r="Q5" s="6"/>
    </row>
    <row r="6" spans="1:134">
      <c r="A6" s="12"/>
      <c r="B6" s="25">
        <v>311</v>
      </c>
      <c r="C6" s="20" t="s">
        <v>2</v>
      </c>
      <c r="D6" s="47">
        <v>4292354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4292354</v>
      </c>
      <c r="P6" s="48">
        <f t="shared" si="2"/>
        <v>218.27378591406051</v>
      </c>
      <c r="Q6" s="9"/>
    </row>
    <row r="7" spans="1:134">
      <c r="A7" s="12"/>
      <c r="B7" s="25">
        <v>312.13</v>
      </c>
      <c r="C7" s="20" t="s">
        <v>201</v>
      </c>
      <c r="D7" s="47">
        <v>110516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110516</v>
      </c>
      <c r="P7" s="48">
        <f t="shared" si="2"/>
        <v>5.6199338927027718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129982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129982</v>
      </c>
      <c r="P8" s="48">
        <f t="shared" si="2"/>
        <v>6.6098143910500893</v>
      </c>
      <c r="Q8" s="9"/>
    </row>
    <row r="9" spans="1:134">
      <c r="A9" s="12"/>
      <c r="B9" s="25">
        <v>312.41000000000003</v>
      </c>
      <c r="C9" s="20" t="s">
        <v>202</v>
      </c>
      <c r="D9" s="47">
        <v>0</v>
      </c>
      <c r="E9" s="47">
        <v>1220230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1220230</v>
      </c>
      <c r="P9" s="48">
        <f t="shared" si="2"/>
        <v>62.050851767098905</v>
      </c>
      <c r="Q9" s="9"/>
    </row>
    <row r="10" spans="1:134">
      <c r="A10" s="12"/>
      <c r="B10" s="25">
        <v>312.68</v>
      </c>
      <c r="C10" s="20" t="s">
        <v>203</v>
      </c>
      <c r="D10" s="47">
        <v>0</v>
      </c>
      <c r="E10" s="47">
        <v>521755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521755</v>
      </c>
      <c r="P10" s="48">
        <f t="shared" si="2"/>
        <v>26.532163742690059</v>
      </c>
      <c r="Q10" s="9"/>
    </row>
    <row r="11" spans="1:134">
      <c r="A11" s="12"/>
      <c r="B11" s="25">
        <v>315.2</v>
      </c>
      <c r="C11" s="20" t="s">
        <v>204</v>
      </c>
      <c r="D11" s="47">
        <v>54457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54457</v>
      </c>
      <c r="P11" s="48">
        <f t="shared" si="2"/>
        <v>2.7692346809051616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SUM(D13:D15)</f>
        <v>187129</v>
      </c>
      <c r="E12" s="32">
        <f t="shared" si="3"/>
        <v>12450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199579</v>
      </c>
      <c r="P12" s="46">
        <f t="shared" si="2"/>
        <v>10.148944825832698</v>
      </c>
      <c r="Q12" s="10"/>
    </row>
    <row r="13" spans="1:134">
      <c r="A13" s="12"/>
      <c r="B13" s="25">
        <v>322</v>
      </c>
      <c r="C13" s="20" t="s">
        <v>205</v>
      </c>
      <c r="D13" s="47">
        <v>186129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186129</v>
      </c>
      <c r="P13" s="48">
        <f t="shared" si="2"/>
        <v>9.4649885583524025</v>
      </c>
      <c r="Q13" s="9"/>
    </row>
    <row r="14" spans="1:134">
      <c r="A14" s="12"/>
      <c r="B14" s="25">
        <v>323.7</v>
      </c>
      <c r="C14" s="20" t="s">
        <v>16</v>
      </c>
      <c r="D14" s="47">
        <v>1000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1000</v>
      </c>
      <c r="P14" s="48">
        <f t="shared" si="2"/>
        <v>5.0851767098906688E-2</v>
      </c>
      <c r="Q14" s="9"/>
    </row>
    <row r="15" spans="1:134">
      <c r="A15" s="12"/>
      <c r="B15" s="25">
        <v>329.5</v>
      </c>
      <c r="C15" s="20" t="s">
        <v>206</v>
      </c>
      <c r="D15" s="47">
        <v>0</v>
      </c>
      <c r="E15" s="47">
        <v>12450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12450</v>
      </c>
      <c r="P15" s="48">
        <f t="shared" si="2"/>
        <v>0.63310450038138821</v>
      </c>
      <c r="Q15" s="9"/>
    </row>
    <row r="16" spans="1:134" ht="15.75">
      <c r="A16" s="29" t="s">
        <v>207</v>
      </c>
      <c r="B16" s="30"/>
      <c r="C16" s="31"/>
      <c r="D16" s="32">
        <f t="shared" ref="D16:N16" si="4">SUM(D17:D37)</f>
        <v>6979869</v>
      </c>
      <c r="E16" s="32">
        <f t="shared" si="4"/>
        <v>9491595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44125</v>
      </c>
      <c r="O16" s="45">
        <f t="shared" si="1"/>
        <v>16515589</v>
      </c>
      <c r="P16" s="46">
        <f t="shared" si="2"/>
        <v>839.84688532926521</v>
      </c>
      <c r="Q16" s="10"/>
    </row>
    <row r="17" spans="1:17">
      <c r="A17" s="12"/>
      <c r="B17" s="25">
        <v>331.1</v>
      </c>
      <c r="C17" s="20" t="s">
        <v>18</v>
      </c>
      <c r="D17" s="47">
        <v>59609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59609</v>
      </c>
      <c r="P17" s="48">
        <f t="shared" si="2"/>
        <v>3.0312229849987289</v>
      </c>
      <c r="Q17" s="9"/>
    </row>
    <row r="18" spans="1:17">
      <c r="A18" s="12"/>
      <c r="B18" s="25">
        <v>331.2</v>
      </c>
      <c r="C18" s="20" t="s">
        <v>19</v>
      </c>
      <c r="D18" s="47">
        <v>1177937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1177937</v>
      </c>
      <c r="P18" s="48">
        <f t="shared" si="2"/>
        <v>59.900177981184846</v>
      </c>
      <c r="Q18" s="9"/>
    </row>
    <row r="19" spans="1:17">
      <c r="A19" s="12"/>
      <c r="B19" s="25">
        <v>331.5</v>
      </c>
      <c r="C19" s="20" t="s">
        <v>21</v>
      </c>
      <c r="D19" s="47">
        <v>144254</v>
      </c>
      <c r="E19" s="47">
        <v>3333992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3" si="5">SUM(D19:N19)</f>
        <v>3478246</v>
      </c>
      <c r="P19" s="48">
        <f t="shared" si="2"/>
        <v>176.87495550470379</v>
      </c>
      <c r="Q19" s="9"/>
    </row>
    <row r="20" spans="1:17">
      <c r="A20" s="12"/>
      <c r="B20" s="25">
        <v>331.65</v>
      </c>
      <c r="C20" s="20" t="s">
        <v>25</v>
      </c>
      <c r="D20" s="47">
        <v>568</v>
      </c>
      <c r="E20" s="47">
        <v>87111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87679</v>
      </c>
      <c r="P20" s="48">
        <f t="shared" si="2"/>
        <v>4.4586320874650394</v>
      </c>
      <c r="Q20" s="9"/>
    </row>
    <row r="21" spans="1:17">
      <c r="A21" s="12"/>
      <c r="B21" s="25">
        <v>331.89</v>
      </c>
      <c r="C21" s="20" t="s">
        <v>190</v>
      </c>
      <c r="D21" s="47">
        <v>0</v>
      </c>
      <c r="E21" s="47">
        <v>306194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306194</v>
      </c>
      <c r="P21" s="48">
        <f t="shared" si="2"/>
        <v>15.570505975082634</v>
      </c>
      <c r="Q21" s="9"/>
    </row>
    <row r="22" spans="1:17">
      <c r="A22" s="12"/>
      <c r="B22" s="25">
        <v>334.1</v>
      </c>
      <c r="C22" s="20" t="s">
        <v>22</v>
      </c>
      <c r="D22" s="47">
        <v>0</v>
      </c>
      <c r="E22" s="47">
        <v>4253332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4253332</v>
      </c>
      <c r="P22" s="48">
        <f t="shared" si="2"/>
        <v>216.28944825832698</v>
      </c>
      <c r="Q22" s="9"/>
    </row>
    <row r="23" spans="1:17">
      <c r="A23" s="12"/>
      <c r="B23" s="25">
        <v>334.2</v>
      </c>
      <c r="C23" s="20" t="s">
        <v>23</v>
      </c>
      <c r="D23" s="47">
        <v>116361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116361</v>
      </c>
      <c r="P23" s="48">
        <f t="shared" si="2"/>
        <v>5.9171624713958808</v>
      </c>
      <c r="Q23" s="9"/>
    </row>
    <row r="24" spans="1:17">
      <c r="A24" s="12"/>
      <c r="B24" s="25">
        <v>334.34</v>
      </c>
      <c r="C24" s="20" t="s">
        <v>26</v>
      </c>
      <c r="D24" s="47">
        <v>88255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88255</v>
      </c>
      <c r="P24" s="48">
        <f t="shared" si="2"/>
        <v>4.4879227053140101</v>
      </c>
      <c r="Q24" s="9"/>
    </row>
    <row r="25" spans="1:17">
      <c r="A25" s="12"/>
      <c r="B25" s="25">
        <v>334.49</v>
      </c>
      <c r="C25" s="20" t="s">
        <v>27</v>
      </c>
      <c r="D25" s="47">
        <v>0</v>
      </c>
      <c r="E25" s="47">
        <v>951836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951836</v>
      </c>
      <c r="P25" s="48">
        <f t="shared" si="2"/>
        <v>48.402542588354947</v>
      </c>
      <c r="Q25" s="9"/>
    </row>
    <row r="26" spans="1:17">
      <c r="A26" s="12"/>
      <c r="B26" s="25">
        <v>334.61</v>
      </c>
      <c r="C26" s="20" t="s">
        <v>29</v>
      </c>
      <c r="D26" s="47">
        <v>0</v>
      </c>
      <c r="E26" s="47">
        <v>43962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43962</v>
      </c>
      <c r="P26" s="48">
        <f t="shared" si="2"/>
        <v>2.2355453852021356</v>
      </c>
      <c r="Q26" s="9"/>
    </row>
    <row r="27" spans="1:17">
      <c r="A27" s="12"/>
      <c r="B27" s="25">
        <v>334.7</v>
      </c>
      <c r="C27" s="20" t="s">
        <v>30</v>
      </c>
      <c r="D27" s="47">
        <v>38540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38540</v>
      </c>
      <c r="P27" s="48">
        <f t="shared" si="2"/>
        <v>1.9598271039918638</v>
      </c>
      <c r="Q27" s="9"/>
    </row>
    <row r="28" spans="1:17">
      <c r="A28" s="12"/>
      <c r="B28" s="25">
        <v>335.13</v>
      </c>
      <c r="C28" s="20" t="s">
        <v>131</v>
      </c>
      <c r="D28" s="47">
        <v>22469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22469</v>
      </c>
      <c r="P28" s="48">
        <f t="shared" si="2"/>
        <v>1.1425883549453344</v>
      </c>
      <c r="Q28" s="9"/>
    </row>
    <row r="29" spans="1:17">
      <c r="A29" s="12"/>
      <c r="B29" s="25">
        <v>335.14</v>
      </c>
      <c r="C29" s="20" t="s">
        <v>132</v>
      </c>
      <c r="D29" s="47">
        <v>9393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9393</v>
      </c>
      <c r="P29" s="48">
        <f t="shared" si="2"/>
        <v>0.47765064836003052</v>
      </c>
      <c r="Q29" s="9"/>
    </row>
    <row r="30" spans="1:17">
      <c r="A30" s="12"/>
      <c r="B30" s="25">
        <v>335.15</v>
      </c>
      <c r="C30" s="20" t="s">
        <v>133</v>
      </c>
      <c r="D30" s="47">
        <v>1760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1760</v>
      </c>
      <c r="P30" s="48">
        <f t="shared" si="2"/>
        <v>8.9499110094075768E-2</v>
      </c>
      <c r="Q30" s="9"/>
    </row>
    <row r="31" spans="1:17">
      <c r="A31" s="12"/>
      <c r="B31" s="25">
        <v>335.16</v>
      </c>
      <c r="C31" s="20" t="s">
        <v>208</v>
      </c>
      <c r="D31" s="47">
        <v>237250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237250</v>
      </c>
      <c r="P31" s="48">
        <f t="shared" si="2"/>
        <v>12.064581744215612</v>
      </c>
      <c r="Q31" s="9"/>
    </row>
    <row r="32" spans="1:17">
      <c r="A32" s="12"/>
      <c r="B32" s="25">
        <v>335.18</v>
      </c>
      <c r="C32" s="20" t="s">
        <v>209</v>
      </c>
      <c r="D32" s="47">
        <v>4336893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4336893</v>
      </c>
      <c r="P32" s="48">
        <f t="shared" si="2"/>
        <v>220.53867276887871</v>
      </c>
      <c r="Q32" s="9"/>
    </row>
    <row r="33" spans="1:17">
      <c r="A33" s="12"/>
      <c r="B33" s="25">
        <v>335.19</v>
      </c>
      <c r="C33" s="20" t="s">
        <v>194</v>
      </c>
      <c r="D33" s="47">
        <v>462580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462580</v>
      </c>
      <c r="P33" s="48">
        <f t="shared" si="2"/>
        <v>23.523010424612256</v>
      </c>
      <c r="Q33" s="9"/>
    </row>
    <row r="34" spans="1:17">
      <c r="A34" s="12"/>
      <c r="B34" s="25">
        <v>335.44</v>
      </c>
      <c r="C34" s="20" t="s">
        <v>210</v>
      </c>
      <c r="D34" s="47">
        <v>0</v>
      </c>
      <c r="E34" s="47">
        <v>271812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>SUM(D34:N34)</f>
        <v>271812</v>
      </c>
      <c r="P34" s="48">
        <f t="shared" si="2"/>
        <v>13.822120518688024</v>
      </c>
      <c r="Q34" s="9"/>
    </row>
    <row r="35" spans="1:17">
      <c r="A35" s="12"/>
      <c r="B35" s="25">
        <v>335.7</v>
      </c>
      <c r="C35" s="20" t="s">
        <v>40</v>
      </c>
      <c r="D35" s="47">
        <v>0</v>
      </c>
      <c r="E35" s="47">
        <v>243356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>SUM(D35:N35)</f>
        <v>243356</v>
      </c>
      <c r="P35" s="48">
        <f t="shared" si="2"/>
        <v>12.375082634121537</v>
      </c>
      <c r="Q35" s="9"/>
    </row>
    <row r="36" spans="1:17">
      <c r="A36" s="12"/>
      <c r="B36" s="25">
        <v>337.2</v>
      </c>
      <c r="C36" s="20" t="s">
        <v>42</v>
      </c>
      <c r="D36" s="47">
        <v>284000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>SUM(D36:N36)</f>
        <v>284000</v>
      </c>
      <c r="P36" s="48">
        <f t="shared" si="2"/>
        <v>14.441901856089499</v>
      </c>
      <c r="Q36" s="9"/>
    </row>
    <row r="37" spans="1:17">
      <c r="A37" s="12"/>
      <c r="B37" s="25">
        <v>337.5</v>
      </c>
      <c r="C37" s="20" t="s">
        <v>191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44125</v>
      </c>
      <c r="O37" s="47">
        <f>SUM(D37:N37)</f>
        <v>44125</v>
      </c>
      <c r="P37" s="48">
        <f t="shared" ref="P37:P66" si="6">(O37/P$68)</f>
        <v>2.2438342232392574</v>
      </c>
      <c r="Q37" s="9"/>
    </row>
    <row r="38" spans="1:17" ht="15.75">
      <c r="A38" s="29" t="s">
        <v>48</v>
      </c>
      <c r="B38" s="30"/>
      <c r="C38" s="31"/>
      <c r="D38" s="32">
        <f t="shared" ref="D38:N38" si="7">SUM(D39:D50)</f>
        <v>1246623</v>
      </c>
      <c r="E38" s="32">
        <f t="shared" si="7"/>
        <v>544257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 t="shared" si="7"/>
        <v>0</v>
      </c>
      <c r="O38" s="32">
        <f>SUM(D38:N38)</f>
        <v>1790880</v>
      </c>
      <c r="P38" s="46">
        <f t="shared" si="6"/>
        <v>91.069412662090002</v>
      </c>
      <c r="Q38" s="10"/>
    </row>
    <row r="39" spans="1:17">
      <c r="A39" s="12"/>
      <c r="B39" s="25">
        <v>341.52</v>
      </c>
      <c r="C39" s="20" t="s">
        <v>138</v>
      </c>
      <c r="D39" s="47">
        <v>16415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6" si="8">SUM(D39:N39)</f>
        <v>16415</v>
      </c>
      <c r="P39" s="48">
        <f t="shared" si="6"/>
        <v>0.83473175692855328</v>
      </c>
      <c r="Q39" s="9"/>
    </row>
    <row r="40" spans="1:17">
      <c r="A40" s="12"/>
      <c r="B40" s="25">
        <v>341.8</v>
      </c>
      <c r="C40" s="20" t="s">
        <v>141</v>
      </c>
      <c r="D40" s="47">
        <v>209086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209086</v>
      </c>
      <c r="P40" s="48">
        <f t="shared" si="6"/>
        <v>10.632392575642003</v>
      </c>
      <c r="Q40" s="9"/>
    </row>
    <row r="41" spans="1:17">
      <c r="A41" s="12"/>
      <c r="B41" s="25">
        <v>341.9</v>
      </c>
      <c r="C41" s="20" t="s">
        <v>142</v>
      </c>
      <c r="D41" s="47">
        <v>98305</v>
      </c>
      <c r="E41" s="47">
        <v>31797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130102</v>
      </c>
      <c r="P41" s="48">
        <f t="shared" si="6"/>
        <v>6.6159166031019581</v>
      </c>
      <c r="Q41" s="9"/>
    </row>
    <row r="42" spans="1:17">
      <c r="A42" s="12"/>
      <c r="B42" s="25">
        <v>342.6</v>
      </c>
      <c r="C42" s="20" t="s">
        <v>58</v>
      </c>
      <c r="D42" s="47">
        <v>849343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849343</v>
      </c>
      <c r="P42" s="48">
        <f t="shared" si="6"/>
        <v>43.190592423086706</v>
      </c>
      <c r="Q42" s="9"/>
    </row>
    <row r="43" spans="1:17">
      <c r="A43" s="12"/>
      <c r="B43" s="25">
        <v>342.9</v>
      </c>
      <c r="C43" s="20" t="s">
        <v>59</v>
      </c>
      <c r="D43" s="47">
        <v>69760</v>
      </c>
      <c r="E43" s="47">
        <v>398795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468555</v>
      </c>
      <c r="P43" s="48">
        <f t="shared" si="6"/>
        <v>23.826849733028222</v>
      </c>
      <c r="Q43" s="9"/>
    </row>
    <row r="44" spans="1:17">
      <c r="A44" s="12"/>
      <c r="B44" s="25">
        <v>343.9</v>
      </c>
      <c r="C44" s="20" t="s">
        <v>60</v>
      </c>
      <c r="D44" s="47">
        <v>0</v>
      </c>
      <c r="E44" s="47">
        <v>7889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7889</v>
      </c>
      <c r="P44" s="48">
        <f t="shared" si="6"/>
        <v>0.40116959064327484</v>
      </c>
      <c r="Q44" s="9"/>
    </row>
    <row r="45" spans="1:17">
      <c r="A45" s="12"/>
      <c r="B45" s="25">
        <v>346.4</v>
      </c>
      <c r="C45" s="20" t="s">
        <v>180</v>
      </c>
      <c r="D45" s="47">
        <v>68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68</v>
      </c>
      <c r="P45" s="48">
        <f t="shared" si="6"/>
        <v>3.4579201627256547E-3</v>
      </c>
      <c r="Q45" s="9"/>
    </row>
    <row r="46" spans="1:17">
      <c r="A46" s="12"/>
      <c r="B46" s="25">
        <v>347.1</v>
      </c>
      <c r="C46" s="20" t="s">
        <v>61</v>
      </c>
      <c r="D46" s="47">
        <v>3646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3646</v>
      </c>
      <c r="P46" s="48">
        <f t="shared" si="6"/>
        <v>0.18540554284261379</v>
      </c>
      <c r="Q46" s="9"/>
    </row>
    <row r="47" spans="1:17">
      <c r="A47" s="12"/>
      <c r="B47" s="25">
        <v>348.93</v>
      </c>
      <c r="C47" s="20" t="s">
        <v>143</v>
      </c>
      <c r="D47" s="47">
        <v>0</v>
      </c>
      <c r="E47" s="47">
        <v>72142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55" si="9">SUM(D47:N47)</f>
        <v>72142</v>
      </c>
      <c r="P47" s="48">
        <f t="shared" si="6"/>
        <v>3.6685481820493262</v>
      </c>
      <c r="Q47" s="9"/>
    </row>
    <row r="48" spans="1:17">
      <c r="A48" s="12"/>
      <c r="B48" s="25">
        <v>348.93099999999998</v>
      </c>
      <c r="C48" s="20" t="s">
        <v>144</v>
      </c>
      <c r="D48" s="47">
        <v>0</v>
      </c>
      <c r="E48" s="47">
        <v>24016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24016</v>
      </c>
      <c r="P48" s="48">
        <f t="shared" si="6"/>
        <v>1.221256038647343</v>
      </c>
      <c r="Q48" s="9"/>
    </row>
    <row r="49" spans="1:17">
      <c r="A49" s="12"/>
      <c r="B49" s="25">
        <v>348.93200000000002</v>
      </c>
      <c r="C49" s="20" t="s">
        <v>145</v>
      </c>
      <c r="D49" s="47">
        <v>0</v>
      </c>
      <c r="E49" s="47">
        <v>8470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8470</v>
      </c>
      <c r="P49" s="48">
        <f t="shared" si="6"/>
        <v>0.43071446732773966</v>
      </c>
      <c r="Q49" s="9"/>
    </row>
    <row r="50" spans="1:17">
      <c r="A50" s="12"/>
      <c r="B50" s="25">
        <v>348.93299999999999</v>
      </c>
      <c r="C50" s="20" t="s">
        <v>146</v>
      </c>
      <c r="D50" s="47">
        <v>0</v>
      </c>
      <c r="E50" s="47">
        <v>1148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1148</v>
      </c>
      <c r="P50" s="48">
        <f t="shared" si="6"/>
        <v>5.8377828629544874E-2</v>
      </c>
      <c r="Q50" s="9"/>
    </row>
    <row r="51" spans="1:17" ht="15.75">
      <c r="A51" s="29" t="s">
        <v>49</v>
      </c>
      <c r="B51" s="30"/>
      <c r="C51" s="31"/>
      <c r="D51" s="32">
        <f t="shared" ref="D51:N51" si="10">SUM(D52:D53)</f>
        <v>0</v>
      </c>
      <c r="E51" s="32">
        <f t="shared" si="10"/>
        <v>318880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 t="shared" si="9"/>
        <v>318880</v>
      </c>
      <c r="P51" s="46">
        <f t="shared" si="6"/>
        <v>16.215611492499363</v>
      </c>
      <c r="Q51" s="10"/>
    </row>
    <row r="52" spans="1:17">
      <c r="A52" s="13"/>
      <c r="B52" s="40">
        <v>351.3</v>
      </c>
      <c r="C52" s="21" t="s">
        <v>83</v>
      </c>
      <c r="D52" s="47">
        <v>0</v>
      </c>
      <c r="E52" s="47">
        <v>4291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4291</v>
      </c>
      <c r="P52" s="48">
        <f t="shared" si="6"/>
        <v>0.21820493262140858</v>
      </c>
      <c r="Q52" s="9"/>
    </row>
    <row r="53" spans="1:17">
      <c r="A53" s="13"/>
      <c r="B53" s="40">
        <v>359</v>
      </c>
      <c r="C53" s="21" t="s">
        <v>85</v>
      </c>
      <c r="D53" s="47">
        <v>0</v>
      </c>
      <c r="E53" s="47">
        <v>314589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314589</v>
      </c>
      <c r="P53" s="48">
        <f t="shared" si="6"/>
        <v>15.997406559877955</v>
      </c>
      <c r="Q53" s="9"/>
    </row>
    <row r="54" spans="1:17" ht="15.75">
      <c r="A54" s="29" t="s">
        <v>3</v>
      </c>
      <c r="B54" s="30"/>
      <c r="C54" s="31"/>
      <c r="D54" s="32">
        <f t="shared" ref="D54:N54" si="11">SUM(D55:D62)</f>
        <v>408862</v>
      </c>
      <c r="E54" s="32">
        <f t="shared" si="11"/>
        <v>375418</v>
      </c>
      <c r="F54" s="32">
        <f t="shared" si="11"/>
        <v>5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16280516</v>
      </c>
      <c r="N54" s="32">
        <f t="shared" si="11"/>
        <v>218513</v>
      </c>
      <c r="O54" s="32">
        <f t="shared" si="9"/>
        <v>17283314</v>
      </c>
      <c r="P54" s="46">
        <f t="shared" si="6"/>
        <v>878.88705822527334</v>
      </c>
      <c r="Q54" s="10"/>
    </row>
    <row r="55" spans="1:17">
      <c r="A55" s="12"/>
      <c r="B55" s="25">
        <v>361.1</v>
      </c>
      <c r="C55" s="20" t="s">
        <v>86</v>
      </c>
      <c r="D55" s="47">
        <v>28</v>
      </c>
      <c r="E55" s="47">
        <v>3940</v>
      </c>
      <c r="F55" s="47">
        <v>5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45957</v>
      </c>
      <c r="O55" s="47">
        <f t="shared" si="9"/>
        <v>49930</v>
      </c>
      <c r="P55" s="48">
        <f t="shared" si="6"/>
        <v>2.5390287312484108</v>
      </c>
      <c r="Q55" s="9"/>
    </row>
    <row r="56" spans="1:17">
      <c r="A56" s="12"/>
      <c r="B56" s="25">
        <v>361.2</v>
      </c>
      <c r="C56" s="20" t="s">
        <v>195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10411</v>
      </c>
      <c r="O56" s="47">
        <f t="shared" ref="O56:O62" si="12">SUM(D56:N56)</f>
        <v>10411</v>
      </c>
      <c r="P56" s="48">
        <f t="shared" si="6"/>
        <v>0.52941774726671753</v>
      </c>
      <c r="Q56" s="9"/>
    </row>
    <row r="57" spans="1:17">
      <c r="A57" s="12"/>
      <c r="B57" s="25">
        <v>361.3</v>
      </c>
      <c r="C57" s="20" t="s">
        <v>87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38558</v>
      </c>
      <c r="O57" s="47">
        <f t="shared" si="12"/>
        <v>38558</v>
      </c>
      <c r="P57" s="48">
        <f t="shared" si="6"/>
        <v>1.9607424357996441</v>
      </c>
      <c r="Q57" s="9"/>
    </row>
    <row r="58" spans="1:17">
      <c r="A58" s="12"/>
      <c r="B58" s="25">
        <v>362</v>
      </c>
      <c r="C58" s="20" t="s">
        <v>88</v>
      </c>
      <c r="D58" s="47">
        <v>17375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103530</v>
      </c>
      <c r="O58" s="47">
        <f t="shared" si="12"/>
        <v>120905</v>
      </c>
      <c r="P58" s="48">
        <f t="shared" si="6"/>
        <v>6.148232901093313</v>
      </c>
      <c r="Q58" s="9"/>
    </row>
    <row r="59" spans="1:17">
      <c r="A59" s="12"/>
      <c r="B59" s="25">
        <v>364</v>
      </c>
      <c r="C59" s="20" t="s">
        <v>148</v>
      </c>
      <c r="D59" s="47">
        <v>16750</v>
      </c>
      <c r="E59" s="47">
        <v>314890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6000</v>
      </c>
      <c r="O59" s="47">
        <f t="shared" si="12"/>
        <v>337640</v>
      </c>
      <c r="P59" s="48">
        <f t="shared" si="6"/>
        <v>17.169590643274855</v>
      </c>
      <c r="Q59" s="9"/>
    </row>
    <row r="60" spans="1:17">
      <c r="A60" s="12"/>
      <c r="B60" s="25">
        <v>365</v>
      </c>
      <c r="C60" s="20" t="s">
        <v>149</v>
      </c>
      <c r="D60" s="47">
        <v>108929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2"/>
        <v>108929</v>
      </c>
      <c r="P60" s="48">
        <f t="shared" si="6"/>
        <v>5.5392321383168062</v>
      </c>
      <c r="Q60" s="9"/>
    </row>
    <row r="61" spans="1:17">
      <c r="A61" s="12"/>
      <c r="B61" s="25">
        <v>366</v>
      </c>
      <c r="C61" s="20" t="s">
        <v>91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645667</v>
      </c>
      <c r="N61" s="47">
        <v>0</v>
      </c>
      <c r="O61" s="47">
        <f t="shared" si="12"/>
        <v>645667</v>
      </c>
      <c r="P61" s="48">
        <f t="shared" si="6"/>
        <v>32.833307907449786</v>
      </c>
      <c r="Q61" s="9"/>
    </row>
    <row r="62" spans="1:17">
      <c r="A62" s="12"/>
      <c r="B62" s="25">
        <v>369.9</v>
      </c>
      <c r="C62" s="20" t="s">
        <v>92</v>
      </c>
      <c r="D62" s="47">
        <v>265780</v>
      </c>
      <c r="E62" s="47">
        <v>56588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15634849</v>
      </c>
      <c r="N62" s="47">
        <v>14057</v>
      </c>
      <c r="O62" s="47">
        <f t="shared" si="12"/>
        <v>15971274</v>
      </c>
      <c r="P62" s="48">
        <f t="shared" si="6"/>
        <v>812.16750572082378</v>
      </c>
      <c r="Q62" s="9"/>
    </row>
    <row r="63" spans="1:17" ht="15.75">
      <c r="A63" s="29" t="s">
        <v>50</v>
      </c>
      <c r="B63" s="30"/>
      <c r="C63" s="31"/>
      <c r="D63" s="32">
        <f t="shared" ref="D63:N63" si="13">SUM(D64:D65)</f>
        <v>384236</v>
      </c>
      <c r="E63" s="32">
        <f t="shared" si="13"/>
        <v>1396250</v>
      </c>
      <c r="F63" s="32">
        <f t="shared" si="13"/>
        <v>228696</v>
      </c>
      <c r="G63" s="32">
        <f t="shared" si="13"/>
        <v>0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2009182</v>
      </c>
      <c r="P63" s="46">
        <f t="shared" si="6"/>
        <v>102.17045512331553</v>
      </c>
      <c r="Q63" s="9"/>
    </row>
    <row r="64" spans="1:17">
      <c r="A64" s="12"/>
      <c r="B64" s="25">
        <v>381</v>
      </c>
      <c r="C64" s="20" t="s">
        <v>93</v>
      </c>
      <c r="D64" s="47">
        <v>35146</v>
      </c>
      <c r="E64" s="47">
        <v>1396250</v>
      </c>
      <c r="F64" s="47">
        <v>228696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1660092</v>
      </c>
      <c r="P64" s="48">
        <f t="shared" si="6"/>
        <v>84.418611746758202</v>
      </c>
      <c r="Q64" s="9"/>
    </row>
    <row r="65" spans="1:120" ht="15.75" thickBot="1">
      <c r="A65" s="12"/>
      <c r="B65" s="25">
        <v>384</v>
      </c>
      <c r="C65" s="20" t="s">
        <v>150</v>
      </c>
      <c r="D65" s="47">
        <v>349090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>SUM(D65:N65)</f>
        <v>349090</v>
      </c>
      <c r="P65" s="48">
        <f t="shared" si="6"/>
        <v>17.751843376557336</v>
      </c>
      <c r="Q65" s="9"/>
    </row>
    <row r="66" spans="1:120" ht="16.5" thickBot="1">
      <c r="A66" s="14" t="s">
        <v>63</v>
      </c>
      <c r="B66" s="23"/>
      <c r="C66" s="22"/>
      <c r="D66" s="15">
        <f t="shared" ref="D66:N66" si="14">SUM(D5,D12,D16,D38,D51,D54,D63)</f>
        <v>13664046</v>
      </c>
      <c r="E66" s="15">
        <f t="shared" si="14"/>
        <v>14010817</v>
      </c>
      <c r="F66" s="15">
        <f t="shared" si="14"/>
        <v>228701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16280516</v>
      </c>
      <c r="N66" s="15">
        <f t="shared" si="14"/>
        <v>262638</v>
      </c>
      <c r="O66" s="15">
        <f>SUM(D66:N66)</f>
        <v>44446718</v>
      </c>
      <c r="P66" s="38">
        <f t="shared" si="6"/>
        <v>2260.1941520467835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1"/>
      <c r="B68" s="42"/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9" t="s">
        <v>196</v>
      </c>
      <c r="N68" s="49"/>
      <c r="O68" s="49"/>
      <c r="P68" s="44">
        <v>19665</v>
      </c>
    </row>
    <row r="69" spans="1:120">
      <c r="A69" s="50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2"/>
    </row>
    <row r="70" spans="1:120" ht="15.75" customHeight="1" thickBot="1">
      <c r="A70" s="53" t="s">
        <v>114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5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4382505</v>
      </c>
      <c r="E5" s="27">
        <f t="shared" si="0"/>
        <v>1186338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5568843</v>
      </c>
      <c r="O5" s="33">
        <f t="shared" ref="O5:O36" si="2">(N5/O$62)</f>
        <v>278.42822858857056</v>
      </c>
      <c r="P5" s="6"/>
    </row>
    <row r="6" spans="1:133">
      <c r="A6" s="12"/>
      <c r="B6" s="25">
        <v>311</v>
      </c>
      <c r="C6" s="20" t="s">
        <v>2</v>
      </c>
      <c r="D6" s="47">
        <v>4242760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4242760</v>
      </c>
      <c r="O6" s="48">
        <f t="shared" si="2"/>
        <v>212.12739363031849</v>
      </c>
      <c r="P6" s="9"/>
    </row>
    <row r="7" spans="1:133">
      <c r="A7" s="12"/>
      <c r="B7" s="25">
        <v>312.10000000000002</v>
      </c>
      <c r="C7" s="20" t="s">
        <v>10</v>
      </c>
      <c r="D7" s="47">
        <v>77191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77191</v>
      </c>
      <c r="O7" s="48">
        <f t="shared" si="2"/>
        <v>3.8593570321483925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103641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103641</v>
      </c>
      <c r="O8" s="48">
        <f t="shared" si="2"/>
        <v>5.1817909104544775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1082697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1082697</v>
      </c>
      <c r="O9" s="48">
        <f t="shared" si="2"/>
        <v>54.132143392830358</v>
      </c>
      <c r="P9" s="9"/>
    </row>
    <row r="10" spans="1:133">
      <c r="A10" s="12"/>
      <c r="B10" s="25">
        <v>315</v>
      </c>
      <c r="C10" s="20" t="s">
        <v>129</v>
      </c>
      <c r="D10" s="47">
        <v>60554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60554</v>
      </c>
      <c r="O10" s="48">
        <f t="shared" si="2"/>
        <v>3.0275486225688715</v>
      </c>
      <c r="P10" s="9"/>
    </row>
    <row r="11" spans="1:133">
      <c r="A11" s="12"/>
      <c r="B11" s="25">
        <v>319</v>
      </c>
      <c r="C11" s="20" t="s">
        <v>189</v>
      </c>
      <c r="D11" s="47">
        <v>2000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2000</v>
      </c>
      <c r="O11" s="48">
        <f t="shared" si="2"/>
        <v>9.9995000249987503E-2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126850</v>
      </c>
      <c r="E12" s="32">
        <f t="shared" si="3"/>
        <v>9575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136425</v>
      </c>
      <c r="O12" s="46">
        <f t="shared" si="2"/>
        <v>6.8209089545522721</v>
      </c>
      <c r="P12" s="10"/>
    </row>
    <row r="13" spans="1:133">
      <c r="A13" s="12"/>
      <c r="B13" s="25">
        <v>322</v>
      </c>
      <c r="C13" s="20" t="s">
        <v>0</v>
      </c>
      <c r="D13" s="47">
        <v>126850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126850</v>
      </c>
      <c r="O13" s="48">
        <f t="shared" si="2"/>
        <v>6.3421828908554572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9575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9575</v>
      </c>
      <c r="O14" s="48">
        <f t="shared" si="2"/>
        <v>0.47872606369681514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SUM(D16:D36)</f>
        <v>9168575</v>
      </c>
      <c r="E15" s="32">
        <f t="shared" si="4"/>
        <v>9372071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55595</v>
      </c>
      <c r="N15" s="45">
        <f t="shared" si="1"/>
        <v>18596241</v>
      </c>
      <c r="O15" s="46">
        <f t="shared" si="2"/>
        <v>929.76556172191385</v>
      </c>
      <c r="P15" s="10"/>
    </row>
    <row r="16" spans="1:133">
      <c r="A16" s="12"/>
      <c r="B16" s="25">
        <v>331.1</v>
      </c>
      <c r="C16" s="20" t="s">
        <v>18</v>
      </c>
      <c r="D16" s="47">
        <v>44864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44864</v>
      </c>
      <c r="O16" s="48">
        <f t="shared" si="2"/>
        <v>2.2430878456077195</v>
      </c>
      <c r="P16" s="9"/>
    </row>
    <row r="17" spans="1:16">
      <c r="A17" s="12"/>
      <c r="B17" s="25">
        <v>331.2</v>
      </c>
      <c r="C17" s="20" t="s">
        <v>19</v>
      </c>
      <c r="D17" s="47">
        <v>2965446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2965446</v>
      </c>
      <c r="O17" s="48">
        <f t="shared" si="2"/>
        <v>148.26488675566222</v>
      </c>
      <c r="P17" s="9"/>
    </row>
    <row r="18" spans="1:16">
      <c r="A18" s="12"/>
      <c r="B18" s="25">
        <v>331.5</v>
      </c>
      <c r="C18" s="20" t="s">
        <v>21</v>
      </c>
      <c r="D18" s="47">
        <v>248589</v>
      </c>
      <c r="E18" s="47">
        <v>4403080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4651669</v>
      </c>
      <c r="O18" s="48">
        <f t="shared" si="2"/>
        <v>232.57182140892957</v>
      </c>
      <c r="P18" s="9"/>
    </row>
    <row r="19" spans="1:16">
      <c r="A19" s="12"/>
      <c r="B19" s="25">
        <v>331.65</v>
      </c>
      <c r="C19" s="20" t="s">
        <v>25</v>
      </c>
      <c r="D19" s="47">
        <v>594</v>
      </c>
      <c r="E19" s="47">
        <v>71915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72509</v>
      </c>
      <c r="O19" s="48">
        <f t="shared" si="2"/>
        <v>3.6252687365631719</v>
      </c>
      <c r="P19" s="9"/>
    </row>
    <row r="20" spans="1:16">
      <c r="A20" s="12"/>
      <c r="B20" s="25">
        <v>331.89</v>
      </c>
      <c r="C20" s="20" t="s">
        <v>190</v>
      </c>
      <c r="D20" s="47">
        <v>0</v>
      </c>
      <c r="E20" s="47">
        <v>64433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64433</v>
      </c>
      <c r="O20" s="48">
        <f t="shared" si="2"/>
        <v>3.2214889255537225</v>
      </c>
      <c r="P20" s="9"/>
    </row>
    <row r="21" spans="1:16">
      <c r="A21" s="12"/>
      <c r="B21" s="25">
        <v>334.1</v>
      </c>
      <c r="C21" s="20" t="s">
        <v>22</v>
      </c>
      <c r="D21" s="47">
        <v>21476</v>
      </c>
      <c r="E21" s="47">
        <v>3180251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3201727</v>
      </c>
      <c r="O21" s="48">
        <f t="shared" si="2"/>
        <v>160.07834608269587</v>
      </c>
      <c r="P21" s="9"/>
    </row>
    <row r="22" spans="1:16">
      <c r="A22" s="12"/>
      <c r="B22" s="25">
        <v>334.2</v>
      </c>
      <c r="C22" s="20" t="s">
        <v>23</v>
      </c>
      <c r="D22" s="47">
        <v>112118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112118</v>
      </c>
      <c r="O22" s="48">
        <f t="shared" si="2"/>
        <v>5.6056197190140491</v>
      </c>
      <c r="P22" s="9"/>
    </row>
    <row r="23" spans="1:16">
      <c r="A23" s="12"/>
      <c r="B23" s="25">
        <v>334.34</v>
      </c>
      <c r="C23" s="20" t="s">
        <v>26</v>
      </c>
      <c r="D23" s="47">
        <v>90908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90908</v>
      </c>
      <c r="O23" s="48">
        <f t="shared" si="2"/>
        <v>4.5451727413629319</v>
      </c>
      <c r="P23" s="9"/>
    </row>
    <row r="24" spans="1:16">
      <c r="A24" s="12"/>
      <c r="B24" s="25">
        <v>334.49</v>
      </c>
      <c r="C24" s="20" t="s">
        <v>27</v>
      </c>
      <c r="D24" s="47">
        <v>500000</v>
      </c>
      <c r="E24" s="47">
        <v>1354400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4" si="5">SUM(D24:M24)</f>
        <v>1854400</v>
      </c>
      <c r="O24" s="48">
        <f t="shared" si="2"/>
        <v>92.715364231788413</v>
      </c>
      <c r="P24" s="9"/>
    </row>
    <row r="25" spans="1:16">
      <c r="A25" s="12"/>
      <c r="B25" s="25">
        <v>334.61</v>
      </c>
      <c r="C25" s="20" t="s">
        <v>29</v>
      </c>
      <c r="D25" s="47">
        <v>0</v>
      </c>
      <c r="E25" s="47">
        <v>39944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39944</v>
      </c>
      <c r="O25" s="48">
        <f t="shared" si="2"/>
        <v>1.9971001449927503</v>
      </c>
      <c r="P25" s="9"/>
    </row>
    <row r="26" spans="1:16">
      <c r="A26" s="12"/>
      <c r="B26" s="25">
        <v>334.7</v>
      </c>
      <c r="C26" s="20" t="s">
        <v>30</v>
      </c>
      <c r="D26" s="47">
        <v>47976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47976</v>
      </c>
      <c r="O26" s="48">
        <f t="shared" si="2"/>
        <v>2.3986800659967003</v>
      </c>
      <c r="P26" s="9"/>
    </row>
    <row r="27" spans="1:16">
      <c r="A27" s="12"/>
      <c r="B27" s="25">
        <v>335.12</v>
      </c>
      <c r="C27" s="20" t="s">
        <v>130</v>
      </c>
      <c r="D27" s="47">
        <v>401787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401787</v>
      </c>
      <c r="O27" s="48">
        <f t="shared" si="2"/>
        <v>20.088345582720866</v>
      </c>
      <c r="P27" s="9"/>
    </row>
    <row r="28" spans="1:16">
      <c r="A28" s="12"/>
      <c r="B28" s="25">
        <v>335.13</v>
      </c>
      <c r="C28" s="20" t="s">
        <v>131</v>
      </c>
      <c r="D28" s="47">
        <v>22816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22816</v>
      </c>
      <c r="O28" s="48">
        <f t="shared" si="2"/>
        <v>1.1407429628518575</v>
      </c>
      <c r="P28" s="9"/>
    </row>
    <row r="29" spans="1:16">
      <c r="A29" s="12"/>
      <c r="B29" s="25">
        <v>335.14</v>
      </c>
      <c r="C29" s="20" t="s">
        <v>132</v>
      </c>
      <c r="D29" s="47">
        <v>8683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8683</v>
      </c>
      <c r="O29" s="48">
        <f t="shared" si="2"/>
        <v>0.43412829358532073</v>
      </c>
      <c r="P29" s="9"/>
    </row>
    <row r="30" spans="1:16">
      <c r="A30" s="12"/>
      <c r="B30" s="25">
        <v>335.15</v>
      </c>
      <c r="C30" s="20" t="s">
        <v>133</v>
      </c>
      <c r="D30" s="47">
        <v>1119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1119</v>
      </c>
      <c r="O30" s="48">
        <f t="shared" si="2"/>
        <v>5.5947202639868007E-2</v>
      </c>
      <c r="P30" s="9"/>
    </row>
    <row r="31" spans="1:16">
      <c r="A31" s="12"/>
      <c r="B31" s="25">
        <v>335.16</v>
      </c>
      <c r="C31" s="20" t="s">
        <v>134</v>
      </c>
      <c r="D31" s="47">
        <v>237250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237250</v>
      </c>
      <c r="O31" s="48">
        <f t="shared" si="2"/>
        <v>11.861906904654766</v>
      </c>
      <c r="P31" s="9"/>
    </row>
    <row r="32" spans="1:16">
      <c r="A32" s="12"/>
      <c r="B32" s="25">
        <v>335.18</v>
      </c>
      <c r="C32" s="20" t="s">
        <v>135</v>
      </c>
      <c r="D32" s="47">
        <v>4180949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4180949</v>
      </c>
      <c r="O32" s="48">
        <f t="shared" si="2"/>
        <v>209.0369981500925</v>
      </c>
      <c r="P32" s="9"/>
    </row>
    <row r="33" spans="1:16">
      <c r="A33" s="12"/>
      <c r="B33" s="25">
        <v>335.49</v>
      </c>
      <c r="C33" s="20" t="s">
        <v>39</v>
      </c>
      <c r="D33" s="47">
        <v>0</v>
      </c>
      <c r="E33" s="47">
        <v>257929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257929</v>
      </c>
      <c r="O33" s="48">
        <f t="shared" si="2"/>
        <v>12.895805209739512</v>
      </c>
      <c r="P33" s="9"/>
    </row>
    <row r="34" spans="1:16">
      <c r="A34" s="12"/>
      <c r="B34" s="25">
        <v>335.7</v>
      </c>
      <c r="C34" s="20" t="s">
        <v>40</v>
      </c>
      <c r="D34" s="47">
        <v>0</v>
      </c>
      <c r="E34" s="47">
        <v>119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119</v>
      </c>
      <c r="O34" s="48">
        <f t="shared" si="2"/>
        <v>5.9497025148742564E-3</v>
      </c>
      <c r="P34" s="9"/>
    </row>
    <row r="35" spans="1:16">
      <c r="A35" s="12"/>
      <c r="B35" s="25">
        <v>337.2</v>
      </c>
      <c r="C35" s="20" t="s">
        <v>42</v>
      </c>
      <c r="D35" s="47">
        <v>284000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284000</v>
      </c>
      <c r="O35" s="48">
        <f t="shared" si="2"/>
        <v>14.199290035498224</v>
      </c>
      <c r="P35" s="9"/>
    </row>
    <row r="36" spans="1:16">
      <c r="A36" s="12"/>
      <c r="B36" s="25">
        <v>337.5</v>
      </c>
      <c r="C36" s="20" t="s">
        <v>191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55595</v>
      </c>
      <c r="N36" s="47">
        <f>SUM(D36:M36)</f>
        <v>55595</v>
      </c>
      <c r="O36" s="48">
        <f t="shared" si="2"/>
        <v>2.7796110194490273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SUM(D38:D48)</f>
        <v>1204835</v>
      </c>
      <c r="E37" s="32">
        <f t="shared" si="6"/>
        <v>619632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1824467</v>
      </c>
      <c r="O37" s="46">
        <f t="shared" ref="O37:O60" si="7">(N37/O$62)</f>
        <v>91.218789060546968</v>
      </c>
      <c r="P37" s="10"/>
    </row>
    <row r="38" spans="1:16">
      <c r="A38" s="12"/>
      <c r="B38" s="25">
        <v>341.52</v>
      </c>
      <c r="C38" s="20" t="s">
        <v>138</v>
      </c>
      <c r="D38" s="47">
        <v>13902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8" si="8">SUM(D38:M38)</f>
        <v>13902</v>
      </c>
      <c r="O38" s="48">
        <f t="shared" si="7"/>
        <v>0.69506524673766312</v>
      </c>
      <c r="P38" s="9"/>
    </row>
    <row r="39" spans="1:16">
      <c r="A39" s="12"/>
      <c r="B39" s="25">
        <v>341.53</v>
      </c>
      <c r="C39" s="20" t="s">
        <v>139</v>
      </c>
      <c r="D39" s="47">
        <v>0</v>
      </c>
      <c r="E39" s="47">
        <v>197741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197741</v>
      </c>
      <c r="O39" s="48">
        <f t="shared" si="7"/>
        <v>9.8865556722163888</v>
      </c>
      <c r="P39" s="9"/>
    </row>
    <row r="40" spans="1:16">
      <c r="A40" s="12"/>
      <c r="B40" s="25">
        <v>341.8</v>
      </c>
      <c r="C40" s="20" t="s">
        <v>141</v>
      </c>
      <c r="D40" s="47">
        <v>203989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203989</v>
      </c>
      <c r="O40" s="48">
        <f t="shared" si="7"/>
        <v>10.198940052997351</v>
      </c>
      <c r="P40" s="9"/>
    </row>
    <row r="41" spans="1:16">
      <c r="A41" s="12"/>
      <c r="B41" s="25">
        <v>341.9</v>
      </c>
      <c r="C41" s="20" t="s">
        <v>142</v>
      </c>
      <c r="D41" s="47">
        <v>79500</v>
      </c>
      <c r="E41" s="47">
        <v>25446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104946</v>
      </c>
      <c r="O41" s="48">
        <f t="shared" si="7"/>
        <v>5.247037648117594</v>
      </c>
      <c r="P41" s="9"/>
    </row>
    <row r="42" spans="1:16">
      <c r="A42" s="12"/>
      <c r="B42" s="25">
        <v>342.6</v>
      </c>
      <c r="C42" s="20" t="s">
        <v>58</v>
      </c>
      <c r="D42" s="47">
        <v>834588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834588</v>
      </c>
      <c r="O42" s="48">
        <f t="shared" si="7"/>
        <v>41.727313634318286</v>
      </c>
      <c r="P42" s="9"/>
    </row>
    <row r="43" spans="1:16">
      <c r="A43" s="12"/>
      <c r="B43" s="25">
        <v>342.9</v>
      </c>
      <c r="C43" s="20" t="s">
        <v>59</v>
      </c>
      <c r="D43" s="47">
        <v>69760</v>
      </c>
      <c r="E43" s="47">
        <v>303844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373604</v>
      </c>
      <c r="O43" s="48">
        <f t="shared" si="7"/>
        <v>18.679266036698166</v>
      </c>
      <c r="P43" s="9"/>
    </row>
    <row r="44" spans="1:16">
      <c r="A44" s="12"/>
      <c r="B44" s="25">
        <v>343.9</v>
      </c>
      <c r="C44" s="20" t="s">
        <v>60</v>
      </c>
      <c r="D44" s="47">
        <v>0</v>
      </c>
      <c r="E44" s="47">
        <v>7889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7889</v>
      </c>
      <c r="O44" s="48">
        <f t="shared" si="7"/>
        <v>0.3944302784860757</v>
      </c>
      <c r="P44" s="9"/>
    </row>
    <row r="45" spans="1:16">
      <c r="A45" s="12"/>
      <c r="B45" s="25">
        <v>347.1</v>
      </c>
      <c r="C45" s="20" t="s">
        <v>61</v>
      </c>
      <c r="D45" s="47">
        <v>3096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3096</v>
      </c>
      <c r="O45" s="48">
        <f t="shared" si="7"/>
        <v>0.15479226038698066</v>
      </c>
      <c r="P45" s="9"/>
    </row>
    <row r="46" spans="1:16">
      <c r="A46" s="12"/>
      <c r="B46" s="25">
        <v>348.93</v>
      </c>
      <c r="C46" s="20" t="s">
        <v>143</v>
      </c>
      <c r="D46" s="47">
        <v>0</v>
      </c>
      <c r="E46" s="47">
        <v>57214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57214</v>
      </c>
      <c r="O46" s="48">
        <f t="shared" si="7"/>
        <v>2.8605569721513926</v>
      </c>
      <c r="P46" s="9"/>
    </row>
    <row r="47" spans="1:16">
      <c r="A47" s="12"/>
      <c r="B47" s="25">
        <v>348.93099999999998</v>
      </c>
      <c r="C47" s="20" t="s">
        <v>144</v>
      </c>
      <c r="D47" s="47">
        <v>0</v>
      </c>
      <c r="E47" s="47">
        <v>22612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22612</v>
      </c>
      <c r="O47" s="48">
        <f t="shared" si="7"/>
        <v>1.1305434728263586</v>
      </c>
      <c r="P47" s="9"/>
    </row>
    <row r="48" spans="1:16">
      <c r="A48" s="12"/>
      <c r="B48" s="25">
        <v>348.93200000000002</v>
      </c>
      <c r="C48" s="20" t="s">
        <v>145</v>
      </c>
      <c r="D48" s="47">
        <v>0</v>
      </c>
      <c r="E48" s="47">
        <v>4886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4886</v>
      </c>
      <c r="O48" s="48">
        <f t="shared" si="7"/>
        <v>0.24428778561071945</v>
      </c>
      <c r="P48" s="9"/>
    </row>
    <row r="49" spans="1:119" ht="15.75">
      <c r="A49" s="29" t="s">
        <v>49</v>
      </c>
      <c r="B49" s="30"/>
      <c r="C49" s="31"/>
      <c r="D49" s="32">
        <f t="shared" ref="D49:M49" si="9">SUM(D50:D51)</f>
        <v>0</v>
      </c>
      <c r="E49" s="32">
        <f t="shared" si="9"/>
        <v>259533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ref="N49:N60" si="10">SUM(D49:M49)</f>
        <v>259533</v>
      </c>
      <c r="O49" s="46">
        <f t="shared" si="7"/>
        <v>12.976001199940002</v>
      </c>
      <c r="P49" s="10"/>
    </row>
    <row r="50" spans="1:119">
      <c r="A50" s="13"/>
      <c r="B50" s="40">
        <v>351.3</v>
      </c>
      <c r="C50" s="21" t="s">
        <v>83</v>
      </c>
      <c r="D50" s="47">
        <v>0</v>
      </c>
      <c r="E50" s="47">
        <v>3989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3989</v>
      </c>
      <c r="O50" s="48">
        <f t="shared" si="7"/>
        <v>0.19944002799860008</v>
      </c>
      <c r="P50" s="9"/>
    </row>
    <row r="51" spans="1:119">
      <c r="A51" s="13"/>
      <c r="B51" s="40">
        <v>359</v>
      </c>
      <c r="C51" s="21" t="s">
        <v>85</v>
      </c>
      <c r="D51" s="47">
        <v>0</v>
      </c>
      <c r="E51" s="47">
        <v>255544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255544</v>
      </c>
      <c r="O51" s="48">
        <f t="shared" si="7"/>
        <v>12.776561171941403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SUM(D53:D57)</f>
        <v>286644</v>
      </c>
      <c r="E52" s="32">
        <f t="shared" si="11"/>
        <v>143942</v>
      </c>
      <c r="F52" s="32">
        <f t="shared" si="11"/>
        <v>5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209445</v>
      </c>
      <c r="N52" s="32">
        <f t="shared" si="10"/>
        <v>640036</v>
      </c>
      <c r="O52" s="46">
        <f t="shared" si="7"/>
        <v>32.000199990000503</v>
      </c>
      <c r="P52" s="10"/>
    </row>
    <row r="53" spans="1:119">
      <c r="A53" s="12"/>
      <c r="B53" s="25">
        <v>361.1</v>
      </c>
      <c r="C53" s="20" t="s">
        <v>86</v>
      </c>
      <c r="D53" s="47">
        <v>25</v>
      </c>
      <c r="E53" s="47">
        <v>11945</v>
      </c>
      <c r="F53" s="47">
        <v>5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156382</v>
      </c>
      <c r="N53" s="47">
        <f t="shared" si="10"/>
        <v>168357</v>
      </c>
      <c r="O53" s="48">
        <f t="shared" si="7"/>
        <v>8.4174291285435725</v>
      </c>
      <c r="P53" s="9"/>
    </row>
    <row r="54" spans="1:119">
      <c r="A54" s="12"/>
      <c r="B54" s="25">
        <v>362</v>
      </c>
      <c r="C54" s="20" t="s">
        <v>88</v>
      </c>
      <c r="D54" s="47">
        <v>14879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49797</v>
      </c>
      <c r="N54" s="47">
        <f t="shared" si="10"/>
        <v>64676</v>
      </c>
      <c r="O54" s="48">
        <f t="shared" si="7"/>
        <v>3.233638318084096</v>
      </c>
      <c r="P54" s="9"/>
    </row>
    <row r="55" spans="1:119">
      <c r="A55" s="12"/>
      <c r="B55" s="25">
        <v>364</v>
      </c>
      <c r="C55" s="20" t="s">
        <v>148</v>
      </c>
      <c r="D55" s="47">
        <v>18656</v>
      </c>
      <c r="E55" s="47">
        <v>85060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103716</v>
      </c>
      <c r="O55" s="48">
        <f t="shared" si="7"/>
        <v>5.1855407229638519</v>
      </c>
      <c r="P55" s="9"/>
    </row>
    <row r="56" spans="1:119">
      <c r="A56" s="12"/>
      <c r="B56" s="25">
        <v>365</v>
      </c>
      <c r="C56" s="20" t="s">
        <v>149</v>
      </c>
      <c r="D56" s="47">
        <v>48246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48246</v>
      </c>
      <c r="O56" s="48">
        <f t="shared" si="7"/>
        <v>2.4121793910304485</v>
      </c>
      <c r="P56" s="9"/>
    </row>
    <row r="57" spans="1:119">
      <c r="A57" s="12"/>
      <c r="B57" s="25">
        <v>369.9</v>
      </c>
      <c r="C57" s="20" t="s">
        <v>92</v>
      </c>
      <c r="D57" s="47">
        <v>204838</v>
      </c>
      <c r="E57" s="47">
        <v>46937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3266</v>
      </c>
      <c r="N57" s="47">
        <f t="shared" si="10"/>
        <v>255041</v>
      </c>
      <c r="O57" s="48">
        <f t="shared" si="7"/>
        <v>12.751412429378531</v>
      </c>
      <c r="P57" s="9"/>
    </row>
    <row r="58" spans="1:119" ht="15.75">
      <c r="A58" s="29" t="s">
        <v>50</v>
      </c>
      <c r="B58" s="30"/>
      <c r="C58" s="31"/>
      <c r="D58" s="32">
        <f t="shared" ref="D58:M58" si="12">SUM(D59:D59)</f>
        <v>81908</v>
      </c>
      <c r="E58" s="32">
        <f t="shared" si="12"/>
        <v>933585</v>
      </c>
      <c r="F58" s="32">
        <f t="shared" si="12"/>
        <v>228696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1244189</v>
      </c>
      <c r="O58" s="46">
        <f t="shared" si="7"/>
        <v>62.206339683015848</v>
      </c>
      <c r="P58" s="9"/>
    </row>
    <row r="59" spans="1:119" ht="15.75" thickBot="1">
      <c r="A59" s="12"/>
      <c r="B59" s="25">
        <v>381</v>
      </c>
      <c r="C59" s="20" t="s">
        <v>93</v>
      </c>
      <c r="D59" s="47">
        <v>81908</v>
      </c>
      <c r="E59" s="47">
        <v>933585</v>
      </c>
      <c r="F59" s="47">
        <v>228696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1244189</v>
      </c>
      <c r="O59" s="48">
        <f t="shared" si="7"/>
        <v>62.206339683015848</v>
      </c>
      <c r="P59" s="9"/>
    </row>
    <row r="60" spans="1:119" ht="16.5" thickBot="1">
      <c r="A60" s="14" t="s">
        <v>63</v>
      </c>
      <c r="B60" s="23"/>
      <c r="C60" s="22"/>
      <c r="D60" s="15">
        <f t="shared" ref="D60:M60" si="13">SUM(D5,D12,D15,D37,D49,D52,D58)</f>
        <v>15251317</v>
      </c>
      <c r="E60" s="15">
        <f t="shared" si="13"/>
        <v>12524676</v>
      </c>
      <c r="F60" s="15">
        <f t="shared" si="13"/>
        <v>228701</v>
      </c>
      <c r="G60" s="15">
        <f t="shared" si="13"/>
        <v>0</v>
      </c>
      <c r="H60" s="15">
        <f t="shared" si="13"/>
        <v>0</v>
      </c>
      <c r="I60" s="15">
        <f t="shared" si="13"/>
        <v>0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265040</v>
      </c>
      <c r="N60" s="15">
        <f t="shared" si="10"/>
        <v>28269734</v>
      </c>
      <c r="O60" s="38">
        <f t="shared" si="7"/>
        <v>1413.4160291985402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1"/>
      <c r="B62" s="42"/>
      <c r="C62" s="42"/>
      <c r="D62" s="43"/>
      <c r="E62" s="43"/>
      <c r="F62" s="43"/>
      <c r="G62" s="43"/>
      <c r="H62" s="43"/>
      <c r="I62" s="43"/>
      <c r="J62" s="43"/>
      <c r="K62" s="43"/>
      <c r="L62" s="49" t="s">
        <v>192</v>
      </c>
      <c r="M62" s="49"/>
      <c r="N62" s="49"/>
      <c r="O62" s="44">
        <v>20001</v>
      </c>
    </row>
    <row r="63" spans="1:119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</row>
    <row r="64" spans="1:119" ht="15.75" customHeight="1" thickBot="1">
      <c r="A64" s="53" t="s">
        <v>114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4340823</v>
      </c>
      <c r="E5" s="27">
        <f t="shared" si="0"/>
        <v>1339979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5680802</v>
      </c>
      <c r="O5" s="33">
        <f t="shared" ref="O5:O36" si="2">(N5/O$64)</f>
        <v>283.34590253877997</v>
      </c>
      <c r="P5" s="6"/>
    </row>
    <row r="6" spans="1:133">
      <c r="A6" s="12"/>
      <c r="B6" s="25">
        <v>311</v>
      </c>
      <c r="C6" s="20" t="s">
        <v>2</v>
      </c>
      <c r="D6" s="47">
        <v>4171018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4171018</v>
      </c>
      <c r="O6" s="48">
        <f t="shared" si="2"/>
        <v>208.04119906229738</v>
      </c>
      <c r="P6" s="9"/>
    </row>
    <row r="7" spans="1:133">
      <c r="A7" s="12"/>
      <c r="B7" s="25">
        <v>312.10000000000002</v>
      </c>
      <c r="C7" s="20" t="s">
        <v>10</v>
      </c>
      <c r="D7" s="47">
        <v>113180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113180</v>
      </c>
      <c r="O7" s="48">
        <f t="shared" si="2"/>
        <v>5.6451693351289345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117948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117948</v>
      </c>
      <c r="O8" s="48">
        <f t="shared" si="2"/>
        <v>5.8829866826275623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1222031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1222031</v>
      </c>
      <c r="O9" s="48">
        <f t="shared" si="2"/>
        <v>60.952217068182954</v>
      </c>
      <c r="P9" s="9"/>
    </row>
    <row r="10" spans="1:133">
      <c r="A10" s="12"/>
      <c r="B10" s="25">
        <v>315</v>
      </c>
      <c r="C10" s="20" t="s">
        <v>129</v>
      </c>
      <c r="D10" s="47">
        <v>56625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56625</v>
      </c>
      <c r="O10" s="48">
        <f t="shared" si="2"/>
        <v>2.8243303905431691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77858</v>
      </c>
      <c r="E11" s="32">
        <f t="shared" si="3"/>
        <v>6225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84083</v>
      </c>
      <c r="O11" s="46">
        <f t="shared" si="2"/>
        <v>4.193875006234725</v>
      </c>
      <c r="P11" s="10"/>
    </row>
    <row r="12" spans="1:133">
      <c r="A12" s="12"/>
      <c r="B12" s="25">
        <v>322</v>
      </c>
      <c r="C12" s="20" t="s">
        <v>0</v>
      </c>
      <c r="D12" s="47">
        <v>77358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77358</v>
      </c>
      <c r="O12" s="48">
        <f t="shared" si="2"/>
        <v>3.8584468053269489</v>
      </c>
      <c r="P12" s="9"/>
    </row>
    <row r="13" spans="1:133">
      <c r="A13" s="12"/>
      <c r="B13" s="25">
        <v>323.7</v>
      </c>
      <c r="C13" s="20" t="s">
        <v>16</v>
      </c>
      <c r="D13" s="47">
        <v>500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500</v>
      </c>
      <c r="O13" s="48">
        <f t="shared" si="2"/>
        <v>2.4938899695745424E-2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6225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6225</v>
      </c>
      <c r="O14" s="48">
        <f t="shared" si="2"/>
        <v>0.3104893012120305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6015991</v>
      </c>
      <c r="E15" s="32">
        <f t="shared" si="4"/>
        <v>5062709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11078700</v>
      </c>
      <c r="O15" s="46">
        <f t="shared" si="2"/>
        <v>552.58117611850969</v>
      </c>
      <c r="P15" s="10"/>
    </row>
    <row r="16" spans="1:133">
      <c r="A16" s="12"/>
      <c r="B16" s="25">
        <v>331.1</v>
      </c>
      <c r="C16" s="20" t="s">
        <v>18</v>
      </c>
      <c r="D16" s="47">
        <v>6028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6028</v>
      </c>
      <c r="O16" s="48">
        <f t="shared" si="2"/>
        <v>0.30066337473190685</v>
      </c>
      <c r="P16" s="9"/>
    </row>
    <row r="17" spans="1:16">
      <c r="A17" s="12"/>
      <c r="B17" s="25">
        <v>331.2</v>
      </c>
      <c r="C17" s="20" t="s">
        <v>19</v>
      </c>
      <c r="D17" s="47">
        <v>258782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258782</v>
      </c>
      <c r="O17" s="48">
        <f t="shared" si="2"/>
        <v>12.907476682128785</v>
      </c>
      <c r="P17" s="9"/>
    </row>
    <row r="18" spans="1:16">
      <c r="A18" s="12"/>
      <c r="B18" s="25">
        <v>331.49</v>
      </c>
      <c r="C18" s="20" t="s">
        <v>24</v>
      </c>
      <c r="D18" s="47">
        <v>175244</v>
      </c>
      <c r="E18" s="47">
        <v>1591061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1766305</v>
      </c>
      <c r="O18" s="48">
        <f t="shared" si="2"/>
        <v>88.099406454187246</v>
      </c>
      <c r="P18" s="9"/>
    </row>
    <row r="19" spans="1:16">
      <c r="A19" s="12"/>
      <c r="B19" s="25">
        <v>331.65</v>
      </c>
      <c r="C19" s="20" t="s">
        <v>25</v>
      </c>
      <c r="D19" s="47">
        <v>1030</v>
      </c>
      <c r="E19" s="47">
        <v>75293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76323</v>
      </c>
      <c r="O19" s="48">
        <f t="shared" si="2"/>
        <v>3.8068232829567559</v>
      </c>
      <c r="P19" s="9"/>
    </row>
    <row r="20" spans="1:16">
      <c r="A20" s="12"/>
      <c r="B20" s="25">
        <v>334.1</v>
      </c>
      <c r="C20" s="20" t="s">
        <v>22</v>
      </c>
      <c r="D20" s="47">
        <v>21476</v>
      </c>
      <c r="E20" s="47">
        <v>611751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633227</v>
      </c>
      <c r="O20" s="48">
        <f t="shared" si="2"/>
        <v>31.583969275275575</v>
      </c>
      <c r="P20" s="9"/>
    </row>
    <row r="21" spans="1:16">
      <c r="A21" s="12"/>
      <c r="B21" s="25">
        <v>334.2</v>
      </c>
      <c r="C21" s="20" t="s">
        <v>23</v>
      </c>
      <c r="D21" s="47">
        <v>155599</v>
      </c>
      <c r="E21" s="47">
        <v>561820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717419</v>
      </c>
      <c r="O21" s="48">
        <f t="shared" si="2"/>
        <v>35.783280961643975</v>
      </c>
      <c r="P21" s="9"/>
    </row>
    <row r="22" spans="1:16">
      <c r="A22" s="12"/>
      <c r="B22" s="25">
        <v>334.34</v>
      </c>
      <c r="C22" s="20" t="s">
        <v>26</v>
      </c>
      <c r="D22" s="47">
        <v>90011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90011</v>
      </c>
      <c r="O22" s="48">
        <f t="shared" si="2"/>
        <v>4.4895506010274824</v>
      </c>
      <c r="P22" s="9"/>
    </row>
    <row r="23" spans="1:16">
      <c r="A23" s="12"/>
      <c r="B23" s="25">
        <v>334.42</v>
      </c>
      <c r="C23" s="20" t="s">
        <v>185</v>
      </c>
      <c r="D23" s="47">
        <v>20679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20679</v>
      </c>
      <c r="O23" s="48">
        <f t="shared" si="2"/>
        <v>1.0314230136166391</v>
      </c>
      <c r="P23" s="9"/>
    </row>
    <row r="24" spans="1:16">
      <c r="A24" s="12"/>
      <c r="B24" s="25">
        <v>334.49</v>
      </c>
      <c r="C24" s="20" t="s">
        <v>27</v>
      </c>
      <c r="D24" s="47">
        <v>406</v>
      </c>
      <c r="E24" s="47">
        <v>1362415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1362821</v>
      </c>
      <c r="O24" s="48">
        <f t="shared" si="2"/>
        <v>67.97451244451095</v>
      </c>
      <c r="P24" s="9"/>
    </row>
    <row r="25" spans="1:16">
      <c r="A25" s="12"/>
      <c r="B25" s="25">
        <v>334.5</v>
      </c>
      <c r="C25" s="20" t="s">
        <v>28</v>
      </c>
      <c r="D25" s="47">
        <v>54999</v>
      </c>
      <c r="E25" s="47">
        <v>205380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260379</v>
      </c>
      <c r="O25" s="48">
        <f t="shared" si="2"/>
        <v>12.987131527756995</v>
      </c>
      <c r="P25" s="9"/>
    </row>
    <row r="26" spans="1:16">
      <c r="A26" s="12"/>
      <c r="B26" s="25">
        <v>334.61</v>
      </c>
      <c r="C26" s="20" t="s">
        <v>29</v>
      </c>
      <c r="D26" s="47">
        <v>0</v>
      </c>
      <c r="E26" s="47">
        <v>43057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43057</v>
      </c>
      <c r="O26" s="48">
        <f t="shared" si="2"/>
        <v>2.1475884083994212</v>
      </c>
      <c r="P26" s="9"/>
    </row>
    <row r="27" spans="1:16">
      <c r="A27" s="12"/>
      <c r="B27" s="25">
        <v>334.7</v>
      </c>
      <c r="C27" s="20" t="s">
        <v>30</v>
      </c>
      <c r="D27" s="47">
        <v>42835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42835</v>
      </c>
      <c r="O27" s="48">
        <f t="shared" si="2"/>
        <v>2.1365155369345104</v>
      </c>
      <c r="P27" s="9"/>
    </row>
    <row r="28" spans="1:16">
      <c r="A28" s="12"/>
      <c r="B28" s="25">
        <v>335.12</v>
      </c>
      <c r="C28" s="20" t="s">
        <v>130</v>
      </c>
      <c r="D28" s="47">
        <v>436251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436251</v>
      </c>
      <c r="O28" s="48">
        <f t="shared" si="2"/>
        <v>21.759239862337274</v>
      </c>
      <c r="P28" s="9"/>
    </row>
    <row r="29" spans="1:16">
      <c r="A29" s="12"/>
      <c r="B29" s="25">
        <v>335.13</v>
      </c>
      <c r="C29" s="20" t="s">
        <v>131</v>
      </c>
      <c r="D29" s="47">
        <v>19251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19251</v>
      </c>
      <c r="O29" s="48">
        <f t="shared" si="2"/>
        <v>0.96019751608559034</v>
      </c>
      <c r="P29" s="9"/>
    </row>
    <row r="30" spans="1:16">
      <c r="A30" s="12"/>
      <c r="B30" s="25">
        <v>335.14</v>
      </c>
      <c r="C30" s="20" t="s">
        <v>132</v>
      </c>
      <c r="D30" s="47">
        <v>8003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8003</v>
      </c>
      <c r="O30" s="48">
        <f t="shared" si="2"/>
        <v>0.39917202853010125</v>
      </c>
      <c r="P30" s="9"/>
    </row>
    <row r="31" spans="1:16">
      <c r="A31" s="12"/>
      <c r="B31" s="25">
        <v>335.15</v>
      </c>
      <c r="C31" s="20" t="s">
        <v>133</v>
      </c>
      <c r="D31" s="47">
        <v>1443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1443</v>
      </c>
      <c r="O31" s="48">
        <f t="shared" si="2"/>
        <v>7.1973664521921291E-2</v>
      </c>
      <c r="P31" s="9"/>
    </row>
    <row r="32" spans="1:16">
      <c r="A32" s="12"/>
      <c r="B32" s="25">
        <v>335.16</v>
      </c>
      <c r="C32" s="20" t="s">
        <v>134</v>
      </c>
      <c r="D32" s="47">
        <v>237250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237250</v>
      </c>
      <c r="O32" s="48">
        <f t="shared" si="2"/>
        <v>11.833507905631203</v>
      </c>
      <c r="P32" s="9"/>
    </row>
    <row r="33" spans="1:16">
      <c r="A33" s="12"/>
      <c r="B33" s="25">
        <v>335.18</v>
      </c>
      <c r="C33" s="20" t="s">
        <v>135</v>
      </c>
      <c r="D33" s="47">
        <v>4070674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4070674</v>
      </c>
      <c r="O33" s="48">
        <f t="shared" si="2"/>
        <v>203.03626116015761</v>
      </c>
      <c r="P33" s="9"/>
    </row>
    <row r="34" spans="1:16">
      <c r="A34" s="12"/>
      <c r="B34" s="25">
        <v>335.49</v>
      </c>
      <c r="C34" s="20" t="s">
        <v>39</v>
      </c>
      <c r="D34" s="47">
        <v>0</v>
      </c>
      <c r="E34" s="47">
        <v>290716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290716</v>
      </c>
      <c r="O34" s="48">
        <f t="shared" si="2"/>
        <v>14.500274327896653</v>
      </c>
      <c r="P34" s="9"/>
    </row>
    <row r="35" spans="1:16">
      <c r="A35" s="12"/>
      <c r="B35" s="25">
        <v>335.7</v>
      </c>
      <c r="C35" s="20" t="s">
        <v>40</v>
      </c>
      <c r="D35" s="47">
        <v>0</v>
      </c>
      <c r="E35" s="47">
        <v>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97</v>
      </c>
      <c r="O35" s="48">
        <f t="shared" si="2"/>
        <v>4.8381465409746121E-3</v>
      </c>
      <c r="P35" s="9"/>
    </row>
    <row r="36" spans="1:16">
      <c r="A36" s="12"/>
      <c r="B36" s="25">
        <v>335.9</v>
      </c>
      <c r="C36" s="20" t="s">
        <v>186</v>
      </c>
      <c r="D36" s="47">
        <v>0</v>
      </c>
      <c r="E36" s="47">
        <v>321119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321119</v>
      </c>
      <c r="O36" s="48">
        <f t="shared" si="2"/>
        <v>16.016709062796149</v>
      </c>
      <c r="P36" s="9"/>
    </row>
    <row r="37" spans="1:16">
      <c r="A37" s="12"/>
      <c r="B37" s="25">
        <v>337.2</v>
      </c>
      <c r="C37" s="20" t="s">
        <v>42</v>
      </c>
      <c r="D37" s="47">
        <v>416030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416030</v>
      </c>
      <c r="O37" s="48">
        <f t="shared" ref="O37:O62" si="6">(N37/O$64)</f>
        <v>20.750660880841938</v>
      </c>
      <c r="P37" s="9"/>
    </row>
    <row r="38" spans="1:16" ht="15.75">
      <c r="A38" s="29" t="s">
        <v>48</v>
      </c>
      <c r="B38" s="30"/>
      <c r="C38" s="31"/>
      <c r="D38" s="32">
        <f t="shared" ref="D38:M38" si="7">SUM(D39:D50)</f>
        <v>1240640</v>
      </c>
      <c r="E38" s="32">
        <f t="shared" si="7"/>
        <v>659285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1899925</v>
      </c>
      <c r="O38" s="46">
        <f t="shared" si="6"/>
        <v>94.764078008878244</v>
      </c>
      <c r="P38" s="10"/>
    </row>
    <row r="39" spans="1:16">
      <c r="A39" s="12"/>
      <c r="B39" s="25">
        <v>341.52</v>
      </c>
      <c r="C39" s="20" t="s">
        <v>138</v>
      </c>
      <c r="D39" s="47">
        <v>15196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0" si="8">SUM(D39:M39)</f>
        <v>15196</v>
      </c>
      <c r="O39" s="48">
        <f t="shared" si="6"/>
        <v>0.75794303955309494</v>
      </c>
      <c r="P39" s="9"/>
    </row>
    <row r="40" spans="1:16">
      <c r="A40" s="12"/>
      <c r="B40" s="25">
        <v>341.53</v>
      </c>
      <c r="C40" s="20" t="s">
        <v>139</v>
      </c>
      <c r="D40" s="47">
        <v>0</v>
      </c>
      <c r="E40" s="47">
        <v>228706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228706</v>
      </c>
      <c r="O40" s="48">
        <f t="shared" si="6"/>
        <v>11.407351987630305</v>
      </c>
      <c r="P40" s="9"/>
    </row>
    <row r="41" spans="1:16">
      <c r="A41" s="12"/>
      <c r="B41" s="25">
        <v>341.8</v>
      </c>
      <c r="C41" s="20" t="s">
        <v>141</v>
      </c>
      <c r="D41" s="47">
        <v>211000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211000</v>
      </c>
      <c r="O41" s="48">
        <f t="shared" si="6"/>
        <v>10.524215671604569</v>
      </c>
      <c r="P41" s="9"/>
    </row>
    <row r="42" spans="1:16">
      <c r="A42" s="12"/>
      <c r="B42" s="25">
        <v>341.9</v>
      </c>
      <c r="C42" s="20" t="s">
        <v>142</v>
      </c>
      <c r="D42" s="47">
        <v>85284</v>
      </c>
      <c r="E42" s="47">
        <v>24624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109908</v>
      </c>
      <c r="O42" s="48">
        <f t="shared" si="6"/>
        <v>5.4819691755199758</v>
      </c>
      <c r="P42" s="9"/>
    </row>
    <row r="43" spans="1:16">
      <c r="A43" s="12"/>
      <c r="B43" s="25">
        <v>342.6</v>
      </c>
      <c r="C43" s="20" t="s">
        <v>58</v>
      </c>
      <c r="D43" s="47">
        <v>853885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853885</v>
      </c>
      <c r="O43" s="48">
        <f t="shared" si="6"/>
        <v>42.589904733403159</v>
      </c>
      <c r="P43" s="9"/>
    </row>
    <row r="44" spans="1:16">
      <c r="A44" s="12"/>
      <c r="B44" s="25">
        <v>342.9</v>
      </c>
      <c r="C44" s="20" t="s">
        <v>59</v>
      </c>
      <c r="D44" s="47">
        <v>69760</v>
      </c>
      <c r="E44" s="47">
        <v>301085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370845</v>
      </c>
      <c r="O44" s="48">
        <f t="shared" si="6"/>
        <v>18.496932515337424</v>
      </c>
      <c r="P44" s="9"/>
    </row>
    <row r="45" spans="1:16">
      <c r="A45" s="12"/>
      <c r="B45" s="25">
        <v>343.9</v>
      </c>
      <c r="C45" s="20" t="s">
        <v>60</v>
      </c>
      <c r="D45" s="47">
        <v>0</v>
      </c>
      <c r="E45" s="47">
        <v>10032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10032</v>
      </c>
      <c r="O45" s="48">
        <f t="shared" si="6"/>
        <v>0.50037408349543622</v>
      </c>
      <c r="P45" s="9"/>
    </row>
    <row r="46" spans="1:16">
      <c r="A46" s="12"/>
      <c r="B46" s="25">
        <v>346.4</v>
      </c>
      <c r="C46" s="20" t="s">
        <v>180</v>
      </c>
      <c r="D46" s="47">
        <v>1524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1524</v>
      </c>
      <c r="O46" s="48">
        <f t="shared" si="6"/>
        <v>7.6013766272632052E-2</v>
      </c>
      <c r="P46" s="9"/>
    </row>
    <row r="47" spans="1:16">
      <c r="A47" s="12"/>
      <c r="B47" s="25">
        <v>347.1</v>
      </c>
      <c r="C47" s="20" t="s">
        <v>61</v>
      </c>
      <c r="D47" s="47">
        <v>3991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3991</v>
      </c>
      <c r="O47" s="48">
        <f t="shared" si="6"/>
        <v>0.19906229737143996</v>
      </c>
      <c r="P47" s="9"/>
    </row>
    <row r="48" spans="1:16">
      <c r="A48" s="12"/>
      <c r="B48" s="25">
        <v>348.93</v>
      </c>
      <c r="C48" s="20" t="s">
        <v>143</v>
      </c>
      <c r="D48" s="47">
        <v>0</v>
      </c>
      <c r="E48" s="47">
        <v>66368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66368</v>
      </c>
      <c r="O48" s="48">
        <f t="shared" si="6"/>
        <v>3.3102897900144646</v>
      </c>
      <c r="P48" s="9"/>
    </row>
    <row r="49" spans="1:119">
      <c r="A49" s="12"/>
      <c r="B49" s="25">
        <v>348.93099999999998</v>
      </c>
      <c r="C49" s="20" t="s">
        <v>144</v>
      </c>
      <c r="D49" s="47">
        <v>0</v>
      </c>
      <c r="E49" s="47">
        <v>23412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23412</v>
      </c>
      <c r="O49" s="48">
        <f t="shared" si="6"/>
        <v>1.1677390393535838</v>
      </c>
      <c r="P49" s="9"/>
    </row>
    <row r="50" spans="1:119">
      <c r="A50" s="12"/>
      <c r="B50" s="25">
        <v>348.93200000000002</v>
      </c>
      <c r="C50" s="20" t="s">
        <v>145</v>
      </c>
      <c r="D50" s="47">
        <v>0</v>
      </c>
      <c r="E50" s="47">
        <v>5058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5058</v>
      </c>
      <c r="O50" s="48">
        <f t="shared" si="6"/>
        <v>0.25228190932216071</v>
      </c>
      <c r="P50" s="9"/>
    </row>
    <row r="51" spans="1:119" ht="15.75">
      <c r="A51" s="29" t="s">
        <v>49</v>
      </c>
      <c r="B51" s="30"/>
      <c r="C51" s="31"/>
      <c r="D51" s="32">
        <f t="shared" ref="D51:M51" si="9">SUM(D52:D52)</f>
        <v>0</v>
      </c>
      <c r="E51" s="32">
        <f t="shared" si="9"/>
        <v>4598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ref="N51:N62" si="10">SUM(D51:M51)</f>
        <v>4598</v>
      </c>
      <c r="O51" s="46">
        <f t="shared" si="6"/>
        <v>0.22933812160207492</v>
      </c>
      <c r="P51" s="10"/>
    </row>
    <row r="52" spans="1:119">
      <c r="A52" s="13"/>
      <c r="B52" s="40">
        <v>351.3</v>
      </c>
      <c r="C52" s="21" t="s">
        <v>83</v>
      </c>
      <c r="D52" s="47">
        <v>0</v>
      </c>
      <c r="E52" s="47">
        <v>4598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4598</v>
      </c>
      <c r="O52" s="48">
        <f t="shared" si="6"/>
        <v>0.22933812160207492</v>
      </c>
      <c r="P52" s="9"/>
    </row>
    <row r="53" spans="1:119" ht="15.75">
      <c r="A53" s="29" t="s">
        <v>3</v>
      </c>
      <c r="B53" s="30"/>
      <c r="C53" s="31"/>
      <c r="D53" s="32">
        <f t="shared" ref="D53:M53" si="11">SUM(D54:D58)</f>
        <v>381243</v>
      </c>
      <c r="E53" s="32">
        <f t="shared" si="11"/>
        <v>315211</v>
      </c>
      <c r="F53" s="32">
        <f t="shared" si="11"/>
        <v>857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697311</v>
      </c>
      <c r="O53" s="46">
        <f t="shared" si="6"/>
        <v>34.780338171479876</v>
      </c>
      <c r="P53" s="10"/>
    </row>
    <row r="54" spans="1:119">
      <c r="A54" s="12"/>
      <c r="B54" s="25">
        <v>361.1</v>
      </c>
      <c r="C54" s="20" t="s">
        <v>86</v>
      </c>
      <c r="D54" s="47">
        <v>6402</v>
      </c>
      <c r="E54" s="47">
        <v>19864</v>
      </c>
      <c r="F54" s="47">
        <v>857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27123</v>
      </c>
      <c r="O54" s="48">
        <f t="shared" si="6"/>
        <v>1.3528355528954064</v>
      </c>
      <c r="P54" s="9"/>
    </row>
    <row r="55" spans="1:119">
      <c r="A55" s="12"/>
      <c r="B55" s="25">
        <v>362</v>
      </c>
      <c r="C55" s="20" t="s">
        <v>88</v>
      </c>
      <c r="D55" s="47">
        <v>22059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22059</v>
      </c>
      <c r="O55" s="48">
        <f t="shared" si="6"/>
        <v>1.1002543767768966</v>
      </c>
      <c r="P55" s="9"/>
    </row>
    <row r="56" spans="1:119">
      <c r="A56" s="12"/>
      <c r="B56" s="25">
        <v>364</v>
      </c>
      <c r="C56" s="20" t="s">
        <v>148</v>
      </c>
      <c r="D56" s="47">
        <v>2700</v>
      </c>
      <c r="E56" s="47">
        <v>258640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261340</v>
      </c>
      <c r="O56" s="48">
        <f t="shared" si="6"/>
        <v>13.035064092972219</v>
      </c>
      <c r="P56" s="9"/>
    </row>
    <row r="57" spans="1:119">
      <c r="A57" s="12"/>
      <c r="B57" s="25">
        <v>365</v>
      </c>
      <c r="C57" s="20" t="s">
        <v>149</v>
      </c>
      <c r="D57" s="47">
        <v>34981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34981</v>
      </c>
      <c r="O57" s="48">
        <f t="shared" si="6"/>
        <v>1.7447753005137414</v>
      </c>
      <c r="P57" s="9"/>
    </row>
    <row r="58" spans="1:119">
      <c r="A58" s="12"/>
      <c r="B58" s="25">
        <v>369.9</v>
      </c>
      <c r="C58" s="20" t="s">
        <v>92</v>
      </c>
      <c r="D58" s="47">
        <v>315101</v>
      </c>
      <c r="E58" s="47">
        <v>36707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351808</v>
      </c>
      <c r="O58" s="48">
        <f t="shared" si="6"/>
        <v>17.547408848321613</v>
      </c>
      <c r="P58" s="9"/>
    </row>
    <row r="59" spans="1:119" ht="15.75">
      <c r="A59" s="29" t="s">
        <v>50</v>
      </c>
      <c r="B59" s="30"/>
      <c r="C59" s="31"/>
      <c r="D59" s="32">
        <f t="shared" ref="D59:M59" si="12">SUM(D60:D61)</f>
        <v>231884</v>
      </c>
      <c r="E59" s="32">
        <f t="shared" si="12"/>
        <v>849102</v>
      </c>
      <c r="F59" s="32">
        <f t="shared" si="12"/>
        <v>228696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0"/>
        <v>1309682</v>
      </c>
      <c r="O59" s="46">
        <f t="shared" si="6"/>
        <v>65.32405606264652</v>
      </c>
      <c r="P59" s="9"/>
    </row>
    <row r="60" spans="1:119">
      <c r="A60" s="12"/>
      <c r="B60" s="25">
        <v>381</v>
      </c>
      <c r="C60" s="20" t="s">
        <v>93</v>
      </c>
      <c r="D60" s="47">
        <v>231884</v>
      </c>
      <c r="E60" s="47">
        <v>764039</v>
      </c>
      <c r="F60" s="47">
        <v>228696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1224619</v>
      </c>
      <c r="O60" s="48">
        <f t="shared" si="6"/>
        <v>61.081300813008127</v>
      </c>
      <c r="P60" s="9"/>
    </row>
    <row r="61" spans="1:119" ht="15.75" thickBot="1">
      <c r="A61" s="12"/>
      <c r="B61" s="25">
        <v>383</v>
      </c>
      <c r="C61" s="20" t="s">
        <v>94</v>
      </c>
      <c r="D61" s="47">
        <v>0</v>
      </c>
      <c r="E61" s="47">
        <v>85063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85063</v>
      </c>
      <c r="O61" s="48">
        <f t="shared" si="6"/>
        <v>4.2427552496383862</v>
      </c>
      <c r="P61" s="9"/>
    </row>
    <row r="62" spans="1:119" ht="16.5" thickBot="1">
      <c r="A62" s="14" t="s">
        <v>63</v>
      </c>
      <c r="B62" s="23"/>
      <c r="C62" s="22"/>
      <c r="D62" s="15">
        <f t="shared" ref="D62:M62" si="13">SUM(D5,D11,D15,D38,D51,D53,D59)</f>
        <v>12288439</v>
      </c>
      <c r="E62" s="15">
        <f t="shared" si="13"/>
        <v>8237109</v>
      </c>
      <c r="F62" s="15">
        <f t="shared" si="13"/>
        <v>229553</v>
      </c>
      <c r="G62" s="15">
        <f t="shared" si="13"/>
        <v>0</v>
      </c>
      <c r="H62" s="15">
        <f t="shared" si="13"/>
        <v>0</v>
      </c>
      <c r="I62" s="15">
        <f t="shared" si="13"/>
        <v>0</v>
      </c>
      <c r="J62" s="15">
        <f t="shared" si="13"/>
        <v>0</v>
      </c>
      <c r="K62" s="15">
        <f t="shared" si="13"/>
        <v>0</v>
      </c>
      <c r="L62" s="15">
        <f t="shared" si="13"/>
        <v>0</v>
      </c>
      <c r="M62" s="15">
        <f t="shared" si="13"/>
        <v>0</v>
      </c>
      <c r="N62" s="15">
        <f t="shared" si="10"/>
        <v>20755101</v>
      </c>
      <c r="O62" s="38">
        <f t="shared" si="6"/>
        <v>1035.2187640281311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1"/>
      <c r="B64" s="42"/>
      <c r="C64" s="42"/>
      <c r="D64" s="43"/>
      <c r="E64" s="43"/>
      <c r="F64" s="43"/>
      <c r="G64" s="43"/>
      <c r="H64" s="43"/>
      <c r="I64" s="43"/>
      <c r="J64" s="43"/>
      <c r="K64" s="43"/>
      <c r="L64" s="49" t="s">
        <v>187</v>
      </c>
      <c r="M64" s="49"/>
      <c r="N64" s="49"/>
      <c r="O64" s="44">
        <v>20049</v>
      </c>
    </row>
    <row r="65" spans="1:15">
      <c r="A65" s="50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2"/>
    </row>
    <row r="66" spans="1:15" ht="15.75" customHeight="1" thickBot="1">
      <c r="A66" s="53" t="s">
        <v>114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5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4257470</v>
      </c>
      <c r="E5" s="27">
        <f t="shared" si="0"/>
        <v>1352651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5610121</v>
      </c>
      <c r="O5" s="33">
        <f t="shared" ref="O5:O36" si="2">(N5/O$62)</f>
        <v>278.65300750012415</v>
      </c>
      <c r="P5" s="6"/>
    </row>
    <row r="6" spans="1:133">
      <c r="A6" s="12"/>
      <c r="B6" s="25">
        <v>311</v>
      </c>
      <c r="C6" s="20" t="s">
        <v>2</v>
      </c>
      <c r="D6" s="47">
        <v>4126778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4126778</v>
      </c>
      <c r="O6" s="48">
        <f t="shared" si="2"/>
        <v>204.97581085779566</v>
      </c>
      <c r="P6" s="9"/>
    </row>
    <row r="7" spans="1:133">
      <c r="A7" s="12"/>
      <c r="B7" s="25">
        <v>312.10000000000002</v>
      </c>
      <c r="C7" s="20" t="s">
        <v>10</v>
      </c>
      <c r="D7" s="47">
        <v>58842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58842</v>
      </c>
      <c r="O7" s="48">
        <f t="shared" si="2"/>
        <v>2.9226642825212337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123576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123576</v>
      </c>
      <c r="O8" s="48">
        <f t="shared" si="2"/>
        <v>6.1379824169274322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1229075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1229075</v>
      </c>
      <c r="O9" s="48">
        <f t="shared" si="2"/>
        <v>61.047782248050467</v>
      </c>
      <c r="P9" s="9"/>
    </row>
    <row r="10" spans="1:133">
      <c r="A10" s="12"/>
      <c r="B10" s="25">
        <v>315</v>
      </c>
      <c r="C10" s="20" t="s">
        <v>129</v>
      </c>
      <c r="D10" s="47">
        <v>71850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71850</v>
      </c>
      <c r="O10" s="48">
        <f t="shared" si="2"/>
        <v>3.5687676948293845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81305</v>
      </c>
      <c r="E11" s="32">
        <f t="shared" si="3"/>
        <v>6525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87830</v>
      </c>
      <c r="O11" s="46">
        <f t="shared" si="2"/>
        <v>4.3624894451894898</v>
      </c>
      <c r="P11" s="10"/>
    </row>
    <row r="12" spans="1:133">
      <c r="A12" s="12"/>
      <c r="B12" s="25">
        <v>322</v>
      </c>
      <c r="C12" s="20" t="s">
        <v>0</v>
      </c>
      <c r="D12" s="47">
        <v>79305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79305</v>
      </c>
      <c r="O12" s="48">
        <f t="shared" si="2"/>
        <v>3.9390552823722249</v>
      </c>
      <c r="P12" s="9"/>
    </row>
    <row r="13" spans="1:133">
      <c r="A13" s="12"/>
      <c r="B13" s="25">
        <v>323.7</v>
      </c>
      <c r="C13" s="20" t="s">
        <v>16</v>
      </c>
      <c r="D13" s="47">
        <v>2000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2000</v>
      </c>
      <c r="O13" s="48">
        <f t="shared" si="2"/>
        <v>9.9339393036308551E-2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6525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6525</v>
      </c>
      <c r="O14" s="48">
        <f t="shared" si="2"/>
        <v>0.32409476978095664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SUM(D16:D34)</f>
        <v>5104734</v>
      </c>
      <c r="E15" s="32">
        <f t="shared" si="4"/>
        <v>9371235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14475969</v>
      </c>
      <c r="O15" s="46">
        <f t="shared" si="2"/>
        <v>719.01698703620923</v>
      </c>
      <c r="P15" s="10"/>
    </row>
    <row r="16" spans="1:133">
      <c r="A16" s="12"/>
      <c r="B16" s="25">
        <v>331.1</v>
      </c>
      <c r="C16" s="20" t="s">
        <v>18</v>
      </c>
      <c r="D16" s="47">
        <v>75814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75814</v>
      </c>
      <c r="O16" s="48">
        <f t="shared" si="2"/>
        <v>3.7656583718273482</v>
      </c>
      <c r="P16" s="9"/>
    </row>
    <row r="17" spans="1:16">
      <c r="A17" s="12"/>
      <c r="B17" s="25">
        <v>331.2</v>
      </c>
      <c r="C17" s="20" t="s">
        <v>19</v>
      </c>
      <c r="D17" s="47">
        <v>98972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98972</v>
      </c>
      <c r="O17" s="48">
        <f t="shared" si="2"/>
        <v>4.9159092037947651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2757651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2757651</v>
      </c>
      <c r="O18" s="48">
        <f t="shared" si="2"/>
        <v>136.97168827298466</v>
      </c>
      <c r="P18" s="9"/>
    </row>
    <row r="19" spans="1:16">
      <c r="A19" s="12"/>
      <c r="B19" s="25">
        <v>331.65</v>
      </c>
      <c r="C19" s="20" t="s">
        <v>25</v>
      </c>
      <c r="D19" s="47">
        <v>1386</v>
      </c>
      <c r="E19" s="47">
        <v>68157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69543</v>
      </c>
      <c r="O19" s="48">
        <f t="shared" si="2"/>
        <v>3.4541797049620029</v>
      </c>
      <c r="P19" s="9"/>
    </row>
    <row r="20" spans="1:16">
      <c r="A20" s="12"/>
      <c r="B20" s="25">
        <v>334.1</v>
      </c>
      <c r="C20" s="20" t="s">
        <v>22</v>
      </c>
      <c r="D20" s="47">
        <v>21476</v>
      </c>
      <c r="E20" s="47">
        <v>650082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671558</v>
      </c>
      <c r="O20" s="48">
        <f t="shared" si="2"/>
        <v>33.35608205433865</v>
      </c>
      <c r="P20" s="9"/>
    </row>
    <row r="21" spans="1:16">
      <c r="A21" s="12"/>
      <c r="B21" s="25">
        <v>334.2</v>
      </c>
      <c r="C21" s="20" t="s">
        <v>23</v>
      </c>
      <c r="D21" s="47">
        <v>110011</v>
      </c>
      <c r="E21" s="47">
        <v>667356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777367</v>
      </c>
      <c r="O21" s="48">
        <f t="shared" si="2"/>
        <v>38.611582973228032</v>
      </c>
      <c r="P21" s="9"/>
    </row>
    <row r="22" spans="1:16">
      <c r="A22" s="12"/>
      <c r="B22" s="25">
        <v>334.34</v>
      </c>
      <c r="C22" s="20" t="s">
        <v>26</v>
      </c>
      <c r="D22" s="47">
        <v>90909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4.5154224407688872</v>
      </c>
      <c r="P22" s="9"/>
    </row>
    <row r="23" spans="1:16">
      <c r="A23" s="12"/>
      <c r="B23" s="25">
        <v>334.49</v>
      </c>
      <c r="C23" s="20" t="s">
        <v>27</v>
      </c>
      <c r="D23" s="47">
        <v>0</v>
      </c>
      <c r="E23" s="47">
        <v>4907438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5">SUM(D23:M23)</f>
        <v>4907438</v>
      </c>
      <c r="O23" s="48">
        <f t="shared" si="2"/>
        <v>243.75095614165798</v>
      </c>
      <c r="P23" s="9"/>
    </row>
    <row r="24" spans="1:16">
      <c r="A24" s="12"/>
      <c r="B24" s="25">
        <v>334.61</v>
      </c>
      <c r="C24" s="20" t="s">
        <v>29</v>
      </c>
      <c r="D24" s="47">
        <v>0</v>
      </c>
      <c r="E24" s="47">
        <v>35200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35200</v>
      </c>
      <c r="O24" s="48">
        <f t="shared" si="2"/>
        <v>1.7483733174390303</v>
      </c>
      <c r="P24" s="9"/>
    </row>
    <row r="25" spans="1:16">
      <c r="A25" s="12"/>
      <c r="B25" s="25">
        <v>334.7</v>
      </c>
      <c r="C25" s="20" t="s">
        <v>30</v>
      </c>
      <c r="D25" s="47">
        <v>39735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39735</v>
      </c>
      <c r="O25" s="48">
        <f t="shared" si="2"/>
        <v>1.9736253911488602</v>
      </c>
      <c r="P25" s="9"/>
    </row>
    <row r="26" spans="1:16">
      <c r="A26" s="12"/>
      <c r="B26" s="25">
        <v>335.12</v>
      </c>
      <c r="C26" s="20" t="s">
        <v>130</v>
      </c>
      <c r="D26" s="47">
        <v>418043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418043</v>
      </c>
      <c r="O26" s="48">
        <f t="shared" si="2"/>
        <v>20.764068941538767</v>
      </c>
      <c r="P26" s="9"/>
    </row>
    <row r="27" spans="1:16">
      <c r="A27" s="12"/>
      <c r="B27" s="25">
        <v>335.13</v>
      </c>
      <c r="C27" s="20" t="s">
        <v>131</v>
      </c>
      <c r="D27" s="47">
        <v>15876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15876</v>
      </c>
      <c r="O27" s="48">
        <f t="shared" si="2"/>
        <v>0.78855610192221726</v>
      </c>
      <c r="P27" s="9"/>
    </row>
    <row r="28" spans="1:16">
      <c r="A28" s="12"/>
      <c r="B28" s="25">
        <v>335.14</v>
      </c>
      <c r="C28" s="20" t="s">
        <v>132</v>
      </c>
      <c r="D28" s="47">
        <v>8774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8774</v>
      </c>
      <c r="O28" s="48">
        <f t="shared" si="2"/>
        <v>0.43580191725028561</v>
      </c>
      <c r="P28" s="9"/>
    </row>
    <row r="29" spans="1:16">
      <c r="A29" s="12"/>
      <c r="B29" s="25">
        <v>335.15</v>
      </c>
      <c r="C29" s="20" t="s">
        <v>133</v>
      </c>
      <c r="D29" s="47">
        <v>1500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1500</v>
      </c>
      <c r="O29" s="48">
        <f t="shared" si="2"/>
        <v>7.450454477723141E-2</v>
      </c>
      <c r="P29" s="9"/>
    </row>
    <row r="30" spans="1:16">
      <c r="A30" s="12"/>
      <c r="B30" s="25">
        <v>335.16</v>
      </c>
      <c r="C30" s="20" t="s">
        <v>134</v>
      </c>
      <c r="D30" s="47">
        <v>237250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237250</v>
      </c>
      <c r="O30" s="48">
        <f t="shared" si="2"/>
        <v>11.784135498932102</v>
      </c>
      <c r="P30" s="9"/>
    </row>
    <row r="31" spans="1:16">
      <c r="A31" s="12"/>
      <c r="B31" s="25">
        <v>335.18</v>
      </c>
      <c r="C31" s="20" t="s">
        <v>135</v>
      </c>
      <c r="D31" s="47">
        <v>3833559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3833559</v>
      </c>
      <c r="O31" s="48">
        <f t="shared" si="2"/>
        <v>190.41171211443898</v>
      </c>
      <c r="P31" s="9"/>
    </row>
    <row r="32" spans="1:16">
      <c r="A32" s="12"/>
      <c r="B32" s="25">
        <v>335.49</v>
      </c>
      <c r="C32" s="20" t="s">
        <v>39</v>
      </c>
      <c r="D32" s="47">
        <v>0</v>
      </c>
      <c r="E32" s="47">
        <v>285273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285273</v>
      </c>
      <c r="O32" s="48">
        <f t="shared" si="2"/>
        <v>14.169423334823424</v>
      </c>
      <c r="P32" s="9"/>
    </row>
    <row r="33" spans="1:16">
      <c r="A33" s="12"/>
      <c r="B33" s="25">
        <v>335.7</v>
      </c>
      <c r="C33" s="20" t="s">
        <v>40</v>
      </c>
      <c r="D33" s="47">
        <v>0</v>
      </c>
      <c r="E33" s="47">
        <v>78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78</v>
      </c>
      <c r="O33" s="48">
        <f t="shared" si="2"/>
        <v>3.8742363284160332E-3</v>
      </c>
      <c r="P33" s="9"/>
    </row>
    <row r="34" spans="1:16">
      <c r="A34" s="12"/>
      <c r="B34" s="25">
        <v>337.2</v>
      </c>
      <c r="C34" s="20" t="s">
        <v>42</v>
      </c>
      <c r="D34" s="47">
        <v>151429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151429</v>
      </c>
      <c r="O34" s="48">
        <f t="shared" si="2"/>
        <v>7.5214324740475833</v>
      </c>
      <c r="P34" s="9"/>
    </row>
    <row r="35" spans="1:16" ht="15.75">
      <c r="A35" s="29" t="s">
        <v>48</v>
      </c>
      <c r="B35" s="30"/>
      <c r="C35" s="31"/>
      <c r="D35" s="32">
        <f t="shared" ref="D35:M35" si="6">SUM(D36:D47)</f>
        <v>1230230</v>
      </c>
      <c r="E35" s="32">
        <f t="shared" si="6"/>
        <v>588359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0</v>
      </c>
      <c r="J35" s="32">
        <f t="shared" si="6"/>
        <v>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>SUM(D35:M35)</f>
        <v>1818589</v>
      </c>
      <c r="O35" s="46">
        <f t="shared" si="2"/>
        <v>90.328763721253665</v>
      </c>
      <c r="P35" s="10"/>
    </row>
    <row r="36" spans="1:16">
      <c r="A36" s="12"/>
      <c r="B36" s="25">
        <v>341.52</v>
      </c>
      <c r="C36" s="20" t="s">
        <v>138</v>
      </c>
      <c r="D36" s="47">
        <v>13545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7" si="7">SUM(D36:M36)</f>
        <v>13545</v>
      </c>
      <c r="O36" s="48">
        <f t="shared" si="2"/>
        <v>0.67277603933839969</v>
      </c>
      <c r="P36" s="9"/>
    </row>
    <row r="37" spans="1:16">
      <c r="A37" s="12"/>
      <c r="B37" s="25">
        <v>341.53</v>
      </c>
      <c r="C37" s="20" t="s">
        <v>139</v>
      </c>
      <c r="D37" s="47">
        <v>0</v>
      </c>
      <c r="E37" s="47">
        <v>220097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220097</v>
      </c>
      <c r="O37" s="48">
        <f t="shared" ref="O37:O60" si="8">(N37/O$62)</f>
        <v>10.932151194556202</v>
      </c>
      <c r="P37" s="9"/>
    </row>
    <row r="38" spans="1:16">
      <c r="A38" s="12"/>
      <c r="B38" s="25">
        <v>341.8</v>
      </c>
      <c r="C38" s="20" t="s">
        <v>141</v>
      </c>
      <c r="D38" s="47">
        <v>205399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205399</v>
      </c>
      <c r="O38" s="48">
        <f t="shared" si="8"/>
        <v>10.202105995132369</v>
      </c>
      <c r="P38" s="9"/>
    </row>
    <row r="39" spans="1:16">
      <c r="A39" s="12"/>
      <c r="B39" s="25">
        <v>341.9</v>
      </c>
      <c r="C39" s="20" t="s">
        <v>142</v>
      </c>
      <c r="D39" s="47">
        <v>70450</v>
      </c>
      <c r="E39" s="47">
        <v>18899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89349</v>
      </c>
      <c r="O39" s="48">
        <f t="shared" si="8"/>
        <v>4.437937714200566</v>
      </c>
      <c r="P39" s="9"/>
    </row>
    <row r="40" spans="1:16">
      <c r="A40" s="12"/>
      <c r="B40" s="25">
        <v>342.6</v>
      </c>
      <c r="C40" s="20" t="s">
        <v>58</v>
      </c>
      <c r="D40" s="47">
        <v>839506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839506</v>
      </c>
      <c r="O40" s="48">
        <f t="shared" si="8"/>
        <v>41.698008245169625</v>
      </c>
      <c r="P40" s="9"/>
    </row>
    <row r="41" spans="1:16">
      <c r="A41" s="12"/>
      <c r="B41" s="25">
        <v>342.9</v>
      </c>
      <c r="C41" s="20" t="s">
        <v>59</v>
      </c>
      <c r="D41" s="47">
        <v>69760</v>
      </c>
      <c r="E41" s="47">
        <v>224857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294617</v>
      </c>
      <c r="O41" s="48">
        <f t="shared" si="8"/>
        <v>14.633536979089058</v>
      </c>
      <c r="P41" s="9"/>
    </row>
    <row r="42" spans="1:16">
      <c r="A42" s="12"/>
      <c r="B42" s="25">
        <v>343.9</v>
      </c>
      <c r="C42" s="20" t="s">
        <v>60</v>
      </c>
      <c r="D42" s="47">
        <v>0</v>
      </c>
      <c r="E42" s="47">
        <v>9278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9278</v>
      </c>
      <c r="O42" s="48">
        <f t="shared" si="8"/>
        <v>0.46083544429543538</v>
      </c>
      <c r="P42" s="9"/>
    </row>
    <row r="43" spans="1:16">
      <c r="A43" s="12"/>
      <c r="B43" s="25">
        <v>346.4</v>
      </c>
      <c r="C43" s="20" t="s">
        <v>180</v>
      </c>
      <c r="D43" s="47">
        <v>1028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1028</v>
      </c>
      <c r="O43" s="48">
        <f t="shared" si="8"/>
        <v>5.1060448020662591E-2</v>
      </c>
      <c r="P43" s="9"/>
    </row>
    <row r="44" spans="1:16">
      <c r="A44" s="12"/>
      <c r="B44" s="25">
        <v>347.1</v>
      </c>
      <c r="C44" s="20" t="s">
        <v>61</v>
      </c>
      <c r="D44" s="47">
        <v>30542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30542</v>
      </c>
      <c r="O44" s="48">
        <f t="shared" si="8"/>
        <v>1.5170118710574678</v>
      </c>
      <c r="P44" s="9"/>
    </row>
    <row r="45" spans="1:16">
      <c r="A45" s="12"/>
      <c r="B45" s="25">
        <v>348.93</v>
      </c>
      <c r="C45" s="20" t="s">
        <v>143</v>
      </c>
      <c r="D45" s="47">
        <v>0</v>
      </c>
      <c r="E45" s="47">
        <v>80268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80268</v>
      </c>
      <c r="O45" s="48">
        <f t="shared" si="8"/>
        <v>3.9868872001192073</v>
      </c>
      <c r="P45" s="9"/>
    </row>
    <row r="46" spans="1:16">
      <c r="A46" s="12"/>
      <c r="B46" s="25">
        <v>348.93099999999998</v>
      </c>
      <c r="C46" s="20" t="s">
        <v>144</v>
      </c>
      <c r="D46" s="47">
        <v>0</v>
      </c>
      <c r="E46" s="47">
        <v>28268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28268</v>
      </c>
      <c r="O46" s="48">
        <f t="shared" si="8"/>
        <v>1.404062981175185</v>
      </c>
      <c r="P46" s="9"/>
    </row>
    <row r="47" spans="1:16">
      <c r="A47" s="12"/>
      <c r="B47" s="25">
        <v>348.93200000000002</v>
      </c>
      <c r="C47" s="20" t="s">
        <v>145</v>
      </c>
      <c r="D47" s="47">
        <v>0</v>
      </c>
      <c r="E47" s="47">
        <v>6692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6692</v>
      </c>
      <c r="O47" s="48">
        <f t="shared" si="8"/>
        <v>0.33238960909948839</v>
      </c>
      <c r="P47" s="9"/>
    </row>
    <row r="48" spans="1:16" ht="15.75">
      <c r="A48" s="29" t="s">
        <v>49</v>
      </c>
      <c r="B48" s="30"/>
      <c r="C48" s="31"/>
      <c r="D48" s="32">
        <f t="shared" ref="D48:M48" si="9">SUM(D49:D50)</f>
        <v>0</v>
      </c>
      <c r="E48" s="32">
        <f t="shared" si="9"/>
        <v>341050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60" si="10">SUM(D48:M48)</f>
        <v>341050</v>
      </c>
      <c r="O48" s="46">
        <f t="shared" si="8"/>
        <v>16.939849997516514</v>
      </c>
      <c r="P48" s="10"/>
    </row>
    <row r="49" spans="1:119">
      <c r="A49" s="13"/>
      <c r="B49" s="40">
        <v>351.3</v>
      </c>
      <c r="C49" s="21" t="s">
        <v>83</v>
      </c>
      <c r="D49" s="47">
        <v>0</v>
      </c>
      <c r="E49" s="47">
        <v>5132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5132</v>
      </c>
      <c r="O49" s="48">
        <f t="shared" si="8"/>
        <v>0.25490488253116772</v>
      </c>
      <c r="P49" s="9"/>
    </row>
    <row r="50" spans="1:119">
      <c r="A50" s="13"/>
      <c r="B50" s="40">
        <v>359</v>
      </c>
      <c r="C50" s="21" t="s">
        <v>85</v>
      </c>
      <c r="D50" s="47">
        <v>0</v>
      </c>
      <c r="E50" s="47">
        <v>335918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335918</v>
      </c>
      <c r="O50" s="48">
        <f t="shared" si="8"/>
        <v>16.684945114985346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SUM(D52:D56)</f>
        <v>332589</v>
      </c>
      <c r="E51" s="32">
        <f t="shared" si="11"/>
        <v>1958125</v>
      </c>
      <c r="F51" s="32">
        <f t="shared" si="11"/>
        <v>450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72738</v>
      </c>
      <c r="N51" s="32">
        <f t="shared" si="10"/>
        <v>2363902</v>
      </c>
      <c r="O51" s="46">
        <f t="shared" si="8"/>
        <v>117.41429493865793</v>
      </c>
      <c r="P51" s="10"/>
    </row>
    <row r="52" spans="1:119">
      <c r="A52" s="12"/>
      <c r="B52" s="25">
        <v>361.1</v>
      </c>
      <c r="C52" s="20" t="s">
        <v>86</v>
      </c>
      <c r="D52" s="47">
        <v>19</v>
      </c>
      <c r="E52" s="47">
        <v>13573</v>
      </c>
      <c r="F52" s="47">
        <v>450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25068</v>
      </c>
      <c r="N52" s="47">
        <f t="shared" si="10"/>
        <v>39110</v>
      </c>
      <c r="O52" s="48">
        <f t="shared" si="8"/>
        <v>1.9425818308250136</v>
      </c>
      <c r="P52" s="9"/>
    </row>
    <row r="53" spans="1:119">
      <c r="A53" s="12"/>
      <c r="B53" s="25">
        <v>362</v>
      </c>
      <c r="C53" s="20" t="s">
        <v>88</v>
      </c>
      <c r="D53" s="47">
        <v>21699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35250</v>
      </c>
      <c r="N53" s="47">
        <f t="shared" si="10"/>
        <v>56949</v>
      </c>
      <c r="O53" s="48">
        <f t="shared" si="8"/>
        <v>2.8286395470123677</v>
      </c>
      <c r="P53" s="9"/>
    </row>
    <row r="54" spans="1:119">
      <c r="A54" s="12"/>
      <c r="B54" s="25">
        <v>364</v>
      </c>
      <c r="C54" s="20" t="s">
        <v>148</v>
      </c>
      <c r="D54" s="47">
        <v>7800</v>
      </c>
      <c r="E54" s="47">
        <v>1902946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1910746</v>
      </c>
      <c r="O54" s="48">
        <f t="shared" si="8"/>
        <v>94.90617394327721</v>
      </c>
      <c r="P54" s="9"/>
    </row>
    <row r="55" spans="1:119">
      <c r="A55" s="12"/>
      <c r="B55" s="25">
        <v>365</v>
      </c>
      <c r="C55" s="20" t="s">
        <v>149</v>
      </c>
      <c r="D55" s="47">
        <v>59556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59556</v>
      </c>
      <c r="O55" s="48">
        <f t="shared" si="8"/>
        <v>2.9581284458351957</v>
      </c>
      <c r="P55" s="9"/>
    </row>
    <row r="56" spans="1:119">
      <c r="A56" s="12"/>
      <c r="B56" s="25">
        <v>369.9</v>
      </c>
      <c r="C56" s="20" t="s">
        <v>92</v>
      </c>
      <c r="D56" s="47">
        <v>243515</v>
      </c>
      <c r="E56" s="47">
        <v>41606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12420</v>
      </c>
      <c r="N56" s="47">
        <f t="shared" si="10"/>
        <v>297541</v>
      </c>
      <c r="O56" s="48">
        <f t="shared" si="8"/>
        <v>14.77877117170814</v>
      </c>
      <c r="P56" s="9"/>
    </row>
    <row r="57" spans="1:119" ht="15.75">
      <c r="A57" s="29" t="s">
        <v>50</v>
      </c>
      <c r="B57" s="30"/>
      <c r="C57" s="31"/>
      <c r="D57" s="32">
        <f t="shared" ref="D57:M57" si="12">SUM(D58:D59)</f>
        <v>40265</v>
      </c>
      <c r="E57" s="32">
        <f t="shared" si="12"/>
        <v>2026086</v>
      </c>
      <c r="F57" s="32">
        <f t="shared" si="12"/>
        <v>228696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0"/>
        <v>2295047</v>
      </c>
      <c r="O57" s="46">
        <f t="shared" si="8"/>
        <v>113.99428798490041</v>
      </c>
      <c r="P57" s="9"/>
    </row>
    <row r="58" spans="1:119">
      <c r="A58" s="12"/>
      <c r="B58" s="25">
        <v>381</v>
      </c>
      <c r="C58" s="20" t="s">
        <v>93</v>
      </c>
      <c r="D58" s="47">
        <v>40265</v>
      </c>
      <c r="E58" s="47">
        <v>1308586</v>
      </c>
      <c r="F58" s="47">
        <v>228696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1577547</v>
      </c>
      <c r="O58" s="48">
        <f t="shared" si="8"/>
        <v>78.35628073312472</v>
      </c>
      <c r="P58" s="9"/>
    </row>
    <row r="59" spans="1:119" ht="15.75" thickBot="1">
      <c r="A59" s="12"/>
      <c r="B59" s="25">
        <v>383</v>
      </c>
      <c r="C59" s="20" t="s">
        <v>94</v>
      </c>
      <c r="D59" s="47">
        <v>0</v>
      </c>
      <c r="E59" s="47">
        <v>717500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717500</v>
      </c>
      <c r="O59" s="48">
        <f t="shared" si="8"/>
        <v>35.63800725177569</v>
      </c>
      <c r="P59" s="9"/>
    </row>
    <row r="60" spans="1:119" ht="16.5" thickBot="1">
      <c r="A60" s="14" t="s">
        <v>63</v>
      </c>
      <c r="B60" s="23"/>
      <c r="C60" s="22"/>
      <c r="D60" s="15">
        <f t="shared" ref="D60:M60" si="13">SUM(D5,D11,D15,D35,D48,D51,D57)</f>
        <v>11046593</v>
      </c>
      <c r="E60" s="15">
        <f t="shared" si="13"/>
        <v>15644031</v>
      </c>
      <c r="F60" s="15">
        <f t="shared" si="13"/>
        <v>229146</v>
      </c>
      <c r="G60" s="15">
        <f t="shared" si="13"/>
        <v>0</v>
      </c>
      <c r="H60" s="15">
        <f t="shared" si="13"/>
        <v>0</v>
      </c>
      <c r="I60" s="15">
        <f t="shared" si="13"/>
        <v>0</v>
      </c>
      <c r="J60" s="15">
        <f t="shared" si="13"/>
        <v>0</v>
      </c>
      <c r="K60" s="15">
        <f t="shared" si="13"/>
        <v>0</v>
      </c>
      <c r="L60" s="15">
        <f t="shared" si="13"/>
        <v>0</v>
      </c>
      <c r="M60" s="15">
        <f t="shared" si="13"/>
        <v>72738</v>
      </c>
      <c r="N60" s="15">
        <f t="shared" si="10"/>
        <v>26992508</v>
      </c>
      <c r="O60" s="38">
        <f t="shared" si="8"/>
        <v>1340.7096806238515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1"/>
      <c r="B62" s="42"/>
      <c r="C62" s="42"/>
      <c r="D62" s="43"/>
      <c r="E62" s="43"/>
      <c r="F62" s="43"/>
      <c r="G62" s="43"/>
      <c r="H62" s="43"/>
      <c r="I62" s="43"/>
      <c r="J62" s="43"/>
      <c r="K62" s="43"/>
      <c r="L62" s="49" t="s">
        <v>183</v>
      </c>
      <c r="M62" s="49"/>
      <c r="N62" s="49"/>
      <c r="O62" s="44">
        <v>20133</v>
      </c>
    </row>
    <row r="63" spans="1:119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2"/>
    </row>
    <row r="64" spans="1:119" ht="15.75" customHeight="1" thickBot="1">
      <c r="A64" s="53" t="s">
        <v>114</v>
      </c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5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4074516</v>
      </c>
      <c r="E5" s="27">
        <f t="shared" si="0"/>
        <v>1305418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5379934</v>
      </c>
      <c r="O5" s="33">
        <f t="shared" ref="O5:O36" si="2">(N5/O$65)</f>
        <v>266.20158337456706</v>
      </c>
      <c r="P5" s="6"/>
    </row>
    <row r="6" spans="1:133">
      <c r="A6" s="12"/>
      <c r="B6" s="25">
        <v>311</v>
      </c>
      <c r="C6" s="20" t="s">
        <v>2</v>
      </c>
      <c r="D6" s="47">
        <v>3949419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3949419</v>
      </c>
      <c r="O6" s="48">
        <f t="shared" si="2"/>
        <v>195.41904997525978</v>
      </c>
      <c r="P6" s="9"/>
    </row>
    <row r="7" spans="1:133">
      <c r="A7" s="12"/>
      <c r="B7" s="25">
        <v>312.10000000000002</v>
      </c>
      <c r="C7" s="20" t="s">
        <v>10</v>
      </c>
      <c r="D7" s="47">
        <v>48984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48984</v>
      </c>
      <c r="O7" s="48">
        <f t="shared" si="2"/>
        <v>2.4237506185056903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119024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119024</v>
      </c>
      <c r="O8" s="48">
        <f t="shared" si="2"/>
        <v>5.8893617021276592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1186394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1186394</v>
      </c>
      <c r="O9" s="48">
        <f t="shared" si="2"/>
        <v>58.703315190499751</v>
      </c>
      <c r="P9" s="9"/>
    </row>
    <row r="10" spans="1:133">
      <c r="A10" s="12"/>
      <c r="B10" s="25">
        <v>315</v>
      </c>
      <c r="C10" s="20" t="s">
        <v>129</v>
      </c>
      <c r="D10" s="47">
        <v>76113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76113</v>
      </c>
      <c r="O10" s="48">
        <f t="shared" si="2"/>
        <v>3.7661058881741711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80510</v>
      </c>
      <c r="E11" s="32">
        <f t="shared" si="3"/>
        <v>3775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84285</v>
      </c>
      <c r="O11" s="46">
        <f t="shared" si="2"/>
        <v>4.1704601682335474</v>
      </c>
      <c r="P11" s="10"/>
    </row>
    <row r="12" spans="1:133">
      <c r="A12" s="12"/>
      <c r="B12" s="25">
        <v>322</v>
      </c>
      <c r="C12" s="20" t="s">
        <v>0</v>
      </c>
      <c r="D12" s="47">
        <v>78510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78510</v>
      </c>
      <c r="O12" s="48">
        <f t="shared" si="2"/>
        <v>3.8847105393369619</v>
      </c>
      <c r="P12" s="9"/>
    </row>
    <row r="13" spans="1:133">
      <c r="A13" s="12"/>
      <c r="B13" s="25">
        <v>323.7</v>
      </c>
      <c r="C13" s="20" t="s">
        <v>16</v>
      </c>
      <c r="D13" s="47">
        <v>2000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2000</v>
      </c>
      <c r="O13" s="48">
        <f t="shared" si="2"/>
        <v>9.8960910440376054E-2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3775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3775</v>
      </c>
      <c r="O14" s="48">
        <f t="shared" si="2"/>
        <v>0.18678871845620978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SUM(D16:D36)</f>
        <v>4939165</v>
      </c>
      <c r="E15" s="32">
        <f t="shared" si="4"/>
        <v>6932539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11871704</v>
      </c>
      <c r="O15" s="46">
        <f t="shared" si="2"/>
        <v>587.41731815932701</v>
      </c>
      <c r="P15" s="10"/>
    </row>
    <row r="16" spans="1:133">
      <c r="A16" s="12"/>
      <c r="B16" s="25">
        <v>331.1</v>
      </c>
      <c r="C16" s="20" t="s">
        <v>18</v>
      </c>
      <c r="D16" s="47">
        <v>22023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22023</v>
      </c>
      <c r="O16" s="48">
        <f t="shared" si="2"/>
        <v>1.0897080653142008</v>
      </c>
      <c r="P16" s="9"/>
    </row>
    <row r="17" spans="1:16">
      <c r="A17" s="12"/>
      <c r="B17" s="25">
        <v>331.2</v>
      </c>
      <c r="C17" s="20" t="s">
        <v>19</v>
      </c>
      <c r="D17" s="47">
        <v>111533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111533</v>
      </c>
      <c r="O17" s="48">
        <f t="shared" si="2"/>
        <v>5.5187036120732307</v>
      </c>
      <c r="P17" s="9"/>
    </row>
    <row r="18" spans="1:16">
      <c r="A18" s="12"/>
      <c r="B18" s="25">
        <v>331.49</v>
      </c>
      <c r="C18" s="20" t="s">
        <v>24</v>
      </c>
      <c r="D18" s="47">
        <v>0</v>
      </c>
      <c r="E18" s="47">
        <v>2293343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2293343</v>
      </c>
      <c r="O18" s="48">
        <f t="shared" si="2"/>
        <v>113.47565561603167</v>
      </c>
      <c r="P18" s="9"/>
    </row>
    <row r="19" spans="1:16">
      <c r="A19" s="12"/>
      <c r="B19" s="25">
        <v>331.65</v>
      </c>
      <c r="C19" s="20" t="s">
        <v>25</v>
      </c>
      <c r="D19" s="47">
        <v>1478</v>
      </c>
      <c r="E19" s="47">
        <v>104887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106365</v>
      </c>
      <c r="O19" s="48">
        <f t="shared" si="2"/>
        <v>5.2629886194952995</v>
      </c>
      <c r="P19" s="9"/>
    </row>
    <row r="20" spans="1:16">
      <c r="A20" s="12"/>
      <c r="B20" s="25">
        <v>334.1</v>
      </c>
      <c r="C20" s="20" t="s">
        <v>22</v>
      </c>
      <c r="D20" s="47">
        <v>0</v>
      </c>
      <c r="E20" s="47">
        <v>422950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422950</v>
      </c>
      <c r="O20" s="48">
        <f t="shared" si="2"/>
        <v>20.927758535378526</v>
      </c>
      <c r="P20" s="9"/>
    </row>
    <row r="21" spans="1:16">
      <c r="A21" s="12"/>
      <c r="B21" s="25">
        <v>334.2</v>
      </c>
      <c r="C21" s="20" t="s">
        <v>23</v>
      </c>
      <c r="D21" s="47">
        <v>111638</v>
      </c>
      <c r="E21" s="47">
        <v>366462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478100</v>
      </c>
      <c r="O21" s="48">
        <f t="shared" si="2"/>
        <v>23.656605640771897</v>
      </c>
      <c r="P21" s="9"/>
    </row>
    <row r="22" spans="1:16">
      <c r="A22" s="12"/>
      <c r="B22" s="25">
        <v>334.34</v>
      </c>
      <c r="C22" s="20" t="s">
        <v>26</v>
      </c>
      <c r="D22" s="47">
        <v>90909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4.4982187036120731</v>
      </c>
      <c r="P22" s="9"/>
    </row>
    <row r="23" spans="1:16">
      <c r="A23" s="12"/>
      <c r="B23" s="25">
        <v>334.36</v>
      </c>
      <c r="C23" s="20" t="s">
        <v>167</v>
      </c>
      <c r="D23" s="47">
        <v>0</v>
      </c>
      <c r="E23" s="47">
        <v>120000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5" si="5">SUM(D23:M23)</f>
        <v>120000</v>
      </c>
      <c r="O23" s="48">
        <f t="shared" si="2"/>
        <v>5.9376546264225629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3257588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3257588</v>
      </c>
      <c r="O24" s="48">
        <f t="shared" si="2"/>
        <v>161.18693715982187</v>
      </c>
      <c r="P24" s="9"/>
    </row>
    <row r="25" spans="1:16">
      <c r="A25" s="12"/>
      <c r="B25" s="25">
        <v>334.61</v>
      </c>
      <c r="C25" s="20" t="s">
        <v>29</v>
      </c>
      <c r="D25" s="47">
        <v>0</v>
      </c>
      <c r="E25" s="47">
        <v>30171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30171</v>
      </c>
      <c r="O25" s="48">
        <f t="shared" si="2"/>
        <v>1.4928748144482928</v>
      </c>
      <c r="P25" s="9"/>
    </row>
    <row r="26" spans="1:16">
      <c r="A26" s="12"/>
      <c r="B26" s="25">
        <v>334.7</v>
      </c>
      <c r="C26" s="20" t="s">
        <v>30</v>
      </c>
      <c r="D26" s="47">
        <v>40282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40282</v>
      </c>
      <c r="O26" s="48">
        <f t="shared" si="2"/>
        <v>1.9931716971796141</v>
      </c>
      <c r="P26" s="9"/>
    </row>
    <row r="27" spans="1:16">
      <c r="A27" s="12"/>
      <c r="B27" s="25">
        <v>335.12</v>
      </c>
      <c r="C27" s="20" t="s">
        <v>130</v>
      </c>
      <c r="D27" s="47">
        <v>401779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401779</v>
      </c>
      <c r="O27" s="48">
        <f t="shared" si="2"/>
        <v>19.880207817911923</v>
      </c>
      <c r="P27" s="9"/>
    </row>
    <row r="28" spans="1:16">
      <c r="A28" s="12"/>
      <c r="B28" s="25">
        <v>335.13</v>
      </c>
      <c r="C28" s="20" t="s">
        <v>131</v>
      </c>
      <c r="D28" s="47">
        <v>14526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14526</v>
      </c>
      <c r="O28" s="48">
        <f t="shared" si="2"/>
        <v>0.71875309252845121</v>
      </c>
      <c r="P28" s="9"/>
    </row>
    <row r="29" spans="1:16">
      <c r="A29" s="12"/>
      <c r="B29" s="25">
        <v>335.14</v>
      </c>
      <c r="C29" s="20" t="s">
        <v>132</v>
      </c>
      <c r="D29" s="47">
        <v>8967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8967</v>
      </c>
      <c r="O29" s="48">
        <f t="shared" si="2"/>
        <v>0.44369124195942605</v>
      </c>
      <c r="P29" s="9"/>
    </row>
    <row r="30" spans="1:16">
      <c r="A30" s="12"/>
      <c r="B30" s="25">
        <v>335.15</v>
      </c>
      <c r="C30" s="20" t="s">
        <v>133</v>
      </c>
      <c r="D30" s="47">
        <v>1577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1577</v>
      </c>
      <c r="O30" s="48">
        <f t="shared" si="2"/>
        <v>7.8030677882236513E-2</v>
      </c>
      <c r="P30" s="9"/>
    </row>
    <row r="31" spans="1:16">
      <c r="A31" s="12"/>
      <c r="B31" s="25">
        <v>335.16</v>
      </c>
      <c r="C31" s="20" t="s">
        <v>134</v>
      </c>
      <c r="D31" s="47">
        <v>237250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237250</v>
      </c>
      <c r="O31" s="48">
        <f t="shared" si="2"/>
        <v>11.739238000989609</v>
      </c>
      <c r="P31" s="9"/>
    </row>
    <row r="32" spans="1:16">
      <c r="A32" s="12"/>
      <c r="B32" s="25">
        <v>335.18</v>
      </c>
      <c r="C32" s="20" t="s">
        <v>135</v>
      </c>
      <c r="D32" s="47">
        <v>3788603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3788603</v>
      </c>
      <c r="O32" s="48">
        <f t="shared" si="2"/>
        <v>187.46180108857001</v>
      </c>
      <c r="P32" s="9"/>
    </row>
    <row r="33" spans="1:16">
      <c r="A33" s="12"/>
      <c r="B33" s="25">
        <v>335.22</v>
      </c>
      <c r="C33" s="20" t="s">
        <v>38</v>
      </c>
      <c r="D33" s="47">
        <v>0</v>
      </c>
      <c r="E33" s="47">
        <v>60433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60433</v>
      </c>
      <c r="O33" s="48">
        <f t="shared" si="2"/>
        <v>2.9902523503216232</v>
      </c>
      <c r="P33" s="9"/>
    </row>
    <row r="34" spans="1:16">
      <c r="A34" s="12"/>
      <c r="B34" s="25">
        <v>335.49</v>
      </c>
      <c r="C34" s="20" t="s">
        <v>39</v>
      </c>
      <c r="D34" s="47">
        <v>0</v>
      </c>
      <c r="E34" s="47">
        <v>276567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276567</v>
      </c>
      <c r="O34" s="48">
        <f t="shared" si="2"/>
        <v>13.684661058881742</v>
      </c>
      <c r="P34" s="9"/>
    </row>
    <row r="35" spans="1:16">
      <c r="A35" s="12"/>
      <c r="B35" s="25">
        <v>335.7</v>
      </c>
      <c r="C35" s="20" t="s">
        <v>40</v>
      </c>
      <c r="D35" s="47">
        <v>0</v>
      </c>
      <c r="E35" s="47">
        <v>138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138</v>
      </c>
      <c r="O35" s="48">
        <f t="shared" si="2"/>
        <v>6.8283028203859472E-3</v>
      </c>
      <c r="P35" s="9"/>
    </row>
    <row r="36" spans="1:16">
      <c r="A36" s="12"/>
      <c r="B36" s="25">
        <v>337.2</v>
      </c>
      <c r="C36" s="20" t="s">
        <v>42</v>
      </c>
      <c r="D36" s="47">
        <v>108600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108600</v>
      </c>
      <c r="O36" s="48">
        <f t="shared" si="2"/>
        <v>5.3735774369124192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SUM(D38:D49)</f>
        <v>1249546</v>
      </c>
      <c r="E37" s="32">
        <f t="shared" si="6"/>
        <v>504350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0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1753896</v>
      </c>
      <c r="O37" s="46">
        <f t="shared" ref="O37:O63" si="7">(N37/O$65)</f>
        <v>86.783572488866895</v>
      </c>
      <c r="P37" s="10"/>
    </row>
    <row r="38" spans="1:16">
      <c r="A38" s="12"/>
      <c r="B38" s="25">
        <v>341.52</v>
      </c>
      <c r="C38" s="20" t="s">
        <v>138</v>
      </c>
      <c r="D38" s="47">
        <v>12511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9" si="8">SUM(D38:M38)</f>
        <v>12511</v>
      </c>
      <c r="O38" s="48">
        <f t="shared" si="7"/>
        <v>0.61904997525977234</v>
      </c>
      <c r="P38" s="9"/>
    </row>
    <row r="39" spans="1:16">
      <c r="A39" s="12"/>
      <c r="B39" s="25">
        <v>341.53</v>
      </c>
      <c r="C39" s="20" t="s">
        <v>139</v>
      </c>
      <c r="D39" s="47">
        <v>0</v>
      </c>
      <c r="E39" s="47">
        <v>133659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133659</v>
      </c>
      <c r="O39" s="48">
        <f t="shared" si="7"/>
        <v>6.6135081642751112</v>
      </c>
      <c r="P39" s="9"/>
    </row>
    <row r="40" spans="1:16">
      <c r="A40" s="12"/>
      <c r="B40" s="25">
        <v>341.8</v>
      </c>
      <c r="C40" s="20" t="s">
        <v>141</v>
      </c>
      <c r="D40" s="47">
        <v>206238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206238</v>
      </c>
      <c r="O40" s="48">
        <f t="shared" si="7"/>
        <v>10.204750123701139</v>
      </c>
      <c r="P40" s="9"/>
    </row>
    <row r="41" spans="1:16">
      <c r="A41" s="12"/>
      <c r="B41" s="25">
        <v>341.9</v>
      </c>
      <c r="C41" s="20" t="s">
        <v>142</v>
      </c>
      <c r="D41" s="47">
        <v>80689</v>
      </c>
      <c r="E41" s="47">
        <v>21064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101753</v>
      </c>
      <c r="O41" s="48">
        <f t="shared" si="7"/>
        <v>5.0347847600197921</v>
      </c>
      <c r="P41" s="9"/>
    </row>
    <row r="42" spans="1:16">
      <c r="A42" s="12"/>
      <c r="B42" s="25">
        <v>342.6</v>
      </c>
      <c r="C42" s="20" t="s">
        <v>58</v>
      </c>
      <c r="D42" s="47">
        <v>838019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838019</v>
      </c>
      <c r="O42" s="48">
        <f t="shared" si="7"/>
        <v>41.465561603166748</v>
      </c>
      <c r="P42" s="9"/>
    </row>
    <row r="43" spans="1:16">
      <c r="A43" s="12"/>
      <c r="B43" s="25">
        <v>342.9</v>
      </c>
      <c r="C43" s="20" t="s">
        <v>59</v>
      </c>
      <c r="D43" s="47">
        <v>69760</v>
      </c>
      <c r="E43" s="47">
        <v>207292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277052</v>
      </c>
      <c r="O43" s="48">
        <f t="shared" si="7"/>
        <v>13.708659079663533</v>
      </c>
      <c r="P43" s="9"/>
    </row>
    <row r="44" spans="1:16">
      <c r="A44" s="12"/>
      <c r="B44" s="25">
        <v>343.9</v>
      </c>
      <c r="C44" s="20" t="s">
        <v>60</v>
      </c>
      <c r="D44" s="47">
        <v>0</v>
      </c>
      <c r="E44" s="47">
        <v>39278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39278</v>
      </c>
      <c r="O44" s="48">
        <f t="shared" si="7"/>
        <v>1.9434933201385454</v>
      </c>
      <c r="P44" s="9"/>
    </row>
    <row r="45" spans="1:16">
      <c r="A45" s="12"/>
      <c r="B45" s="25">
        <v>346.4</v>
      </c>
      <c r="C45" s="20" t="s">
        <v>180</v>
      </c>
      <c r="D45" s="47">
        <v>620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620</v>
      </c>
      <c r="O45" s="48">
        <f t="shared" si="7"/>
        <v>3.0677882236516577E-2</v>
      </c>
      <c r="P45" s="9"/>
    </row>
    <row r="46" spans="1:16">
      <c r="A46" s="12"/>
      <c r="B46" s="25">
        <v>347.1</v>
      </c>
      <c r="C46" s="20" t="s">
        <v>61</v>
      </c>
      <c r="D46" s="47">
        <v>41709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41709</v>
      </c>
      <c r="O46" s="48">
        <f t="shared" si="7"/>
        <v>2.0637803067788223</v>
      </c>
      <c r="P46" s="9"/>
    </row>
    <row r="47" spans="1:16">
      <c r="A47" s="12"/>
      <c r="B47" s="25">
        <v>348.93</v>
      </c>
      <c r="C47" s="20" t="s">
        <v>143</v>
      </c>
      <c r="D47" s="47">
        <v>0</v>
      </c>
      <c r="E47" s="47">
        <v>72075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72075</v>
      </c>
      <c r="O47" s="48">
        <f t="shared" si="7"/>
        <v>3.5663038099950519</v>
      </c>
      <c r="P47" s="9"/>
    </row>
    <row r="48" spans="1:16">
      <c r="A48" s="12"/>
      <c r="B48" s="25">
        <v>348.93099999999998</v>
      </c>
      <c r="C48" s="20" t="s">
        <v>144</v>
      </c>
      <c r="D48" s="47">
        <v>0</v>
      </c>
      <c r="E48" s="47">
        <v>24163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24163</v>
      </c>
      <c r="O48" s="48">
        <f t="shared" si="7"/>
        <v>1.1955962394854032</v>
      </c>
      <c r="P48" s="9"/>
    </row>
    <row r="49" spans="1:119">
      <c r="A49" s="12"/>
      <c r="B49" s="25">
        <v>348.93200000000002</v>
      </c>
      <c r="C49" s="20" t="s">
        <v>145</v>
      </c>
      <c r="D49" s="47">
        <v>0</v>
      </c>
      <c r="E49" s="47">
        <v>6819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6819</v>
      </c>
      <c r="O49" s="48">
        <f t="shared" si="7"/>
        <v>0.33740722414646213</v>
      </c>
      <c r="P49" s="9"/>
    </row>
    <row r="50" spans="1:119" ht="15.75">
      <c r="A50" s="29" t="s">
        <v>49</v>
      </c>
      <c r="B50" s="30"/>
      <c r="C50" s="31"/>
      <c r="D50" s="32">
        <f t="shared" ref="D50:M50" si="9">SUM(D51:D53)</f>
        <v>0</v>
      </c>
      <c r="E50" s="32">
        <f t="shared" si="9"/>
        <v>372713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63" si="10">SUM(D50:M50)</f>
        <v>372713</v>
      </c>
      <c r="O50" s="46">
        <f t="shared" si="7"/>
        <v>18.442008906481938</v>
      </c>
      <c r="P50" s="10"/>
    </row>
    <row r="51" spans="1:119">
      <c r="A51" s="13"/>
      <c r="B51" s="40">
        <v>351.3</v>
      </c>
      <c r="C51" s="21" t="s">
        <v>83</v>
      </c>
      <c r="D51" s="47">
        <v>0</v>
      </c>
      <c r="E51" s="47">
        <v>4337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4337</v>
      </c>
      <c r="O51" s="48">
        <f t="shared" si="7"/>
        <v>0.21459673428995546</v>
      </c>
      <c r="P51" s="9"/>
    </row>
    <row r="52" spans="1:119">
      <c r="A52" s="13"/>
      <c r="B52" s="40">
        <v>351.8</v>
      </c>
      <c r="C52" s="21" t="s">
        <v>147</v>
      </c>
      <c r="D52" s="47">
        <v>0</v>
      </c>
      <c r="E52" s="47">
        <v>22356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22356</v>
      </c>
      <c r="O52" s="48">
        <f t="shared" si="7"/>
        <v>1.1061850569025236</v>
      </c>
      <c r="P52" s="9"/>
    </row>
    <row r="53" spans="1:119">
      <c r="A53" s="13"/>
      <c r="B53" s="40">
        <v>359</v>
      </c>
      <c r="C53" s="21" t="s">
        <v>85</v>
      </c>
      <c r="D53" s="47">
        <v>0</v>
      </c>
      <c r="E53" s="47">
        <v>346020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346020</v>
      </c>
      <c r="O53" s="48">
        <f t="shared" si="7"/>
        <v>17.121227115289461</v>
      </c>
      <c r="P53" s="9"/>
    </row>
    <row r="54" spans="1:119" ht="15.75">
      <c r="A54" s="29" t="s">
        <v>3</v>
      </c>
      <c r="B54" s="30"/>
      <c r="C54" s="31"/>
      <c r="D54" s="32">
        <f t="shared" ref="D54:M54" si="11">SUM(D55:D59)</f>
        <v>295719</v>
      </c>
      <c r="E54" s="32">
        <f t="shared" si="11"/>
        <v>289338</v>
      </c>
      <c r="F54" s="32">
        <f t="shared" si="11"/>
        <v>430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0"/>
        <v>585487</v>
      </c>
      <c r="O54" s="46">
        <f t="shared" si="7"/>
        <v>28.970163285502228</v>
      </c>
      <c r="P54" s="10"/>
    </row>
    <row r="55" spans="1:119">
      <c r="A55" s="12"/>
      <c r="B55" s="25">
        <v>361.1</v>
      </c>
      <c r="C55" s="20" t="s">
        <v>86</v>
      </c>
      <c r="D55" s="47">
        <v>7431</v>
      </c>
      <c r="E55" s="47">
        <v>6420</v>
      </c>
      <c r="F55" s="47">
        <v>430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14281</v>
      </c>
      <c r="O55" s="48">
        <f t="shared" si="7"/>
        <v>0.70663038099950515</v>
      </c>
      <c r="P55" s="9"/>
    </row>
    <row r="56" spans="1:119">
      <c r="A56" s="12"/>
      <c r="B56" s="25">
        <v>362</v>
      </c>
      <c r="C56" s="20" t="s">
        <v>88</v>
      </c>
      <c r="D56" s="47">
        <v>19586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19586</v>
      </c>
      <c r="O56" s="48">
        <f t="shared" si="7"/>
        <v>0.96912419594260268</v>
      </c>
      <c r="P56" s="9"/>
    </row>
    <row r="57" spans="1:119">
      <c r="A57" s="12"/>
      <c r="B57" s="25">
        <v>364</v>
      </c>
      <c r="C57" s="20" t="s">
        <v>148</v>
      </c>
      <c r="D57" s="47">
        <v>25570</v>
      </c>
      <c r="E57" s="47">
        <v>262168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287738</v>
      </c>
      <c r="O57" s="48">
        <f t="shared" si="7"/>
        <v>14.237407224146462</v>
      </c>
      <c r="P57" s="9"/>
    </row>
    <row r="58" spans="1:119">
      <c r="A58" s="12"/>
      <c r="B58" s="25">
        <v>365</v>
      </c>
      <c r="C58" s="20" t="s">
        <v>149</v>
      </c>
      <c r="D58" s="47">
        <v>88525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88525</v>
      </c>
      <c r="O58" s="48">
        <f t="shared" si="7"/>
        <v>4.3802572983671446</v>
      </c>
      <c r="P58" s="9"/>
    </row>
    <row r="59" spans="1:119">
      <c r="A59" s="12"/>
      <c r="B59" s="25">
        <v>369.9</v>
      </c>
      <c r="C59" s="20" t="s">
        <v>92</v>
      </c>
      <c r="D59" s="47">
        <v>154607</v>
      </c>
      <c r="E59" s="47">
        <v>20750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175357</v>
      </c>
      <c r="O59" s="48">
        <f t="shared" si="7"/>
        <v>8.6767441860465109</v>
      </c>
      <c r="P59" s="9"/>
    </row>
    <row r="60" spans="1:119" ht="15.75">
      <c r="A60" s="29" t="s">
        <v>50</v>
      </c>
      <c r="B60" s="30"/>
      <c r="C60" s="31"/>
      <c r="D60" s="32">
        <f t="shared" ref="D60:M60" si="12">SUM(D61:D62)</f>
        <v>270714</v>
      </c>
      <c r="E60" s="32">
        <f t="shared" si="12"/>
        <v>2812303</v>
      </c>
      <c r="F60" s="32">
        <f t="shared" si="12"/>
        <v>228696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3311713</v>
      </c>
      <c r="O60" s="46">
        <f t="shared" si="7"/>
        <v>163.86506679861455</v>
      </c>
      <c r="P60" s="9"/>
    </row>
    <row r="61" spans="1:119">
      <c r="A61" s="12"/>
      <c r="B61" s="25">
        <v>381</v>
      </c>
      <c r="C61" s="20" t="s">
        <v>93</v>
      </c>
      <c r="D61" s="47">
        <v>84214</v>
      </c>
      <c r="E61" s="47">
        <v>1125778</v>
      </c>
      <c r="F61" s="47">
        <v>228696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1438688</v>
      </c>
      <c r="O61" s="48">
        <f t="shared" si="7"/>
        <v>71.186937159821866</v>
      </c>
      <c r="P61" s="9"/>
    </row>
    <row r="62" spans="1:119" ht="15.75" thickBot="1">
      <c r="A62" s="12"/>
      <c r="B62" s="25">
        <v>383</v>
      </c>
      <c r="C62" s="20" t="s">
        <v>94</v>
      </c>
      <c r="D62" s="47">
        <v>186500</v>
      </c>
      <c r="E62" s="47">
        <v>1686525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1873025</v>
      </c>
      <c r="O62" s="48">
        <f t="shared" si="7"/>
        <v>92.678129638792683</v>
      </c>
      <c r="P62" s="9"/>
    </row>
    <row r="63" spans="1:119" ht="16.5" thickBot="1">
      <c r="A63" s="14" t="s">
        <v>63</v>
      </c>
      <c r="B63" s="23"/>
      <c r="C63" s="22"/>
      <c r="D63" s="15">
        <f t="shared" ref="D63:M63" si="13">SUM(D5,D11,D15,D37,D50,D54,D60)</f>
        <v>10910170</v>
      </c>
      <c r="E63" s="15">
        <f t="shared" si="13"/>
        <v>12220436</v>
      </c>
      <c r="F63" s="15">
        <f t="shared" si="13"/>
        <v>229126</v>
      </c>
      <c r="G63" s="15">
        <f t="shared" si="13"/>
        <v>0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15">
        <f t="shared" si="10"/>
        <v>23359732</v>
      </c>
      <c r="O63" s="38">
        <f t="shared" si="7"/>
        <v>1155.8501731815932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1"/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49" t="s">
        <v>181</v>
      </c>
      <c r="M65" s="49"/>
      <c r="N65" s="49"/>
      <c r="O65" s="44">
        <v>20210</v>
      </c>
    </row>
    <row r="66" spans="1:15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</row>
    <row r="67" spans="1:15" ht="15.75" customHeight="1" thickBot="1">
      <c r="A67" s="53" t="s">
        <v>114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5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4017222</v>
      </c>
      <c r="E5" s="27">
        <f t="shared" si="0"/>
        <v>1221311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5238533</v>
      </c>
      <c r="O5" s="33">
        <f t="shared" ref="O5:O36" si="2">(N5/O$63)</f>
        <v>261.88736689496574</v>
      </c>
      <c r="P5" s="6"/>
    </row>
    <row r="6" spans="1:133">
      <c r="A6" s="12"/>
      <c r="B6" s="25">
        <v>311</v>
      </c>
      <c r="C6" s="20" t="s">
        <v>2</v>
      </c>
      <c r="D6" s="47">
        <v>3893274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3893274</v>
      </c>
      <c r="O6" s="48">
        <f t="shared" si="2"/>
        <v>194.63450482427635</v>
      </c>
      <c r="P6" s="9"/>
    </row>
    <row r="7" spans="1:133">
      <c r="A7" s="12"/>
      <c r="B7" s="25">
        <v>312.10000000000002</v>
      </c>
      <c r="C7" s="20" t="s">
        <v>10</v>
      </c>
      <c r="D7" s="47">
        <v>42066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42066</v>
      </c>
      <c r="O7" s="48">
        <f t="shared" si="2"/>
        <v>2.1029845523171526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105990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105990</v>
      </c>
      <c r="O8" s="48">
        <f t="shared" si="2"/>
        <v>5.2987051942208669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1115321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1115321</v>
      </c>
      <c r="O9" s="48">
        <f t="shared" si="2"/>
        <v>55.757686347047944</v>
      </c>
      <c r="P9" s="9"/>
    </row>
    <row r="10" spans="1:133">
      <c r="A10" s="12"/>
      <c r="B10" s="25">
        <v>315</v>
      </c>
      <c r="C10" s="20" t="s">
        <v>129</v>
      </c>
      <c r="D10" s="47">
        <v>81882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81882</v>
      </c>
      <c r="O10" s="48">
        <f t="shared" si="2"/>
        <v>4.0934859771034349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101384</v>
      </c>
      <c r="E11" s="32">
        <f t="shared" si="3"/>
        <v>4325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105709</v>
      </c>
      <c r="O11" s="46">
        <f t="shared" si="2"/>
        <v>5.2846573014047893</v>
      </c>
      <c r="P11" s="10"/>
    </row>
    <row r="12" spans="1:133">
      <c r="A12" s="12"/>
      <c r="B12" s="25">
        <v>322</v>
      </c>
      <c r="C12" s="20" t="s">
        <v>0</v>
      </c>
      <c r="D12" s="47">
        <v>98884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98884</v>
      </c>
      <c r="O12" s="48">
        <f t="shared" si="2"/>
        <v>4.9434584812278155</v>
      </c>
      <c r="P12" s="9"/>
    </row>
    <row r="13" spans="1:133">
      <c r="A13" s="12"/>
      <c r="B13" s="25">
        <v>323.7</v>
      </c>
      <c r="C13" s="20" t="s">
        <v>16</v>
      </c>
      <c r="D13" s="47">
        <v>2500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2500</v>
      </c>
      <c r="O13" s="48">
        <f t="shared" si="2"/>
        <v>0.12498125281207818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4325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4325</v>
      </c>
      <c r="O14" s="48">
        <f t="shared" si="2"/>
        <v>0.21621756736489525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SUM(D16:D35)</f>
        <v>5032744</v>
      </c>
      <c r="E15" s="32">
        <f t="shared" si="4"/>
        <v>3917719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8950463</v>
      </c>
      <c r="O15" s="46">
        <f t="shared" si="2"/>
        <v>447.4560315952607</v>
      </c>
      <c r="P15" s="10"/>
    </row>
    <row r="16" spans="1:133">
      <c r="A16" s="12"/>
      <c r="B16" s="25">
        <v>331.1</v>
      </c>
      <c r="C16" s="20" t="s">
        <v>18</v>
      </c>
      <c r="D16" s="47">
        <v>30616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30616</v>
      </c>
      <c r="O16" s="48">
        <f t="shared" si="2"/>
        <v>1.5305704144378343</v>
      </c>
      <c r="P16" s="9"/>
    </row>
    <row r="17" spans="1:16">
      <c r="A17" s="12"/>
      <c r="B17" s="25">
        <v>331.2</v>
      </c>
      <c r="C17" s="20" t="s">
        <v>19</v>
      </c>
      <c r="D17" s="47">
        <v>150616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150616</v>
      </c>
      <c r="O17" s="48">
        <f t="shared" si="2"/>
        <v>7.5296705494175873</v>
      </c>
      <c r="P17" s="9"/>
    </row>
    <row r="18" spans="1:16">
      <c r="A18" s="12"/>
      <c r="B18" s="25">
        <v>331.65</v>
      </c>
      <c r="C18" s="20" t="s">
        <v>25</v>
      </c>
      <c r="D18" s="47">
        <v>990</v>
      </c>
      <c r="E18" s="47">
        <v>100329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101319</v>
      </c>
      <c r="O18" s="48">
        <f t="shared" si="2"/>
        <v>5.0651902214667803</v>
      </c>
      <c r="P18" s="9"/>
    </row>
    <row r="19" spans="1:16">
      <c r="A19" s="12"/>
      <c r="B19" s="25">
        <v>334.1</v>
      </c>
      <c r="C19" s="20" t="s">
        <v>22</v>
      </c>
      <c r="D19" s="47">
        <v>20000</v>
      </c>
      <c r="E19" s="47">
        <v>169296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189296</v>
      </c>
      <c r="O19" s="48">
        <f t="shared" si="2"/>
        <v>9.4633804929260616</v>
      </c>
      <c r="P19" s="9"/>
    </row>
    <row r="20" spans="1:16">
      <c r="A20" s="12"/>
      <c r="B20" s="25">
        <v>334.2</v>
      </c>
      <c r="C20" s="20" t="s">
        <v>23</v>
      </c>
      <c r="D20" s="47">
        <v>98813</v>
      </c>
      <c r="E20" s="47">
        <v>211394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310207</v>
      </c>
      <c r="O20" s="48">
        <f t="shared" si="2"/>
        <v>15.508023796430535</v>
      </c>
      <c r="P20" s="9"/>
    </row>
    <row r="21" spans="1:16">
      <c r="A21" s="12"/>
      <c r="B21" s="25">
        <v>334.33</v>
      </c>
      <c r="C21" s="20" t="s">
        <v>105</v>
      </c>
      <c r="D21" s="47">
        <v>1815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1815</v>
      </c>
      <c r="O21" s="48">
        <f t="shared" si="2"/>
        <v>9.0736389541568763E-2</v>
      </c>
      <c r="P21" s="9"/>
    </row>
    <row r="22" spans="1:16">
      <c r="A22" s="12"/>
      <c r="B22" s="25">
        <v>334.34</v>
      </c>
      <c r="C22" s="20" t="s">
        <v>26</v>
      </c>
      <c r="D22" s="47">
        <v>90909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4.5447682847572866</v>
      </c>
      <c r="P22" s="9"/>
    </row>
    <row r="23" spans="1:16">
      <c r="A23" s="12"/>
      <c r="B23" s="25">
        <v>334.49</v>
      </c>
      <c r="C23" s="20" t="s">
        <v>27</v>
      </c>
      <c r="D23" s="47">
        <v>278003</v>
      </c>
      <c r="E23" s="47">
        <v>3073881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5">SUM(D23:M23)</f>
        <v>3351884</v>
      </c>
      <c r="O23" s="48">
        <f t="shared" si="2"/>
        <v>167.56906464030396</v>
      </c>
      <c r="P23" s="9"/>
    </row>
    <row r="24" spans="1:16">
      <c r="A24" s="12"/>
      <c r="B24" s="25">
        <v>334.61</v>
      </c>
      <c r="C24" s="20" t="s">
        <v>29</v>
      </c>
      <c r="D24" s="47">
        <v>0</v>
      </c>
      <c r="E24" s="47">
        <v>27484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27484</v>
      </c>
      <c r="O24" s="48">
        <f t="shared" si="2"/>
        <v>1.3739939009148627</v>
      </c>
      <c r="P24" s="9"/>
    </row>
    <row r="25" spans="1:16">
      <c r="A25" s="12"/>
      <c r="B25" s="25">
        <v>334.7</v>
      </c>
      <c r="C25" s="20" t="s">
        <v>30</v>
      </c>
      <c r="D25" s="47">
        <v>42960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42960</v>
      </c>
      <c r="O25" s="48">
        <f t="shared" si="2"/>
        <v>2.1476778483227514</v>
      </c>
      <c r="P25" s="9"/>
    </row>
    <row r="26" spans="1:16">
      <c r="A26" s="12"/>
      <c r="B26" s="25">
        <v>335.12</v>
      </c>
      <c r="C26" s="20" t="s">
        <v>130</v>
      </c>
      <c r="D26" s="47">
        <v>389471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389471</v>
      </c>
      <c r="O26" s="48">
        <f t="shared" si="2"/>
        <v>19.470629405589161</v>
      </c>
      <c r="P26" s="9"/>
    </row>
    <row r="27" spans="1:16">
      <c r="A27" s="12"/>
      <c r="B27" s="25">
        <v>335.13</v>
      </c>
      <c r="C27" s="20" t="s">
        <v>131</v>
      </c>
      <c r="D27" s="47">
        <v>21280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21280</v>
      </c>
      <c r="O27" s="48">
        <f t="shared" si="2"/>
        <v>1.0638404239364094</v>
      </c>
      <c r="P27" s="9"/>
    </row>
    <row r="28" spans="1:16">
      <c r="A28" s="12"/>
      <c r="B28" s="25">
        <v>335.14</v>
      </c>
      <c r="C28" s="20" t="s">
        <v>132</v>
      </c>
      <c r="D28" s="47">
        <v>8702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8702</v>
      </c>
      <c r="O28" s="48">
        <f t="shared" si="2"/>
        <v>0.43503474478828175</v>
      </c>
      <c r="P28" s="9"/>
    </row>
    <row r="29" spans="1:16">
      <c r="A29" s="12"/>
      <c r="B29" s="25">
        <v>335.15</v>
      </c>
      <c r="C29" s="20" t="s">
        <v>133</v>
      </c>
      <c r="D29" s="47">
        <v>1270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1270</v>
      </c>
      <c r="O29" s="48">
        <f t="shared" si="2"/>
        <v>6.3490476428535725E-2</v>
      </c>
      <c r="P29" s="9"/>
    </row>
    <row r="30" spans="1:16">
      <c r="A30" s="12"/>
      <c r="B30" s="25">
        <v>335.16</v>
      </c>
      <c r="C30" s="20" t="s">
        <v>134</v>
      </c>
      <c r="D30" s="47">
        <v>237250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237250</v>
      </c>
      <c r="O30" s="48">
        <f t="shared" si="2"/>
        <v>11.860720891866221</v>
      </c>
      <c r="P30" s="9"/>
    </row>
    <row r="31" spans="1:16">
      <c r="A31" s="12"/>
      <c r="B31" s="25">
        <v>335.18</v>
      </c>
      <c r="C31" s="20" t="s">
        <v>135</v>
      </c>
      <c r="D31" s="47">
        <v>3640049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3640049</v>
      </c>
      <c r="O31" s="48">
        <f t="shared" si="2"/>
        <v>181.97515372694096</v>
      </c>
      <c r="P31" s="9"/>
    </row>
    <row r="32" spans="1:16">
      <c r="A32" s="12"/>
      <c r="B32" s="25">
        <v>335.22</v>
      </c>
      <c r="C32" s="20" t="s">
        <v>38</v>
      </c>
      <c r="D32" s="47">
        <v>0</v>
      </c>
      <c r="E32" s="47">
        <v>62064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62064</v>
      </c>
      <c r="O32" s="48">
        <f t="shared" si="2"/>
        <v>3.1027345898115284</v>
      </c>
      <c r="P32" s="9"/>
    </row>
    <row r="33" spans="1:16">
      <c r="A33" s="12"/>
      <c r="B33" s="25">
        <v>335.49</v>
      </c>
      <c r="C33" s="20" t="s">
        <v>39</v>
      </c>
      <c r="D33" s="47">
        <v>0</v>
      </c>
      <c r="E33" s="47">
        <v>273172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273172</v>
      </c>
      <c r="O33" s="48">
        <f t="shared" si="2"/>
        <v>13.656551517272408</v>
      </c>
      <c r="P33" s="9"/>
    </row>
    <row r="34" spans="1:16">
      <c r="A34" s="12"/>
      <c r="B34" s="25">
        <v>335.7</v>
      </c>
      <c r="C34" s="20" t="s">
        <v>40</v>
      </c>
      <c r="D34" s="47">
        <v>0</v>
      </c>
      <c r="E34" s="47">
        <v>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99</v>
      </c>
      <c r="O34" s="48">
        <f t="shared" si="2"/>
        <v>4.9492576113582959E-3</v>
      </c>
      <c r="P34" s="9"/>
    </row>
    <row r="35" spans="1:16">
      <c r="A35" s="12"/>
      <c r="B35" s="25">
        <v>337.2</v>
      </c>
      <c r="C35" s="20" t="s">
        <v>42</v>
      </c>
      <c r="D35" s="47">
        <v>20000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20000</v>
      </c>
      <c r="O35" s="48">
        <f t="shared" si="2"/>
        <v>0.99985002249662547</v>
      </c>
      <c r="P35" s="9"/>
    </row>
    <row r="36" spans="1:16" ht="15.75">
      <c r="A36" s="29" t="s">
        <v>48</v>
      </c>
      <c r="B36" s="30"/>
      <c r="C36" s="31"/>
      <c r="D36" s="32">
        <f t="shared" ref="D36:M36" si="6">SUM(D37:D47)</f>
        <v>1228039</v>
      </c>
      <c r="E36" s="32">
        <f t="shared" si="6"/>
        <v>444199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1672238</v>
      </c>
      <c r="O36" s="46">
        <f t="shared" si="2"/>
        <v>83.599360095985602</v>
      </c>
      <c r="P36" s="10"/>
    </row>
    <row r="37" spans="1:16">
      <c r="A37" s="12"/>
      <c r="B37" s="25">
        <v>341.52</v>
      </c>
      <c r="C37" s="20" t="s">
        <v>138</v>
      </c>
      <c r="D37" s="47">
        <v>11585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7" si="7">SUM(D37:M37)</f>
        <v>11585</v>
      </c>
      <c r="O37" s="48">
        <f t="shared" ref="O37:O61" si="8">(N37/O$63)</f>
        <v>0.57916312553117033</v>
      </c>
      <c r="P37" s="9"/>
    </row>
    <row r="38" spans="1:16">
      <c r="A38" s="12"/>
      <c r="B38" s="25">
        <v>341.53</v>
      </c>
      <c r="C38" s="20" t="s">
        <v>139</v>
      </c>
      <c r="D38" s="47">
        <v>0</v>
      </c>
      <c r="E38" s="47">
        <v>123223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123223</v>
      </c>
      <c r="O38" s="48">
        <f t="shared" si="8"/>
        <v>6.1602259661050844</v>
      </c>
      <c r="P38" s="9"/>
    </row>
    <row r="39" spans="1:16">
      <c r="A39" s="12"/>
      <c r="B39" s="25">
        <v>341.8</v>
      </c>
      <c r="C39" s="20" t="s">
        <v>141</v>
      </c>
      <c r="D39" s="47">
        <v>188070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188070</v>
      </c>
      <c r="O39" s="48">
        <f t="shared" si="8"/>
        <v>9.4020896865470185</v>
      </c>
      <c r="P39" s="9"/>
    </row>
    <row r="40" spans="1:16">
      <c r="A40" s="12"/>
      <c r="B40" s="25">
        <v>341.9</v>
      </c>
      <c r="C40" s="20" t="s">
        <v>142</v>
      </c>
      <c r="D40" s="47">
        <v>72388</v>
      </c>
      <c r="E40" s="47">
        <v>21102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93490</v>
      </c>
      <c r="O40" s="48">
        <f t="shared" si="8"/>
        <v>4.6737989301604763</v>
      </c>
      <c r="P40" s="9"/>
    </row>
    <row r="41" spans="1:16">
      <c r="A41" s="12"/>
      <c r="B41" s="25">
        <v>342.6</v>
      </c>
      <c r="C41" s="20" t="s">
        <v>58</v>
      </c>
      <c r="D41" s="47">
        <v>841940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841940</v>
      </c>
      <c r="O41" s="48">
        <f t="shared" si="8"/>
        <v>42.090686397040443</v>
      </c>
      <c r="P41" s="9"/>
    </row>
    <row r="42" spans="1:16">
      <c r="A42" s="12"/>
      <c r="B42" s="25">
        <v>342.9</v>
      </c>
      <c r="C42" s="20" t="s">
        <v>59</v>
      </c>
      <c r="D42" s="47">
        <v>69760</v>
      </c>
      <c r="E42" s="47">
        <v>191089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260849</v>
      </c>
      <c r="O42" s="48">
        <f t="shared" si="8"/>
        <v>13.040493925911113</v>
      </c>
      <c r="P42" s="9"/>
    </row>
    <row r="43" spans="1:16">
      <c r="A43" s="12"/>
      <c r="B43" s="25">
        <v>343.9</v>
      </c>
      <c r="C43" s="20" t="s">
        <v>60</v>
      </c>
      <c r="D43" s="47">
        <v>0</v>
      </c>
      <c r="E43" s="47">
        <v>9278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9278</v>
      </c>
      <c r="O43" s="48">
        <f t="shared" si="8"/>
        <v>0.46383042543618458</v>
      </c>
      <c r="P43" s="9"/>
    </row>
    <row r="44" spans="1:16">
      <c r="A44" s="12"/>
      <c r="B44" s="25">
        <v>347.1</v>
      </c>
      <c r="C44" s="20" t="s">
        <v>61</v>
      </c>
      <c r="D44" s="47">
        <v>44296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44296</v>
      </c>
      <c r="O44" s="48">
        <f t="shared" si="8"/>
        <v>2.214467829825526</v>
      </c>
      <c r="P44" s="9"/>
    </row>
    <row r="45" spans="1:16">
      <c r="A45" s="12"/>
      <c r="B45" s="25">
        <v>348.93</v>
      </c>
      <c r="C45" s="20" t="s">
        <v>143</v>
      </c>
      <c r="D45" s="47">
        <v>0</v>
      </c>
      <c r="E45" s="47">
        <v>67106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67106</v>
      </c>
      <c r="O45" s="48">
        <f t="shared" si="8"/>
        <v>3.3547967804829275</v>
      </c>
      <c r="P45" s="9"/>
    </row>
    <row r="46" spans="1:16">
      <c r="A46" s="12"/>
      <c r="B46" s="25">
        <v>348.93099999999998</v>
      </c>
      <c r="C46" s="20" t="s">
        <v>144</v>
      </c>
      <c r="D46" s="47">
        <v>0</v>
      </c>
      <c r="E46" s="47">
        <v>26400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26400</v>
      </c>
      <c r="O46" s="48">
        <f t="shared" si="8"/>
        <v>1.3198020296955457</v>
      </c>
      <c r="P46" s="9"/>
    </row>
    <row r="47" spans="1:16">
      <c r="A47" s="12"/>
      <c r="B47" s="25">
        <v>348.93200000000002</v>
      </c>
      <c r="C47" s="20" t="s">
        <v>145</v>
      </c>
      <c r="D47" s="47">
        <v>0</v>
      </c>
      <c r="E47" s="47">
        <v>6001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6001</v>
      </c>
      <c r="O47" s="48">
        <f t="shared" si="8"/>
        <v>0.30000499925011248</v>
      </c>
      <c r="P47" s="9"/>
    </row>
    <row r="48" spans="1:16" ht="15.75">
      <c r="A48" s="29" t="s">
        <v>49</v>
      </c>
      <c r="B48" s="30"/>
      <c r="C48" s="31"/>
      <c r="D48" s="32">
        <f t="shared" ref="D48:M48" si="9">SUM(D49:D51)</f>
        <v>449</v>
      </c>
      <c r="E48" s="32">
        <f t="shared" si="9"/>
        <v>323056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61" si="10">SUM(D48:M48)</f>
        <v>323505</v>
      </c>
      <c r="O48" s="46">
        <f t="shared" si="8"/>
        <v>16.17282407638854</v>
      </c>
      <c r="P48" s="10"/>
    </row>
    <row r="49" spans="1:119">
      <c r="A49" s="13"/>
      <c r="B49" s="40">
        <v>351.3</v>
      </c>
      <c r="C49" s="21" t="s">
        <v>83</v>
      </c>
      <c r="D49" s="47">
        <v>0</v>
      </c>
      <c r="E49" s="47">
        <v>4690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4690</v>
      </c>
      <c r="O49" s="48">
        <f t="shared" si="8"/>
        <v>0.23446483027545867</v>
      </c>
      <c r="P49" s="9"/>
    </row>
    <row r="50" spans="1:119">
      <c r="A50" s="13"/>
      <c r="B50" s="40">
        <v>351.8</v>
      </c>
      <c r="C50" s="21" t="s">
        <v>147</v>
      </c>
      <c r="D50" s="47">
        <v>0</v>
      </c>
      <c r="E50" s="47">
        <v>37557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37557</v>
      </c>
      <c r="O50" s="48">
        <f t="shared" si="8"/>
        <v>1.8775683647452881</v>
      </c>
      <c r="P50" s="9"/>
    </row>
    <row r="51" spans="1:119">
      <c r="A51" s="13"/>
      <c r="B51" s="40">
        <v>359</v>
      </c>
      <c r="C51" s="21" t="s">
        <v>85</v>
      </c>
      <c r="D51" s="47">
        <v>449</v>
      </c>
      <c r="E51" s="47">
        <v>280809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281258</v>
      </c>
      <c r="O51" s="48">
        <f t="shared" si="8"/>
        <v>14.060790881367796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SUM(D53:D57)</f>
        <v>272960</v>
      </c>
      <c r="E52" s="32">
        <f t="shared" si="11"/>
        <v>383732</v>
      </c>
      <c r="F52" s="32">
        <f t="shared" si="11"/>
        <v>248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656940</v>
      </c>
      <c r="O52" s="46">
        <f t="shared" si="8"/>
        <v>32.842073688946655</v>
      </c>
      <c r="P52" s="10"/>
    </row>
    <row r="53" spans="1:119">
      <c r="A53" s="12"/>
      <c r="B53" s="25">
        <v>361.1</v>
      </c>
      <c r="C53" s="20" t="s">
        <v>86</v>
      </c>
      <c r="D53" s="47">
        <v>2668</v>
      </c>
      <c r="E53" s="47">
        <v>1174</v>
      </c>
      <c r="F53" s="47">
        <v>248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4090</v>
      </c>
      <c r="O53" s="48">
        <f t="shared" si="8"/>
        <v>0.20446932960055991</v>
      </c>
      <c r="P53" s="9"/>
    </row>
    <row r="54" spans="1:119">
      <c r="A54" s="12"/>
      <c r="B54" s="25">
        <v>362</v>
      </c>
      <c r="C54" s="20" t="s">
        <v>88</v>
      </c>
      <c r="D54" s="47">
        <v>22164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22164</v>
      </c>
      <c r="O54" s="48">
        <f t="shared" si="8"/>
        <v>1.1080337949307604</v>
      </c>
      <c r="P54" s="9"/>
    </row>
    <row r="55" spans="1:119">
      <c r="A55" s="12"/>
      <c r="B55" s="25">
        <v>364</v>
      </c>
      <c r="C55" s="20" t="s">
        <v>148</v>
      </c>
      <c r="D55" s="47">
        <v>0</v>
      </c>
      <c r="E55" s="47">
        <v>357230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357230</v>
      </c>
      <c r="O55" s="48">
        <f t="shared" si="8"/>
        <v>17.858821176823476</v>
      </c>
      <c r="P55" s="9"/>
    </row>
    <row r="56" spans="1:119">
      <c r="A56" s="12"/>
      <c r="B56" s="25">
        <v>365</v>
      </c>
      <c r="C56" s="20" t="s">
        <v>149</v>
      </c>
      <c r="D56" s="47">
        <v>86686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86686</v>
      </c>
      <c r="O56" s="48">
        <f t="shared" si="8"/>
        <v>4.3336499525071241</v>
      </c>
      <c r="P56" s="9"/>
    </row>
    <row r="57" spans="1:119">
      <c r="A57" s="12"/>
      <c r="B57" s="25">
        <v>369.9</v>
      </c>
      <c r="C57" s="20" t="s">
        <v>92</v>
      </c>
      <c r="D57" s="47">
        <v>161442</v>
      </c>
      <c r="E57" s="47">
        <v>25328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186770</v>
      </c>
      <c r="O57" s="48">
        <f t="shared" si="8"/>
        <v>9.3370994350847365</v>
      </c>
      <c r="P57" s="9"/>
    </row>
    <row r="58" spans="1:119" ht="15.75">
      <c r="A58" s="29" t="s">
        <v>50</v>
      </c>
      <c r="B58" s="30"/>
      <c r="C58" s="31"/>
      <c r="D58" s="32">
        <f t="shared" ref="D58:M58" si="12">SUM(D59:D60)</f>
        <v>130316</v>
      </c>
      <c r="E58" s="32">
        <f t="shared" si="12"/>
        <v>930735</v>
      </c>
      <c r="F58" s="32">
        <f t="shared" si="12"/>
        <v>228696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si="10"/>
        <v>1289747</v>
      </c>
      <c r="O58" s="46">
        <f t="shared" si="8"/>
        <v>64.477678348247764</v>
      </c>
      <c r="P58" s="9"/>
    </row>
    <row r="59" spans="1:119">
      <c r="A59" s="12"/>
      <c r="B59" s="25">
        <v>381</v>
      </c>
      <c r="C59" s="20" t="s">
        <v>93</v>
      </c>
      <c r="D59" s="47">
        <v>22935</v>
      </c>
      <c r="E59" s="47">
        <v>930735</v>
      </c>
      <c r="F59" s="47">
        <v>228696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1182366</v>
      </c>
      <c r="O59" s="48">
        <f t="shared" si="8"/>
        <v>59.109433584962254</v>
      </c>
      <c r="P59" s="9"/>
    </row>
    <row r="60" spans="1:119" ht="15.75" thickBot="1">
      <c r="A60" s="12"/>
      <c r="B60" s="25">
        <v>383</v>
      </c>
      <c r="C60" s="20" t="s">
        <v>94</v>
      </c>
      <c r="D60" s="47">
        <v>107381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107381</v>
      </c>
      <c r="O60" s="48">
        <f t="shared" si="8"/>
        <v>5.3682447632855075</v>
      </c>
      <c r="P60" s="9"/>
    </row>
    <row r="61" spans="1:119" ht="16.5" thickBot="1">
      <c r="A61" s="14" t="s">
        <v>63</v>
      </c>
      <c r="B61" s="23"/>
      <c r="C61" s="22"/>
      <c r="D61" s="15">
        <f t="shared" ref="D61:M61" si="13">SUM(D5,D11,D15,D36,D48,D52,D58)</f>
        <v>10783114</v>
      </c>
      <c r="E61" s="15">
        <f t="shared" si="13"/>
        <v>7225077</v>
      </c>
      <c r="F61" s="15">
        <f t="shared" si="13"/>
        <v>228944</v>
      </c>
      <c r="G61" s="15">
        <f t="shared" si="13"/>
        <v>0</v>
      </c>
      <c r="H61" s="15">
        <f t="shared" si="13"/>
        <v>0</v>
      </c>
      <c r="I61" s="15">
        <f t="shared" si="13"/>
        <v>0</v>
      </c>
      <c r="J61" s="15">
        <f t="shared" si="13"/>
        <v>0</v>
      </c>
      <c r="K61" s="15">
        <f t="shared" si="13"/>
        <v>0</v>
      </c>
      <c r="L61" s="15">
        <f t="shared" si="13"/>
        <v>0</v>
      </c>
      <c r="M61" s="15">
        <f t="shared" si="13"/>
        <v>0</v>
      </c>
      <c r="N61" s="15">
        <f t="shared" si="10"/>
        <v>18237135</v>
      </c>
      <c r="O61" s="38">
        <f t="shared" si="8"/>
        <v>911.71999200119978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1"/>
      <c r="B63" s="42"/>
      <c r="C63" s="42"/>
      <c r="D63" s="43"/>
      <c r="E63" s="43"/>
      <c r="F63" s="43"/>
      <c r="G63" s="43"/>
      <c r="H63" s="43"/>
      <c r="I63" s="43"/>
      <c r="J63" s="43"/>
      <c r="K63" s="43"/>
      <c r="L63" s="49" t="s">
        <v>178</v>
      </c>
      <c r="M63" s="49"/>
      <c r="N63" s="49"/>
      <c r="O63" s="44">
        <v>20003</v>
      </c>
    </row>
    <row r="64" spans="1:119">
      <c r="A64" s="50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2"/>
    </row>
    <row r="65" spans="1:15" ht="15.75" customHeight="1" thickBot="1">
      <c r="A65" s="53" t="s">
        <v>114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5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96</v>
      </c>
      <c r="B3" s="63"/>
      <c r="C3" s="64"/>
      <c r="D3" s="68" t="s">
        <v>44</v>
      </c>
      <c r="E3" s="69"/>
      <c r="F3" s="69"/>
      <c r="G3" s="69"/>
      <c r="H3" s="70"/>
      <c r="I3" s="68" t="s">
        <v>45</v>
      </c>
      <c r="J3" s="70"/>
      <c r="K3" s="68" t="s">
        <v>47</v>
      </c>
      <c r="L3" s="70"/>
      <c r="M3" s="36"/>
      <c r="N3" s="37"/>
      <c r="O3" s="71" t="s">
        <v>101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97</v>
      </c>
      <c r="F4" s="34" t="s">
        <v>98</v>
      </c>
      <c r="G4" s="34" t="s">
        <v>99</v>
      </c>
      <c r="H4" s="34" t="s">
        <v>5</v>
      </c>
      <c r="I4" s="34" t="s">
        <v>6</v>
      </c>
      <c r="J4" s="35" t="s">
        <v>100</v>
      </c>
      <c r="K4" s="35" t="s">
        <v>7</v>
      </c>
      <c r="L4" s="35" t="s">
        <v>8</v>
      </c>
      <c r="M4" s="35" t="s">
        <v>9</v>
      </c>
      <c r="N4" s="35" t="s">
        <v>46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3940116</v>
      </c>
      <c r="E5" s="27">
        <f t="shared" si="0"/>
        <v>1237990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5178106</v>
      </c>
      <c r="O5" s="33">
        <f t="shared" ref="O5:O36" si="2">(N5/O$65)</f>
        <v>260.18018289619135</v>
      </c>
      <c r="P5" s="6"/>
    </row>
    <row r="6" spans="1:133">
      <c r="A6" s="12"/>
      <c r="B6" s="25">
        <v>311</v>
      </c>
      <c r="C6" s="20" t="s">
        <v>2</v>
      </c>
      <c r="D6" s="47">
        <v>3816902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3816902</v>
      </c>
      <c r="O6" s="48">
        <f t="shared" si="2"/>
        <v>191.78484574414631</v>
      </c>
      <c r="P6" s="9"/>
    </row>
    <row r="7" spans="1:133">
      <c r="A7" s="12"/>
      <c r="B7" s="25">
        <v>312.10000000000002</v>
      </c>
      <c r="C7" s="20" t="s">
        <v>10</v>
      </c>
      <c r="D7" s="47">
        <v>34809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34809</v>
      </c>
      <c r="O7" s="48">
        <f t="shared" si="2"/>
        <v>1.7490201989749774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110941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110941</v>
      </c>
      <c r="O8" s="48">
        <f t="shared" si="2"/>
        <v>5.574364385488896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1127049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1127049</v>
      </c>
      <c r="O9" s="48">
        <f t="shared" si="2"/>
        <v>56.629936689779925</v>
      </c>
      <c r="P9" s="9"/>
    </row>
    <row r="10" spans="1:133">
      <c r="A10" s="12"/>
      <c r="B10" s="25">
        <v>315</v>
      </c>
      <c r="C10" s="20" t="s">
        <v>129</v>
      </c>
      <c r="D10" s="47">
        <v>88405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88405</v>
      </c>
      <c r="O10" s="48">
        <f t="shared" si="2"/>
        <v>4.442015877801226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103143</v>
      </c>
      <c r="E11" s="32">
        <f t="shared" si="3"/>
        <v>4350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107493</v>
      </c>
      <c r="O11" s="46">
        <f t="shared" si="2"/>
        <v>5.4011154657823335</v>
      </c>
      <c r="P11" s="10"/>
    </row>
    <row r="12" spans="1:133">
      <c r="A12" s="12"/>
      <c r="B12" s="25">
        <v>322</v>
      </c>
      <c r="C12" s="20" t="s">
        <v>0</v>
      </c>
      <c r="D12" s="47">
        <v>101143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101143</v>
      </c>
      <c r="O12" s="48">
        <f t="shared" si="2"/>
        <v>5.082052055069842</v>
      </c>
      <c r="P12" s="9"/>
    </row>
    <row r="13" spans="1:133">
      <c r="A13" s="12"/>
      <c r="B13" s="25">
        <v>323.7</v>
      </c>
      <c r="C13" s="20" t="s">
        <v>16</v>
      </c>
      <c r="D13" s="47">
        <v>2000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2000</v>
      </c>
      <c r="O13" s="48">
        <f t="shared" si="2"/>
        <v>0.10049241282283188</v>
      </c>
      <c r="P13" s="9"/>
    </row>
    <row r="14" spans="1:133">
      <c r="A14" s="12"/>
      <c r="B14" s="25">
        <v>329</v>
      </c>
      <c r="C14" s="20" t="s">
        <v>17</v>
      </c>
      <c r="D14" s="47">
        <v>0</v>
      </c>
      <c r="E14" s="47">
        <v>4350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4350</v>
      </c>
      <c r="O14" s="48">
        <f t="shared" si="2"/>
        <v>0.21857099788965934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SUM(D16:D35)</f>
        <v>4586174</v>
      </c>
      <c r="E15" s="32">
        <f t="shared" si="4"/>
        <v>6925356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11511530</v>
      </c>
      <c r="O15" s="46">
        <f t="shared" si="2"/>
        <v>578.41071249120694</v>
      </c>
      <c r="P15" s="10"/>
    </row>
    <row r="16" spans="1:133">
      <c r="A16" s="12"/>
      <c r="B16" s="25">
        <v>331.1</v>
      </c>
      <c r="C16" s="20" t="s">
        <v>18</v>
      </c>
      <c r="D16" s="47">
        <v>7488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7488</v>
      </c>
      <c r="O16" s="48">
        <f t="shared" si="2"/>
        <v>0.37624359360868254</v>
      </c>
      <c r="P16" s="9"/>
    </row>
    <row r="17" spans="1:16">
      <c r="A17" s="12"/>
      <c r="B17" s="25">
        <v>331.2</v>
      </c>
      <c r="C17" s="20" t="s">
        <v>19</v>
      </c>
      <c r="D17" s="47">
        <v>182496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182496</v>
      </c>
      <c r="O17" s="48">
        <f t="shared" si="2"/>
        <v>9.1697316852577622</v>
      </c>
      <c r="P17" s="9"/>
    </row>
    <row r="18" spans="1:16">
      <c r="A18" s="12"/>
      <c r="B18" s="25">
        <v>331.65</v>
      </c>
      <c r="C18" s="20" t="s">
        <v>25</v>
      </c>
      <c r="D18" s="47">
        <v>1597</v>
      </c>
      <c r="E18" s="47">
        <v>97096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98693</v>
      </c>
      <c r="O18" s="48">
        <f t="shared" si="2"/>
        <v>4.9589488493618727</v>
      </c>
      <c r="P18" s="9"/>
    </row>
    <row r="19" spans="1:16">
      <c r="A19" s="12"/>
      <c r="B19" s="25">
        <v>334.1</v>
      </c>
      <c r="C19" s="20" t="s">
        <v>22</v>
      </c>
      <c r="D19" s="47">
        <v>0</v>
      </c>
      <c r="E19" s="47">
        <v>327142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327142</v>
      </c>
      <c r="O19" s="48">
        <f t="shared" si="2"/>
        <v>16.437644457843433</v>
      </c>
      <c r="P19" s="9"/>
    </row>
    <row r="20" spans="1:16">
      <c r="A20" s="12"/>
      <c r="B20" s="25">
        <v>334.2</v>
      </c>
      <c r="C20" s="20" t="s">
        <v>23</v>
      </c>
      <c r="D20" s="47">
        <v>47233</v>
      </c>
      <c r="E20" s="47">
        <v>161412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208645</v>
      </c>
      <c r="O20" s="48">
        <f t="shared" si="2"/>
        <v>10.483619736709878</v>
      </c>
      <c r="P20" s="9"/>
    </row>
    <row r="21" spans="1:16">
      <c r="A21" s="12"/>
      <c r="B21" s="25">
        <v>334.33</v>
      </c>
      <c r="C21" s="20" t="s">
        <v>105</v>
      </c>
      <c r="D21" s="47">
        <v>1889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1889</v>
      </c>
      <c r="O21" s="48">
        <f t="shared" si="2"/>
        <v>9.491508391116471E-2</v>
      </c>
      <c r="P21" s="9"/>
    </row>
    <row r="22" spans="1:16">
      <c r="A22" s="12"/>
      <c r="B22" s="25">
        <v>334.34</v>
      </c>
      <c r="C22" s="20" t="s">
        <v>26</v>
      </c>
      <c r="D22" s="47">
        <v>90909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4.5678323786554111</v>
      </c>
      <c r="P22" s="9"/>
    </row>
    <row r="23" spans="1:16">
      <c r="A23" s="12"/>
      <c r="B23" s="25">
        <v>334.49</v>
      </c>
      <c r="C23" s="20" t="s">
        <v>27</v>
      </c>
      <c r="D23" s="47">
        <v>21997</v>
      </c>
      <c r="E23" s="47">
        <v>5986373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5">SUM(D23:M23)</f>
        <v>6008370</v>
      </c>
      <c r="O23" s="48">
        <f t="shared" si="2"/>
        <v>301.89779921615917</v>
      </c>
      <c r="P23" s="9"/>
    </row>
    <row r="24" spans="1:16">
      <c r="A24" s="12"/>
      <c r="B24" s="25">
        <v>334.61</v>
      </c>
      <c r="C24" s="20" t="s">
        <v>29</v>
      </c>
      <c r="D24" s="47">
        <v>0</v>
      </c>
      <c r="E24" s="47">
        <v>25464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25464</v>
      </c>
      <c r="O24" s="48">
        <f t="shared" si="2"/>
        <v>1.2794694000602955</v>
      </c>
      <c r="P24" s="9"/>
    </row>
    <row r="25" spans="1:16">
      <c r="A25" s="12"/>
      <c r="B25" s="25">
        <v>334.7</v>
      </c>
      <c r="C25" s="20" t="s">
        <v>30</v>
      </c>
      <c r="D25" s="47">
        <v>48742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48742</v>
      </c>
      <c r="O25" s="48">
        <f t="shared" si="2"/>
        <v>2.4491005929052356</v>
      </c>
      <c r="P25" s="9"/>
    </row>
    <row r="26" spans="1:16">
      <c r="A26" s="12"/>
      <c r="B26" s="25">
        <v>335.12</v>
      </c>
      <c r="C26" s="20" t="s">
        <v>130</v>
      </c>
      <c r="D26" s="47">
        <v>382052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382052</v>
      </c>
      <c r="O26" s="48">
        <f t="shared" si="2"/>
        <v>19.196663651894283</v>
      </c>
      <c r="P26" s="9"/>
    </row>
    <row r="27" spans="1:16">
      <c r="A27" s="12"/>
      <c r="B27" s="25">
        <v>335.13</v>
      </c>
      <c r="C27" s="20" t="s">
        <v>131</v>
      </c>
      <c r="D27" s="47">
        <v>18693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18693</v>
      </c>
      <c r="O27" s="48">
        <f t="shared" si="2"/>
        <v>0.93925233644859818</v>
      </c>
      <c r="P27" s="9"/>
    </row>
    <row r="28" spans="1:16">
      <c r="A28" s="12"/>
      <c r="B28" s="25">
        <v>335.14</v>
      </c>
      <c r="C28" s="20" t="s">
        <v>132</v>
      </c>
      <c r="D28" s="47">
        <v>7937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7937</v>
      </c>
      <c r="O28" s="48">
        <f t="shared" si="2"/>
        <v>0.39880414028740829</v>
      </c>
      <c r="P28" s="9"/>
    </row>
    <row r="29" spans="1:16">
      <c r="A29" s="12"/>
      <c r="B29" s="25">
        <v>335.15</v>
      </c>
      <c r="C29" s="20" t="s">
        <v>133</v>
      </c>
      <c r="D29" s="47">
        <v>1232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1232</v>
      </c>
      <c r="O29" s="48">
        <f t="shared" si="2"/>
        <v>6.1903326298864435E-2</v>
      </c>
      <c r="P29" s="9"/>
    </row>
    <row r="30" spans="1:16">
      <c r="A30" s="12"/>
      <c r="B30" s="25">
        <v>335.16</v>
      </c>
      <c r="C30" s="20" t="s">
        <v>134</v>
      </c>
      <c r="D30" s="47">
        <v>237250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237250</v>
      </c>
      <c r="O30" s="48">
        <f t="shared" si="2"/>
        <v>11.920912471108432</v>
      </c>
      <c r="P30" s="9"/>
    </row>
    <row r="31" spans="1:16">
      <c r="A31" s="12"/>
      <c r="B31" s="25">
        <v>335.18</v>
      </c>
      <c r="C31" s="20" t="s">
        <v>135</v>
      </c>
      <c r="D31" s="47">
        <v>3516659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3516659</v>
      </c>
      <c r="O31" s="48">
        <f t="shared" si="2"/>
        <v>176.69877399256356</v>
      </c>
      <c r="P31" s="9"/>
    </row>
    <row r="32" spans="1:16">
      <c r="A32" s="12"/>
      <c r="B32" s="25">
        <v>335.22</v>
      </c>
      <c r="C32" s="20" t="s">
        <v>38</v>
      </c>
      <c r="D32" s="47">
        <v>0</v>
      </c>
      <c r="E32" s="47">
        <v>62567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62567</v>
      </c>
      <c r="O32" s="48">
        <f t="shared" si="2"/>
        <v>3.143754396543061</v>
      </c>
      <c r="P32" s="9"/>
    </row>
    <row r="33" spans="1:16">
      <c r="A33" s="12"/>
      <c r="B33" s="25">
        <v>335.49</v>
      </c>
      <c r="C33" s="20" t="s">
        <v>39</v>
      </c>
      <c r="D33" s="47">
        <v>0</v>
      </c>
      <c r="E33" s="47">
        <v>265203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265203</v>
      </c>
      <c r="O33" s="48">
        <f t="shared" si="2"/>
        <v>13.325444678926742</v>
      </c>
      <c r="P33" s="9"/>
    </row>
    <row r="34" spans="1:16">
      <c r="A34" s="12"/>
      <c r="B34" s="25">
        <v>335.7</v>
      </c>
      <c r="C34" s="20" t="s">
        <v>40</v>
      </c>
      <c r="D34" s="47">
        <v>0</v>
      </c>
      <c r="E34" s="47">
        <v>99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99</v>
      </c>
      <c r="O34" s="48">
        <f t="shared" si="2"/>
        <v>4.9743744347301782E-3</v>
      </c>
      <c r="P34" s="9"/>
    </row>
    <row r="35" spans="1:16">
      <c r="A35" s="12"/>
      <c r="B35" s="25">
        <v>337.2</v>
      </c>
      <c r="C35" s="20" t="s">
        <v>42</v>
      </c>
      <c r="D35" s="47">
        <v>20000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20000</v>
      </c>
      <c r="O35" s="48">
        <f t="shared" si="2"/>
        <v>1.0049241282283188</v>
      </c>
      <c r="P35" s="9"/>
    </row>
    <row r="36" spans="1:16" ht="15.75">
      <c r="A36" s="29" t="s">
        <v>48</v>
      </c>
      <c r="B36" s="30"/>
      <c r="C36" s="31"/>
      <c r="D36" s="32">
        <f t="shared" ref="D36:M36" si="6">SUM(D37:D49)</f>
        <v>1076928</v>
      </c>
      <c r="E36" s="32">
        <f t="shared" si="6"/>
        <v>455299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0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1532227</v>
      </c>
      <c r="O36" s="46">
        <f t="shared" si="2"/>
        <v>76.988594111144607</v>
      </c>
      <c r="P36" s="10"/>
    </row>
    <row r="37" spans="1:16">
      <c r="A37" s="12"/>
      <c r="B37" s="25">
        <v>341.52</v>
      </c>
      <c r="C37" s="20" t="s">
        <v>138</v>
      </c>
      <c r="D37" s="47">
        <v>11228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9" si="7">SUM(D37:M37)</f>
        <v>11228</v>
      </c>
      <c r="O37" s="48">
        <f t="shared" ref="O37:O63" si="8">(N37/O$65)</f>
        <v>0.56416440558737813</v>
      </c>
      <c r="P37" s="9"/>
    </row>
    <row r="38" spans="1:16">
      <c r="A38" s="12"/>
      <c r="B38" s="25">
        <v>341.53</v>
      </c>
      <c r="C38" s="20" t="s">
        <v>139</v>
      </c>
      <c r="D38" s="47">
        <v>0</v>
      </c>
      <c r="E38" s="47">
        <v>123344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123344</v>
      </c>
      <c r="O38" s="48">
        <f t="shared" si="8"/>
        <v>6.1975680836096876</v>
      </c>
      <c r="P38" s="9"/>
    </row>
    <row r="39" spans="1:16">
      <c r="A39" s="12"/>
      <c r="B39" s="25">
        <v>341.56</v>
      </c>
      <c r="C39" s="20" t="s">
        <v>140</v>
      </c>
      <c r="D39" s="47">
        <v>4778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4778</v>
      </c>
      <c r="O39" s="48">
        <f t="shared" si="8"/>
        <v>0.24007637423374537</v>
      </c>
      <c r="P39" s="9"/>
    </row>
    <row r="40" spans="1:16">
      <c r="A40" s="12"/>
      <c r="B40" s="25">
        <v>341.8</v>
      </c>
      <c r="C40" s="20" t="s">
        <v>141</v>
      </c>
      <c r="D40" s="47">
        <v>170922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170922</v>
      </c>
      <c r="O40" s="48">
        <f t="shared" si="8"/>
        <v>8.5881820922520351</v>
      </c>
      <c r="P40" s="9"/>
    </row>
    <row r="41" spans="1:16">
      <c r="A41" s="12"/>
      <c r="B41" s="25">
        <v>341.9</v>
      </c>
      <c r="C41" s="20" t="s">
        <v>142</v>
      </c>
      <c r="D41" s="47">
        <v>66729</v>
      </c>
      <c r="E41" s="47">
        <v>20128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86857</v>
      </c>
      <c r="O41" s="48">
        <f t="shared" si="8"/>
        <v>4.3642347502763545</v>
      </c>
      <c r="P41" s="9"/>
    </row>
    <row r="42" spans="1:16">
      <c r="A42" s="12"/>
      <c r="B42" s="25">
        <v>342.6</v>
      </c>
      <c r="C42" s="20" t="s">
        <v>58</v>
      </c>
      <c r="D42" s="47">
        <v>727761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727761</v>
      </c>
      <c r="O42" s="48">
        <f t="shared" si="8"/>
        <v>36.567229424178471</v>
      </c>
      <c r="P42" s="9"/>
    </row>
    <row r="43" spans="1:16">
      <c r="A43" s="12"/>
      <c r="B43" s="25">
        <v>342.9</v>
      </c>
      <c r="C43" s="20" t="s">
        <v>59</v>
      </c>
      <c r="D43" s="47">
        <v>69760</v>
      </c>
      <c r="E43" s="47">
        <v>220975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290735</v>
      </c>
      <c r="O43" s="48">
        <f t="shared" si="8"/>
        <v>14.608330821023014</v>
      </c>
      <c r="P43" s="9"/>
    </row>
    <row r="44" spans="1:16">
      <c r="A44" s="12"/>
      <c r="B44" s="25">
        <v>343.9</v>
      </c>
      <c r="C44" s="20" t="s">
        <v>60</v>
      </c>
      <c r="D44" s="47">
        <v>0</v>
      </c>
      <c r="E44" s="47">
        <v>6049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6049</v>
      </c>
      <c r="O44" s="48">
        <f t="shared" si="8"/>
        <v>0.303939302582655</v>
      </c>
      <c r="P44" s="9"/>
    </row>
    <row r="45" spans="1:16">
      <c r="A45" s="12"/>
      <c r="B45" s="25">
        <v>347.1</v>
      </c>
      <c r="C45" s="20" t="s">
        <v>61</v>
      </c>
      <c r="D45" s="47">
        <v>25750</v>
      </c>
      <c r="E45" s="47">
        <v>200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25950</v>
      </c>
      <c r="O45" s="48">
        <f t="shared" si="8"/>
        <v>1.3038890563762435</v>
      </c>
      <c r="P45" s="9"/>
    </row>
    <row r="46" spans="1:16">
      <c r="A46" s="12"/>
      <c r="B46" s="25">
        <v>348.93</v>
      </c>
      <c r="C46" s="20" t="s">
        <v>143</v>
      </c>
      <c r="D46" s="47">
        <v>0</v>
      </c>
      <c r="E46" s="47">
        <v>45237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45237</v>
      </c>
      <c r="O46" s="48">
        <f t="shared" si="8"/>
        <v>2.2729876394332229</v>
      </c>
      <c r="P46" s="9"/>
    </row>
    <row r="47" spans="1:16">
      <c r="A47" s="12"/>
      <c r="B47" s="25">
        <v>348.93099999999998</v>
      </c>
      <c r="C47" s="20" t="s">
        <v>144</v>
      </c>
      <c r="D47" s="47">
        <v>0</v>
      </c>
      <c r="E47" s="47">
        <v>31294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31294</v>
      </c>
      <c r="O47" s="48">
        <f t="shared" si="8"/>
        <v>1.5724047834388504</v>
      </c>
      <c r="P47" s="9"/>
    </row>
    <row r="48" spans="1:16">
      <c r="A48" s="12"/>
      <c r="B48" s="25">
        <v>348.93200000000002</v>
      </c>
      <c r="C48" s="20" t="s">
        <v>145</v>
      </c>
      <c r="D48" s="47">
        <v>0</v>
      </c>
      <c r="E48" s="47">
        <v>7774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7774</v>
      </c>
      <c r="O48" s="48">
        <f t="shared" si="8"/>
        <v>0.39061400864234752</v>
      </c>
      <c r="P48" s="9"/>
    </row>
    <row r="49" spans="1:119">
      <c r="A49" s="12"/>
      <c r="B49" s="25">
        <v>348.93299999999999</v>
      </c>
      <c r="C49" s="20" t="s">
        <v>146</v>
      </c>
      <c r="D49" s="47">
        <v>0</v>
      </c>
      <c r="E49" s="47">
        <v>298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298</v>
      </c>
      <c r="O49" s="48">
        <f t="shared" si="8"/>
        <v>1.497336951060195E-2</v>
      </c>
      <c r="P49" s="9"/>
    </row>
    <row r="50" spans="1:119" ht="15.75">
      <c r="A50" s="29" t="s">
        <v>49</v>
      </c>
      <c r="B50" s="30"/>
      <c r="C50" s="31"/>
      <c r="D50" s="32">
        <f t="shared" ref="D50:M50" si="9">SUM(D51:D53)</f>
        <v>0</v>
      </c>
      <c r="E50" s="32">
        <f t="shared" si="9"/>
        <v>352120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63" si="10">SUM(D50:M50)</f>
        <v>352120</v>
      </c>
      <c r="O50" s="46">
        <f t="shared" si="8"/>
        <v>17.692694201587781</v>
      </c>
      <c r="P50" s="10"/>
    </row>
    <row r="51" spans="1:119">
      <c r="A51" s="13"/>
      <c r="B51" s="40">
        <v>351.3</v>
      </c>
      <c r="C51" s="21" t="s">
        <v>83</v>
      </c>
      <c r="D51" s="47">
        <v>0</v>
      </c>
      <c r="E51" s="47">
        <v>5637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5637</v>
      </c>
      <c r="O51" s="48">
        <f t="shared" si="8"/>
        <v>0.28323786554115166</v>
      </c>
      <c r="P51" s="9"/>
    </row>
    <row r="52" spans="1:119">
      <c r="A52" s="13"/>
      <c r="B52" s="40">
        <v>351.8</v>
      </c>
      <c r="C52" s="21" t="s">
        <v>147</v>
      </c>
      <c r="D52" s="47">
        <v>0</v>
      </c>
      <c r="E52" s="47">
        <v>39388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39388</v>
      </c>
      <c r="O52" s="48">
        <f t="shared" si="8"/>
        <v>1.979097578132851</v>
      </c>
      <c r="P52" s="9"/>
    </row>
    <row r="53" spans="1:119">
      <c r="A53" s="13"/>
      <c r="B53" s="40">
        <v>359</v>
      </c>
      <c r="C53" s="21" t="s">
        <v>85</v>
      </c>
      <c r="D53" s="47">
        <v>0</v>
      </c>
      <c r="E53" s="47">
        <v>307095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307095</v>
      </c>
      <c r="O53" s="48">
        <f t="shared" si="8"/>
        <v>15.430358757913778</v>
      </c>
      <c r="P53" s="9"/>
    </row>
    <row r="54" spans="1:119" ht="15.75">
      <c r="A54" s="29" t="s">
        <v>3</v>
      </c>
      <c r="B54" s="30"/>
      <c r="C54" s="31"/>
      <c r="D54" s="32">
        <f t="shared" ref="D54:M54" si="11">SUM(D55:D59)</f>
        <v>435809</v>
      </c>
      <c r="E54" s="32">
        <f t="shared" si="11"/>
        <v>112373</v>
      </c>
      <c r="F54" s="32">
        <f t="shared" si="11"/>
        <v>216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0"/>
        <v>548398</v>
      </c>
      <c r="O54" s="46">
        <f t="shared" si="8"/>
        <v>27.554919103607677</v>
      </c>
      <c r="P54" s="10"/>
    </row>
    <row r="55" spans="1:119">
      <c r="A55" s="12"/>
      <c r="B55" s="25">
        <v>361.1</v>
      </c>
      <c r="C55" s="20" t="s">
        <v>86</v>
      </c>
      <c r="D55" s="47">
        <v>1494</v>
      </c>
      <c r="E55" s="47">
        <v>1290</v>
      </c>
      <c r="F55" s="47">
        <v>216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3000</v>
      </c>
      <c r="O55" s="48">
        <f t="shared" si="8"/>
        <v>0.15073861923424781</v>
      </c>
      <c r="P55" s="9"/>
    </row>
    <row r="56" spans="1:119">
      <c r="A56" s="12"/>
      <c r="B56" s="25">
        <v>362</v>
      </c>
      <c r="C56" s="20" t="s">
        <v>88</v>
      </c>
      <c r="D56" s="47">
        <v>20400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20400</v>
      </c>
      <c r="O56" s="48">
        <f t="shared" si="8"/>
        <v>1.025022610792885</v>
      </c>
      <c r="P56" s="9"/>
    </row>
    <row r="57" spans="1:119">
      <c r="A57" s="12"/>
      <c r="B57" s="25">
        <v>364</v>
      </c>
      <c r="C57" s="20" t="s">
        <v>148</v>
      </c>
      <c r="D57" s="47">
        <v>246724</v>
      </c>
      <c r="E57" s="47">
        <v>69600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316324</v>
      </c>
      <c r="O57" s="48">
        <f t="shared" si="8"/>
        <v>15.894080996884735</v>
      </c>
      <c r="P57" s="9"/>
    </row>
    <row r="58" spans="1:119">
      <c r="A58" s="12"/>
      <c r="B58" s="25">
        <v>365</v>
      </c>
      <c r="C58" s="20" t="s">
        <v>149</v>
      </c>
      <c r="D58" s="47">
        <v>48311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48311</v>
      </c>
      <c r="O58" s="48">
        <f t="shared" si="8"/>
        <v>2.4274444779419153</v>
      </c>
      <c r="P58" s="9"/>
    </row>
    <row r="59" spans="1:119">
      <c r="A59" s="12"/>
      <c r="B59" s="25">
        <v>369.9</v>
      </c>
      <c r="C59" s="20" t="s">
        <v>92</v>
      </c>
      <c r="D59" s="47">
        <v>118880</v>
      </c>
      <c r="E59" s="47">
        <v>41483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160363</v>
      </c>
      <c r="O59" s="48">
        <f t="shared" si="8"/>
        <v>8.0576323987538938</v>
      </c>
      <c r="P59" s="9"/>
    </row>
    <row r="60" spans="1:119" ht="15.75">
      <c r="A60" s="29" t="s">
        <v>50</v>
      </c>
      <c r="B60" s="30"/>
      <c r="C60" s="31"/>
      <c r="D60" s="32">
        <f t="shared" ref="D60:M60" si="12">SUM(D61:D62)</f>
        <v>172326</v>
      </c>
      <c r="E60" s="32">
        <f t="shared" si="12"/>
        <v>1134090</v>
      </c>
      <c r="F60" s="32">
        <f t="shared" si="12"/>
        <v>228696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si="10"/>
        <v>1535112</v>
      </c>
      <c r="O60" s="46">
        <f t="shared" si="8"/>
        <v>77.133554416641545</v>
      </c>
      <c r="P60" s="9"/>
    </row>
    <row r="61" spans="1:119">
      <c r="A61" s="12"/>
      <c r="B61" s="25">
        <v>381</v>
      </c>
      <c r="C61" s="20" t="s">
        <v>93</v>
      </c>
      <c r="D61" s="47">
        <v>25157</v>
      </c>
      <c r="E61" s="47">
        <v>1134090</v>
      </c>
      <c r="F61" s="47">
        <v>228696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1387943</v>
      </c>
      <c r="O61" s="48">
        <f t="shared" si="8"/>
        <v>69.738870465279874</v>
      </c>
      <c r="P61" s="9"/>
    </row>
    <row r="62" spans="1:119" ht="15.75" thickBot="1">
      <c r="A62" s="12"/>
      <c r="B62" s="25">
        <v>383</v>
      </c>
      <c r="C62" s="20" t="s">
        <v>94</v>
      </c>
      <c r="D62" s="47">
        <v>147169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147169</v>
      </c>
      <c r="O62" s="48">
        <f t="shared" si="8"/>
        <v>7.3946839513616718</v>
      </c>
      <c r="P62" s="9"/>
    </row>
    <row r="63" spans="1:119" ht="16.5" thickBot="1">
      <c r="A63" s="14" t="s">
        <v>63</v>
      </c>
      <c r="B63" s="23"/>
      <c r="C63" s="22"/>
      <c r="D63" s="15">
        <f t="shared" ref="D63:M63" si="13">SUM(D5,D11,D15,D36,D50,D54,D60)</f>
        <v>10314496</v>
      </c>
      <c r="E63" s="15">
        <f t="shared" si="13"/>
        <v>10221578</v>
      </c>
      <c r="F63" s="15">
        <f t="shared" si="13"/>
        <v>228912</v>
      </c>
      <c r="G63" s="15">
        <f t="shared" si="13"/>
        <v>0</v>
      </c>
      <c r="H63" s="15">
        <f t="shared" si="13"/>
        <v>0</v>
      </c>
      <c r="I63" s="15">
        <f t="shared" si="13"/>
        <v>0</v>
      </c>
      <c r="J63" s="15">
        <f t="shared" si="13"/>
        <v>0</v>
      </c>
      <c r="K63" s="15">
        <f t="shared" si="13"/>
        <v>0</v>
      </c>
      <c r="L63" s="15">
        <f t="shared" si="13"/>
        <v>0</v>
      </c>
      <c r="M63" s="15">
        <f t="shared" si="13"/>
        <v>0</v>
      </c>
      <c r="N63" s="15">
        <f t="shared" si="10"/>
        <v>20764986</v>
      </c>
      <c r="O63" s="38">
        <f t="shared" si="8"/>
        <v>1043.3617726861621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1"/>
      <c r="B65" s="42"/>
      <c r="C65" s="42"/>
      <c r="D65" s="43"/>
      <c r="E65" s="43"/>
      <c r="F65" s="43"/>
      <c r="G65" s="43"/>
      <c r="H65" s="43"/>
      <c r="I65" s="43"/>
      <c r="J65" s="43"/>
      <c r="K65" s="43"/>
      <c r="L65" s="49" t="s">
        <v>156</v>
      </c>
      <c r="M65" s="49"/>
      <c r="N65" s="49"/>
      <c r="O65" s="44">
        <v>19902</v>
      </c>
    </row>
    <row r="66" spans="1:15">
      <c r="A66" s="50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</row>
    <row r="67" spans="1:15" ht="15.75" customHeight="1" thickBot="1">
      <c r="A67" s="53" t="s">
        <v>114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5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2024-05-08T16:28:57Z</cp:lastPrinted>
  <dcterms:created xsi:type="dcterms:W3CDTF">2000-08-31T21:26:31Z</dcterms:created>
  <dcterms:modified xsi:type="dcterms:W3CDTF">2024-09-19T18:27:01Z</dcterms:modified>
</cp:coreProperties>
</file>