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69" documentId="11_09B3A66DA5906676D8936DFE426D17E336835A14" xr6:coauthVersionLast="47" xr6:coauthVersionMax="47" xr10:uidLastSave="{2050B1F0-85B5-409B-8462-F3489CAF1CA5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'2006'!$A$1:$O$118</definedName>
    <definedName name="_xlnm.Print_Area" localSheetId="16">'2007'!$A$1:$O$116</definedName>
    <definedName name="_xlnm.Print_Area" localSheetId="15">'2008'!$A$1:$O$115</definedName>
    <definedName name="_xlnm.Print_Area" localSheetId="14">'2009'!$A$1:$O$125</definedName>
    <definedName name="_xlnm.Print_Area" localSheetId="13">'2010'!$A$1:$O$107</definedName>
    <definedName name="_xlnm.Print_Area" localSheetId="12">'2011'!$A$1:$O$107</definedName>
    <definedName name="_xlnm.Print_Area" localSheetId="11">'2012'!$A$1:$O$106</definedName>
    <definedName name="_xlnm.Print_Area" localSheetId="10">'2013'!$A$1:$O$100</definedName>
    <definedName name="_xlnm.Print_Area" localSheetId="9">'2014'!$A$1:$O$98</definedName>
    <definedName name="_xlnm.Print_Area" localSheetId="8">'2015'!$A$1:$O$98</definedName>
    <definedName name="_xlnm.Print_Area" localSheetId="7">'2016'!$A$1:$O$97</definedName>
    <definedName name="_xlnm.Print_Area" localSheetId="6">'2017'!$A$1:$O$95</definedName>
    <definedName name="_xlnm.Print_Area" localSheetId="5">'2018'!$A$1:$O$96</definedName>
    <definedName name="_xlnm.Print_Area" localSheetId="4">'2019'!$A$1:$O$97</definedName>
    <definedName name="_xlnm.Print_Area" localSheetId="3">'2020'!$A$1:$O$99</definedName>
    <definedName name="_xlnm.Print_Area" localSheetId="2">'2021'!$A$1:$P$112</definedName>
    <definedName name="_xlnm.Print_Area" localSheetId="1">'2022'!$A$1:$P$115</definedName>
    <definedName name="_xlnm.Print_Area" localSheetId="0">'2023'!$A$1:$P$118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3" i="52" l="1"/>
  <c r="P113" i="52" s="1"/>
  <c r="O112" i="52"/>
  <c r="P112" i="52" s="1"/>
  <c r="O111" i="52"/>
  <c r="P111" i="52" s="1"/>
  <c r="N110" i="52"/>
  <c r="M110" i="52"/>
  <c r="L110" i="52"/>
  <c r="K110" i="52"/>
  <c r="J110" i="52"/>
  <c r="I110" i="52"/>
  <c r="H110" i="52"/>
  <c r="G110" i="52"/>
  <c r="F110" i="52"/>
  <c r="E110" i="52"/>
  <c r="D110" i="52"/>
  <c r="O109" i="52"/>
  <c r="P109" i="52" s="1"/>
  <c r="O108" i="52"/>
  <c r="P108" i="52" s="1"/>
  <c r="O107" i="52"/>
  <c r="P107" i="52" s="1"/>
  <c r="O106" i="52"/>
  <c r="P106" i="52" s="1"/>
  <c r="O105" i="52"/>
  <c r="P105" i="52" s="1"/>
  <c r="O104" i="52"/>
  <c r="P104" i="52" s="1"/>
  <c r="O103" i="52"/>
  <c r="P103" i="52" s="1"/>
  <c r="N102" i="52"/>
  <c r="M102" i="52"/>
  <c r="L102" i="52"/>
  <c r="K102" i="52"/>
  <c r="J102" i="52"/>
  <c r="I102" i="52"/>
  <c r="H102" i="52"/>
  <c r="G102" i="52"/>
  <c r="F102" i="52"/>
  <c r="E102" i="52"/>
  <c r="D102" i="52"/>
  <c r="O101" i="52"/>
  <c r="P101" i="52" s="1"/>
  <c r="O100" i="52"/>
  <c r="P100" i="52" s="1"/>
  <c r="O99" i="52"/>
  <c r="P99" i="52" s="1"/>
  <c r="O98" i="52"/>
  <c r="P98" i="52" s="1"/>
  <c r="O97" i="52"/>
  <c r="P97" i="52" s="1"/>
  <c r="N96" i="52"/>
  <c r="M96" i="52"/>
  <c r="L96" i="52"/>
  <c r="K96" i="52"/>
  <c r="J96" i="52"/>
  <c r="I96" i="52"/>
  <c r="H96" i="52"/>
  <c r="G96" i="52"/>
  <c r="F96" i="52"/>
  <c r="E96" i="52"/>
  <c r="D96" i="52"/>
  <c r="O95" i="52"/>
  <c r="P95" i="52" s="1"/>
  <c r="O94" i="52"/>
  <c r="P94" i="52" s="1"/>
  <c r="O93" i="52"/>
  <c r="P93" i="52" s="1"/>
  <c r="O92" i="52"/>
  <c r="P92" i="52" s="1"/>
  <c r="O91" i="52"/>
  <c r="P91" i="52" s="1"/>
  <c r="O90" i="52"/>
  <c r="P90" i="52" s="1"/>
  <c r="O89" i="52"/>
  <c r="P89" i="52" s="1"/>
  <c r="O88" i="52"/>
  <c r="P88" i="52" s="1"/>
  <c r="O87" i="52"/>
  <c r="P87" i="52" s="1"/>
  <c r="O86" i="52"/>
  <c r="P86" i="52" s="1"/>
  <c r="O85" i="52"/>
  <c r="P85" i="52" s="1"/>
  <c r="O84" i="52"/>
  <c r="P84" i="52" s="1"/>
  <c r="O83" i="52"/>
  <c r="P83" i="52" s="1"/>
  <c r="O82" i="52"/>
  <c r="P82" i="52" s="1"/>
  <c r="O81" i="52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N52" i="52"/>
  <c r="M52" i="52"/>
  <c r="L52" i="52"/>
  <c r="K52" i="52"/>
  <c r="J52" i="52"/>
  <c r="I52" i="52"/>
  <c r="H52" i="52"/>
  <c r="G52" i="52"/>
  <c r="F52" i="52"/>
  <c r="E52" i="52"/>
  <c r="D52" i="52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O41" i="52"/>
  <c r="P41" i="52" s="1"/>
  <c r="O40" i="52"/>
  <c r="P40" i="52" s="1"/>
  <c r="O39" i="52"/>
  <c r="P39" i="52" s="1"/>
  <c r="O38" i="52"/>
  <c r="P38" i="52" s="1"/>
  <c r="O37" i="52"/>
  <c r="P37" i="52" s="1"/>
  <c r="O36" i="52"/>
  <c r="P36" i="52" s="1"/>
  <c r="O35" i="52"/>
  <c r="P35" i="52" s="1"/>
  <c r="O34" i="52"/>
  <c r="P34" i="52" s="1"/>
  <c r="O33" i="52"/>
  <c r="P33" i="52" s="1"/>
  <c r="O32" i="52"/>
  <c r="P32" i="52" s="1"/>
  <c r="O31" i="52"/>
  <c r="P31" i="52" s="1"/>
  <c r="O30" i="52"/>
  <c r="P30" i="52" s="1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O22" i="52"/>
  <c r="P22" i="52" s="1"/>
  <c r="O21" i="52"/>
  <c r="P21" i="52" s="1"/>
  <c r="O20" i="52"/>
  <c r="P20" i="52" s="1"/>
  <c r="O19" i="52"/>
  <c r="P19" i="52" s="1"/>
  <c r="O18" i="52"/>
  <c r="P18" i="52" s="1"/>
  <c r="N17" i="52"/>
  <c r="M17" i="52"/>
  <c r="L17" i="52"/>
  <c r="K17" i="52"/>
  <c r="J17" i="52"/>
  <c r="I17" i="52"/>
  <c r="H17" i="52"/>
  <c r="G17" i="52"/>
  <c r="F17" i="52"/>
  <c r="E17" i="52"/>
  <c r="D17" i="52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110" i="52" l="1"/>
  <c r="P110" i="52" s="1"/>
  <c r="O102" i="52"/>
  <c r="P102" i="52" s="1"/>
  <c r="O96" i="52"/>
  <c r="P96" i="52" s="1"/>
  <c r="O52" i="52"/>
  <c r="P52" i="52" s="1"/>
  <c r="H114" i="52"/>
  <c r="L114" i="52"/>
  <c r="O17" i="52"/>
  <c r="P17" i="52" s="1"/>
  <c r="M114" i="52"/>
  <c r="O13" i="52"/>
  <c r="P13" i="52" s="1"/>
  <c r="O5" i="52"/>
  <c r="P5" i="52" s="1"/>
  <c r="N114" i="52"/>
  <c r="E114" i="52"/>
  <c r="F114" i="52"/>
  <c r="G114" i="52"/>
  <c r="I114" i="52"/>
  <c r="J114" i="52"/>
  <c r="K114" i="52"/>
  <c r="D114" i="52"/>
  <c r="O114" i="52" l="1"/>
  <c r="P114" i="52" s="1"/>
  <c r="N99" i="51"/>
  <c r="M99" i="51"/>
  <c r="O106" i="51"/>
  <c r="P106" i="51" s="1"/>
  <c r="F99" i="51"/>
  <c r="E99" i="51"/>
  <c r="D99" i="51"/>
  <c r="M49" i="51"/>
  <c r="L49" i="51"/>
  <c r="H49" i="51"/>
  <c r="G49" i="51"/>
  <c r="E49" i="51"/>
  <c r="O88" i="51"/>
  <c r="P88" i="51" s="1"/>
  <c r="O110" i="51"/>
  <c r="P110" i="51" s="1"/>
  <c r="O109" i="51"/>
  <c r="P109" i="51" s="1"/>
  <c r="O108" i="51"/>
  <c r="P108" i="51" s="1"/>
  <c r="N107" i="51"/>
  <c r="M107" i="51"/>
  <c r="L107" i="51"/>
  <c r="K107" i="51"/>
  <c r="J107" i="51"/>
  <c r="I107" i="51"/>
  <c r="H107" i="51"/>
  <c r="G107" i="51"/>
  <c r="F107" i="51"/>
  <c r="E107" i="51"/>
  <c r="D107" i="5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K99" i="51"/>
  <c r="J99" i="51"/>
  <c r="I99" i="51"/>
  <c r="H99" i="51"/>
  <c r="G99" i="51"/>
  <c r="O98" i="51"/>
  <c r="P98" i="51" s="1"/>
  <c r="O97" i="51"/>
  <c r="P97" i="51" s="1"/>
  <c r="O96" i="51"/>
  <c r="P96" i="51" s="1"/>
  <c r="O95" i="51"/>
  <c r="P95" i="51" s="1"/>
  <c r="O94" i="51"/>
  <c r="P94" i="51" s="1"/>
  <c r="N93" i="51"/>
  <c r="M93" i="51"/>
  <c r="L93" i="51"/>
  <c r="K93" i="51"/>
  <c r="J93" i="51"/>
  <c r="I93" i="51"/>
  <c r="H93" i="51"/>
  <c r="G93" i="51"/>
  <c r="F93" i="51"/>
  <c r="E93" i="51"/>
  <c r="D93" i="51"/>
  <c r="O92" i="51"/>
  <c r="P92" i="51" s="1"/>
  <c r="O91" i="51"/>
  <c r="P91" i="51" s="1"/>
  <c r="O90" i="51"/>
  <c r="P90" i="51" s="1"/>
  <c r="O89" i="51"/>
  <c r="P89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N49" i="51"/>
  <c r="K49" i="51"/>
  <c r="J49" i="51"/>
  <c r="I49" i="51"/>
  <c r="F49" i="5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07" i="51" l="1"/>
  <c r="P107" i="51" s="1"/>
  <c r="L99" i="51"/>
  <c r="L111" i="51" s="1"/>
  <c r="O93" i="51"/>
  <c r="P93" i="51" s="1"/>
  <c r="D49" i="51"/>
  <c r="O49" i="51" s="1"/>
  <c r="P49" i="51" s="1"/>
  <c r="O17" i="51"/>
  <c r="P17" i="51" s="1"/>
  <c r="G111" i="51"/>
  <c r="K111" i="51"/>
  <c r="O13" i="51"/>
  <c r="P13" i="51" s="1"/>
  <c r="M111" i="51"/>
  <c r="H111" i="51"/>
  <c r="N111" i="51"/>
  <c r="I111" i="51"/>
  <c r="O5" i="51"/>
  <c r="P5" i="51" s="1"/>
  <c r="J111" i="51"/>
  <c r="E111" i="51"/>
  <c r="F111" i="51"/>
  <c r="O99" i="51" l="1"/>
  <c r="P99" i="51" s="1"/>
  <c r="D111" i="51"/>
  <c r="O111" i="51" s="1"/>
  <c r="P111" i="51" s="1"/>
  <c r="O107" i="49"/>
  <c r="P107" i="49" s="1"/>
  <c r="N106" i="49"/>
  <c r="M106" i="49"/>
  <c r="L106" i="49"/>
  <c r="K106" i="49"/>
  <c r="J106" i="49"/>
  <c r="I106" i="49"/>
  <c r="H106" i="49"/>
  <c r="G106" i="49"/>
  <c r="F106" i="49"/>
  <c r="E106" i="49"/>
  <c r="D106" i="49"/>
  <c r="O105" i="49"/>
  <c r="P105" i="49" s="1"/>
  <c r="O104" i="49"/>
  <c r="P104" i="49" s="1"/>
  <c r="O103" i="49"/>
  <c r="P103" i="49" s="1"/>
  <c r="O102" i="49"/>
  <c r="P102" i="49"/>
  <c r="O101" i="49"/>
  <c r="P101" i="49" s="1"/>
  <c r="O100" i="49"/>
  <c r="P100" i="49" s="1"/>
  <c r="O99" i="49"/>
  <c r="P99" i="49" s="1"/>
  <c r="O98" i="49"/>
  <c r="P98" i="49"/>
  <c r="N97" i="49"/>
  <c r="M97" i="49"/>
  <c r="L97" i="49"/>
  <c r="K97" i="49"/>
  <c r="J97" i="49"/>
  <c r="I97" i="49"/>
  <c r="H97" i="49"/>
  <c r="G97" i="49"/>
  <c r="O97" i="49" s="1"/>
  <c r="P97" i="49" s="1"/>
  <c r="F97" i="49"/>
  <c r="E97" i="49"/>
  <c r="D97" i="49"/>
  <c r="O96" i="49"/>
  <c r="P96" i="49" s="1"/>
  <c r="O95" i="49"/>
  <c r="P95" i="49" s="1"/>
  <c r="O94" i="49"/>
  <c r="P94" i="49" s="1"/>
  <c r="O93" i="49"/>
  <c r="P93" i="49" s="1"/>
  <c r="O92" i="49"/>
  <c r="P92" i="49" s="1"/>
  <c r="O91" i="49"/>
  <c r="P91" i="49" s="1"/>
  <c r="N90" i="49"/>
  <c r="M90" i="49"/>
  <c r="L90" i="49"/>
  <c r="K90" i="49"/>
  <c r="J90" i="49"/>
  <c r="I90" i="49"/>
  <c r="H90" i="49"/>
  <c r="G90" i="49"/>
  <c r="F90" i="49"/>
  <c r="E90" i="49"/>
  <c r="O90" i="49" s="1"/>
  <c r="P90" i="49" s="1"/>
  <c r="D90" i="49"/>
  <c r="O89" i="49"/>
  <c r="P89" i="49" s="1"/>
  <c r="O88" i="49"/>
  <c r="P88" i="49"/>
  <c r="O87" i="49"/>
  <c r="P87" i="49" s="1"/>
  <c r="O86" i="49"/>
  <c r="P86" i="49" s="1"/>
  <c r="O85" i="49"/>
  <c r="P85" i="49"/>
  <c r="O84" i="49"/>
  <c r="P84" i="49" s="1"/>
  <c r="O83" i="49"/>
  <c r="P83" i="49" s="1"/>
  <c r="O82" i="49"/>
  <c r="P82" i="49"/>
  <c r="O81" i="49"/>
  <c r="P81" i="49"/>
  <c r="O80" i="49"/>
  <c r="P80" i="49"/>
  <c r="O79" i="49"/>
  <c r="P79" i="49"/>
  <c r="O78" i="49"/>
  <c r="P78" i="49" s="1"/>
  <c r="O77" i="49"/>
  <c r="P77" i="49"/>
  <c r="O76" i="49"/>
  <c r="P76" i="49" s="1"/>
  <c r="O75" i="49"/>
  <c r="P75" i="49" s="1"/>
  <c r="O74" i="49"/>
  <c r="P74" i="49"/>
  <c r="O73" i="49"/>
  <c r="P73" i="49"/>
  <c r="O72" i="49"/>
  <c r="P72" i="49" s="1"/>
  <c r="O71" i="49"/>
  <c r="P71" i="49"/>
  <c r="O70" i="49"/>
  <c r="P70" i="49"/>
  <c r="O69" i="49"/>
  <c r="P69" i="49"/>
  <c r="O68" i="49"/>
  <c r="P68" i="49"/>
  <c r="O67" i="49"/>
  <c r="P67" i="49" s="1"/>
  <c r="O66" i="49"/>
  <c r="P66" i="49" s="1"/>
  <c r="O65" i="49"/>
  <c r="P65" i="49" s="1"/>
  <c r="O64" i="49"/>
  <c r="P64" i="49" s="1"/>
  <c r="O63" i="49"/>
  <c r="P63" i="49"/>
  <c r="O62" i="49"/>
  <c r="P62" i="49"/>
  <c r="O61" i="49"/>
  <c r="P61" i="49"/>
  <c r="O60" i="49"/>
  <c r="P60" i="49" s="1"/>
  <c r="O59" i="49"/>
  <c r="P59" i="49"/>
  <c r="O58" i="49"/>
  <c r="P58" i="49"/>
  <c r="O57" i="49"/>
  <c r="P57" i="49"/>
  <c r="O56" i="49"/>
  <c r="P56" i="49" s="1"/>
  <c r="O55" i="49"/>
  <c r="P55" i="49"/>
  <c r="O54" i="49"/>
  <c r="P54" i="49" s="1"/>
  <c r="O53" i="49"/>
  <c r="P53" i="49" s="1"/>
  <c r="O52" i="49"/>
  <c r="P52" i="49"/>
  <c r="N51" i="49"/>
  <c r="M51" i="49"/>
  <c r="L51" i="49"/>
  <c r="K51" i="49"/>
  <c r="J51" i="49"/>
  <c r="I51" i="49"/>
  <c r="H51" i="49"/>
  <c r="G51" i="49"/>
  <c r="F51" i="49"/>
  <c r="E51" i="49"/>
  <c r="D51" i="49"/>
  <c r="O51" i="49" s="1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O17" i="49" s="1"/>
  <c r="P17" i="49" s="1"/>
  <c r="K17" i="49"/>
  <c r="J17" i="49"/>
  <c r="I17" i="49"/>
  <c r="H17" i="49"/>
  <c r="G17" i="49"/>
  <c r="F17" i="49"/>
  <c r="E17" i="49"/>
  <c r="D17" i="49"/>
  <c r="O16" i="49"/>
  <c r="P16" i="49"/>
  <c r="O15" i="49"/>
  <c r="P15" i="49" s="1"/>
  <c r="O14" i="49"/>
  <c r="P14" i="49"/>
  <c r="N13" i="49"/>
  <c r="N108" i="49" s="1"/>
  <c r="M13" i="49"/>
  <c r="L13" i="49"/>
  <c r="K13" i="49"/>
  <c r="J13" i="49"/>
  <c r="I13" i="49"/>
  <c r="H13" i="49"/>
  <c r="O13" i="49" s="1"/>
  <c r="P13" i="49" s="1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/>
  <c r="O7" i="49"/>
  <c r="P7" i="49" s="1"/>
  <c r="O6" i="49"/>
  <c r="P6" i="49" s="1"/>
  <c r="N5" i="49"/>
  <c r="M5" i="49"/>
  <c r="M108" i="49" s="1"/>
  <c r="L5" i="49"/>
  <c r="L108" i="49" s="1"/>
  <c r="K5" i="49"/>
  <c r="K108" i="49" s="1"/>
  <c r="J5" i="49"/>
  <c r="O5" i="49" s="1"/>
  <c r="P5" i="49" s="1"/>
  <c r="I5" i="49"/>
  <c r="H5" i="49"/>
  <c r="G5" i="49"/>
  <c r="G108" i="49" s="1"/>
  <c r="F5" i="49"/>
  <c r="E5" i="49"/>
  <c r="D5" i="49"/>
  <c r="N94" i="47"/>
  <c r="O94" i="47"/>
  <c r="M93" i="47"/>
  <c r="L93" i="47"/>
  <c r="K93" i="47"/>
  <c r="J93" i="47"/>
  <c r="I93" i="47"/>
  <c r="H93" i="47"/>
  <c r="G93" i="47"/>
  <c r="F93" i="47"/>
  <c r="E93" i="47"/>
  <c r="D93" i="47"/>
  <c r="N92" i="47"/>
  <c r="O92" i="47"/>
  <c r="N91" i="47"/>
  <c r="O91" i="47"/>
  <c r="N90" i="47"/>
  <c r="O90" i="47" s="1"/>
  <c r="N89" i="47"/>
  <c r="O89" i="47"/>
  <c r="N88" i="47"/>
  <c r="O88" i="47" s="1"/>
  <c r="N87" i="47"/>
  <c r="O87" i="47" s="1"/>
  <c r="N86" i="47"/>
  <c r="O86" i="47"/>
  <c r="N85" i="47"/>
  <c r="O85" i="47"/>
  <c r="M84" i="47"/>
  <c r="L84" i="47"/>
  <c r="K84" i="47"/>
  <c r="J84" i="47"/>
  <c r="I84" i="47"/>
  <c r="H84" i="47"/>
  <c r="G84" i="47"/>
  <c r="G95" i="47" s="1"/>
  <c r="F84" i="47"/>
  <c r="E84" i="47"/>
  <c r="D84" i="47"/>
  <c r="N84" i="47" s="1"/>
  <c r="O84" i="47" s="1"/>
  <c r="N83" i="47"/>
  <c r="O83" i="47"/>
  <c r="N82" i="47"/>
  <c r="O82" i="47" s="1"/>
  <c r="N81" i="47"/>
  <c r="O81" i="47" s="1"/>
  <c r="N80" i="47"/>
  <c r="O80" i="47" s="1"/>
  <c r="N79" i="47"/>
  <c r="O79" i="47"/>
  <c r="N78" i="47"/>
  <c r="O78" i="47" s="1"/>
  <c r="M77" i="47"/>
  <c r="L77" i="47"/>
  <c r="K77" i="47"/>
  <c r="J77" i="47"/>
  <c r="I77" i="47"/>
  <c r="H77" i="47"/>
  <c r="G77" i="47"/>
  <c r="F77" i="47"/>
  <c r="E77" i="47"/>
  <c r="N77" i="47" s="1"/>
  <c r="O77" i="47" s="1"/>
  <c r="D77" i="47"/>
  <c r="N76" i="47"/>
  <c r="O76" i="47"/>
  <c r="N75" i="47"/>
  <c r="O75" i="47"/>
  <c r="N74" i="47"/>
  <c r="O74" i="47"/>
  <c r="N73" i="47"/>
  <c r="O73" i="47"/>
  <c r="N72" i="47"/>
  <c r="O72" i="47" s="1"/>
  <c r="N71" i="47"/>
  <c r="O71" i="47"/>
  <c r="N70" i="47"/>
  <c r="O70" i="47"/>
  <c r="N69" i="47"/>
  <c r="O69" i="47"/>
  <c r="N68" i="47"/>
  <c r="O68" i="47" s="1"/>
  <c r="N67" i="47"/>
  <c r="O67" i="47" s="1"/>
  <c r="N66" i="47"/>
  <c r="O66" i="47" s="1"/>
  <c r="N65" i="47"/>
  <c r="O65" i="47"/>
  <c r="N64" i="47"/>
  <c r="O64" i="47"/>
  <c r="N63" i="47"/>
  <c r="O63" i="47"/>
  <c r="N62" i="47"/>
  <c r="O62" i="47"/>
  <c r="N61" i="47"/>
  <c r="O61" i="47" s="1"/>
  <c r="N60" i="47"/>
  <c r="O60" i="47" s="1"/>
  <c r="N59" i="47"/>
  <c r="O59" i="47"/>
  <c r="N58" i="47"/>
  <c r="O58" i="47"/>
  <c r="N57" i="47"/>
  <c r="O57" i="47" s="1"/>
  <c r="N56" i="47"/>
  <c r="O56" i="47" s="1"/>
  <c r="N55" i="47"/>
  <c r="O55" i="47" s="1"/>
  <c r="N54" i="47"/>
  <c r="O54" i="47" s="1"/>
  <c r="N53" i="47"/>
  <c r="O53" i="47"/>
  <c r="N52" i="47"/>
  <c r="O52" i="47"/>
  <c r="N51" i="47"/>
  <c r="O51" i="47"/>
  <c r="N50" i="47"/>
  <c r="O50" i="47" s="1"/>
  <c r="M49" i="47"/>
  <c r="L49" i="47"/>
  <c r="K49" i="47"/>
  <c r="J49" i="47"/>
  <c r="I49" i="47"/>
  <c r="H49" i="47"/>
  <c r="G49" i="47"/>
  <c r="F49" i="47"/>
  <c r="F95" i="47" s="1"/>
  <c r="E49" i="47"/>
  <c r="N49" i="47" s="1"/>
  <c r="O49" i="47" s="1"/>
  <c r="D49" i="47"/>
  <c r="N48" i="47"/>
  <c r="O48" i="47"/>
  <c r="N47" i="47"/>
  <c r="O47" i="47"/>
  <c r="N46" i="47"/>
  <c r="O46" i="47" s="1"/>
  <c r="N45" i="47"/>
  <c r="O45" i="47"/>
  <c r="N44" i="47"/>
  <c r="O44" i="47"/>
  <c r="N43" i="47"/>
  <c r="O43" i="47"/>
  <c r="N42" i="47"/>
  <c r="O42" i="47"/>
  <c r="N41" i="47"/>
  <c r="O41" i="47"/>
  <c r="N40" i="47"/>
  <c r="O40" i="47" s="1"/>
  <c r="N39" i="47"/>
  <c r="O39" i="47"/>
  <c r="N38" i="47"/>
  <c r="O38" i="47" s="1"/>
  <c r="N37" i="47"/>
  <c r="O37" i="47"/>
  <c r="N36" i="47"/>
  <c r="O36" i="47"/>
  <c r="N35" i="47"/>
  <c r="O35" i="47"/>
  <c r="N34" i="47"/>
  <c r="O34" i="47" s="1"/>
  <c r="N33" i="47"/>
  <c r="O33" i="47"/>
  <c r="N32" i="47"/>
  <c r="O32" i="47"/>
  <c r="N31" i="47"/>
  <c r="O31" i="47"/>
  <c r="N30" i="47"/>
  <c r="O30" i="47"/>
  <c r="N29" i="47"/>
  <c r="O29" i="47" s="1"/>
  <c r="N28" i="47"/>
  <c r="O28" i="47" s="1"/>
  <c r="N27" i="47"/>
  <c r="O27" i="47" s="1"/>
  <c r="N26" i="47"/>
  <c r="O26" i="47"/>
  <c r="N25" i="47"/>
  <c r="O25" i="47"/>
  <c r="N24" i="47"/>
  <c r="O24" i="47"/>
  <c r="N23" i="47"/>
  <c r="O23" i="47"/>
  <c r="N22" i="47"/>
  <c r="O22" i="47" s="1"/>
  <c r="N21" i="47"/>
  <c r="O21" i="47"/>
  <c r="N20" i="47"/>
  <c r="O20" i="47"/>
  <c r="N19" i="47"/>
  <c r="O19" i="47"/>
  <c r="N18" i="47"/>
  <c r="O18" i="47" s="1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5" i="47"/>
  <c r="O15" i="47"/>
  <c r="N14" i="47"/>
  <c r="O14" i="47" s="1"/>
  <c r="N13" i="47"/>
  <c r="O13" i="47"/>
  <c r="M12" i="47"/>
  <c r="L12" i="47"/>
  <c r="K12" i="47"/>
  <c r="J12" i="47"/>
  <c r="I12" i="47"/>
  <c r="I95" i="47" s="1"/>
  <c r="H12" i="47"/>
  <c r="G12" i="47"/>
  <c r="F12" i="47"/>
  <c r="E12" i="47"/>
  <c r="D12" i="47"/>
  <c r="N11" i="47"/>
  <c r="O11" i="47"/>
  <c r="N10" i="47"/>
  <c r="O10" i="47"/>
  <c r="N9" i="47"/>
  <c r="O9" i="47" s="1"/>
  <c r="N8" i="47"/>
  <c r="O8" i="47"/>
  <c r="N7" i="47"/>
  <c r="O7" i="47"/>
  <c r="N6" i="47"/>
  <c r="O6" i="47" s="1"/>
  <c r="M5" i="47"/>
  <c r="M95" i="47" s="1"/>
  <c r="L5" i="47"/>
  <c r="L95" i="47" s="1"/>
  <c r="K5" i="47"/>
  <c r="K95" i="47" s="1"/>
  <c r="J5" i="47"/>
  <c r="I5" i="47"/>
  <c r="H5" i="47"/>
  <c r="G5" i="47"/>
  <c r="F5" i="47"/>
  <c r="E5" i="47"/>
  <c r="D5" i="47"/>
  <c r="N92" i="46"/>
  <c r="O92" i="46" s="1"/>
  <c r="N91" i="46"/>
  <c r="O91" i="46"/>
  <c r="M90" i="46"/>
  <c r="L90" i="46"/>
  <c r="K90" i="46"/>
  <c r="J90" i="46"/>
  <c r="I90" i="46"/>
  <c r="H90" i="46"/>
  <c r="G90" i="46"/>
  <c r="F90" i="46"/>
  <c r="E90" i="46"/>
  <c r="D90" i="46"/>
  <c r="N90" i="46" s="1"/>
  <c r="O90" i="46" s="1"/>
  <c r="N89" i="46"/>
  <c r="O89" i="46" s="1"/>
  <c r="N88" i="46"/>
  <c r="O88" i="46"/>
  <c r="N87" i="46"/>
  <c r="O87" i="46"/>
  <c r="N86" i="46"/>
  <c r="O86" i="46"/>
  <c r="N85" i="46"/>
  <c r="O85" i="46"/>
  <c r="N84" i="46"/>
  <c r="O84" i="46" s="1"/>
  <c r="M83" i="46"/>
  <c r="L83" i="46"/>
  <c r="K83" i="46"/>
  <c r="J83" i="46"/>
  <c r="I83" i="46"/>
  <c r="H83" i="46"/>
  <c r="G83" i="46"/>
  <c r="F83" i="46"/>
  <c r="E83" i="46"/>
  <c r="D83" i="46"/>
  <c r="N83" i="46" s="1"/>
  <c r="O83" i="46" s="1"/>
  <c r="N82" i="46"/>
  <c r="O82" i="46" s="1"/>
  <c r="N81" i="46"/>
  <c r="O81" i="46"/>
  <c r="N80" i="46"/>
  <c r="O80" i="46"/>
  <c r="N79" i="46"/>
  <c r="O79" i="46"/>
  <c r="N78" i="46"/>
  <c r="O78" i="46"/>
  <c r="N77" i="46"/>
  <c r="O77" i="46" s="1"/>
  <c r="M76" i="46"/>
  <c r="L76" i="46"/>
  <c r="K76" i="46"/>
  <c r="J76" i="46"/>
  <c r="I76" i="46"/>
  <c r="I93" i="46" s="1"/>
  <c r="H76" i="46"/>
  <c r="G76" i="46"/>
  <c r="F76" i="46"/>
  <c r="E76" i="46"/>
  <c r="N76" i="46" s="1"/>
  <c r="O76" i="46" s="1"/>
  <c r="D76" i="46"/>
  <c r="N75" i="46"/>
  <c r="O75" i="46"/>
  <c r="N74" i="46"/>
  <c r="O74" i="46" s="1"/>
  <c r="N73" i="46"/>
  <c r="O73" i="46" s="1"/>
  <c r="N72" i="46"/>
  <c r="O72" i="46"/>
  <c r="N71" i="46"/>
  <c r="O71" i="46"/>
  <c r="N70" i="46"/>
  <c r="O70" i="46"/>
  <c r="N69" i="46"/>
  <c r="O69" i="46"/>
  <c r="N68" i="46"/>
  <c r="O68" i="46" s="1"/>
  <c r="N67" i="46"/>
  <c r="O67" i="46"/>
  <c r="N66" i="46"/>
  <c r="O66" i="46"/>
  <c r="N65" i="46"/>
  <c r="O65" i="46" s="1"/>
  <c r="N64" i="46"/>
  <c r="O64" i="46"/>
  <c r="N63" i="46"/>
  <c r="O63" i="46" s="1"/>
  <c r="N62" i="46"/>
  <c r="O62" i="46" s="1"/>
  <c r="N61" i="46"/>
  <c r="O61" i="46" s="1"/>
  <c r="N60" i="46"/>
  <c r="O60" i="46"/>
  <c r="N59" i="46"/>
  <c r="O59" i="46"/>
  <c r="N58" i="46"/>
  <c r="O58" i="46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/>
  <c r="M46" i="46"/>
  <c r="L46" i="46"/>
  <c r="K46" i="46"/>
  <c r="J46" i="46"/>
  <c r="I46" i="46"/>
  <c r="H46" i="46"/>
  <c r="H93" i="46" s="1"/>
  <c r="G46" i="46"/>
  <c r="F46" i="46"/>
  <c r="N46" i="46" s="1"/>
  <c r="O46" i="46" s="1"/>
  <c r="E46" i="46"/>
  <c r="D46" i="46"/>
  <c r="D93" i="46" s="1"/>
  <c r="N45" i="46"/>
  <c r="O45" i="46" s="1"/>
  <c r="N44" i="46"/>
  <c r="O44" i="46"/>
  <c r="N43" i="46"/>
  <c r="O43" i="46" s="1"/>
  <c r="N42" i="46"/>
  <c r="O42" i="46" s="1"/>
  <c r="N41" i="46"/>
  <c r="O41" i="46" s="1"/>
  <c r="N40" i="46"/>
  <c r="O40" i="46"/>
  <c r="N39" i="46"/>
  <c r="O39" i="46"/>
  <c r="N38" i="46"/>
  <c r="O38" i="46"/>
  <c r="N37" i="46"/>
  <c r="O37" i="46" s="1"/>
  <c r="N36" i="46"/>
  <c r="O36" i="46" s="1"/>
  <c r="N35" i="46"/>
  <c r="O35" i="46" s="1"/>
  <c r="N34" i="46"/>
  <c r="O34" i="46"/>
  <c r="N33" i="46"/>
  <c r="O33" i="46"/>
  <c r="N32" i="46"/>
  <c r="O32" i="46" s="1"/>
  <c r="N31" i="46"/>
  <c r="O31" i="46" s="1"/>
  <c r="N30" i="46"/>
  <c r="O30" i="46" s="1"/>
  <c r="N29" i="46"/>
  <c r="O29" i="46" s="1"/>
  <c r="N28" i="46"/>
  <c r="O28" i="46" s="1"/>
  <c r="N27" i="46"/>
  <c r="O27" i="46"/>
  <c r="N26" i="46"/>
  <c r="O26" i="46"/>
  <c r="N25" i="46"/>
  <c r="O25" i="46" s="1"/>
  <c r="N24" i="46"/>
  <c r="O24" i="46" s="1"/>
  <c r="N23" i="46"/>
  <c r="O23" i="46" s="1"/>
  <c r="N22" i="46"/>
  <c r="O22" i="46"/>
  <c r="N21" i="46"/>
  <c r="O21" i="46"/>
  <c r="N20" i="46"/>
  <c r="O20" i="46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G93" i="46" s="1"/>
  <c r="F16" i="46"/>
  <c r="F93" i="46" s="1"/>
  <c r="E16" i="46"/>
  <c r="D16" i="46"/>
  <c r="N15" i="46"/>
  <c r="O15" i="46" s="1"/>
  <c r="N14" i="46"/>
  <c r="O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N5" i="46" s="1"/>
  <c r="O5" i="46" s="1"/>
  <c r="L5" i="46"/>
  <c r="L93" i="46" s="1"/>
  <c r="K5" i="46"/>
  <c r="K93" i="46" s="1"/>
  <c r="J5" i="46"/>
  <c r="J93" i="46" s="1"/>
  <c r="I5" i="46"/>
  <c r="H5" i="46"/>
  <c r="G5" i="46"/>
  <c r="F5" i="46"/>
  <c r="E5" i="46"/>
  <c r="D5" i="46"/>
  <c r="N91" i="45"/>
  <c r="O91" i="45"/>
  <c r="M90" i="45"/>
  <c r="L90" i="45"/>
  <c r="K90" i="45"/>
  <c r="J90" i="45"/>
  <c r="I90" i="45"/>
  <c r="H90" i="45"/>
  <c r="G90" i="45"/>
  <c r="F90" i="45"/>
  <c r="E90" i="45"/>
  <c r="N90" i="45" s="1"/>
  <c r="O90" i="45" s="1"/>
  <c r="D90" i="45"/>
  <c r="N89" i="45"/>
  <c r="O89" i="45" s="1"/>
  <c r="N88" i="45"/>
  <c r="O88" i="45" s="1"/>
  <c r="N87" i="45"/>
  <c r="O87" i="45"/>
  <c r="N86" i="45"/>
  <c r="O86" i="45" s="1"/>
  <c r="N85" i="45"/>
  <c r="O85" i="45" s="1"/>
  <c r="N84" i="45"/>
  <c r="O84" i="45" s="1"/>
  <c r="N83" i="45"/>
  <c r="O83" i="45"/>
  <c r="N82" i="45"/>
  <c r="O82" i="45"/>
  <c r="M81" i="45"/>
  <c r="L81" i="45"/>
  <c r="K81" i="45"/>
  <c r="J81" i="45"/>
  <c r="I81" i="45"/>
  <c r="H81" i="45"/>
  <c r="G81" i="45"/>
  <c r="F81" i="45"/>
  <c r="E81" i="45"/>
  <c r="N81" i="45" s="1"/>
  <c r="O81" i="45" s="1"/>
  <c r="D81" i="45"/>
  <c r="N80" i="45"/>
  <c r="O80" i="45"/>
  <c r="N79" i="45"/>
  <c r="O79" i="45" s="1"/>
  <c r="N78" i="45"/>
  <c r="O78" i="45" s="1"/>
  <c r="N77" i="45"/>
  <c r="O77" i="45" s="1"/>
  <c r="N76" i="45"/>
  <c r="O76" i="45" s="1"/>
  <c r="N75" i="45"/>
  <c r="O75" i="45" s="1"/>
  <c r="M74" i="45"/>
  <c r="L74" i="45"/>
  <c r="K74" i="45"/>
  <c r="J74" i="45"/>
  <c r="I74" i="45"/>
  <c r="H74" i="45"/>
  <c r="G74" i="45"/>
  <c r="F74" i="45"/>
  <c r="E74" i="45"/>
  <c r="D74" i="45"/>
  <c r="N74" i="45" s="1"/>
  <c r="O74" i="45" s="1"/>
  <c r="N73" i="45"/>
  <c r="O73" i="45"/>
  <c r="N72" i="45"/>
  <c r="O72" i="45"/>
  <c r="N71" i="45"/>
  <c r="O71" i="45"/>
  <c r="N70" i="45"/>
  <c r="O70" i="45" s="1"/>
  <c r="N69" i="45"/>
  <c r="O69" i="45" s="1"/>
  <c r="N68" i="45"/>
  <c r="O68" i="45" s="1"/>
  <c r="N67" i="45"/>
  <c r="O67" i="45"/>
  <c r="N66" i="45"/>
  <c r="O66" i="45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/>
  <c r="N58" i="45"/>
  <c r="O58" i="45" s="1"/>
  <c r="N57" i="45"/>
  <c r="O57" i="45" s="1"/>
  <c r="N56" i="45"/>
  <c r="O56" i="45" s="1"/>
  <c r="N55" i="45"/>
  <c r="O55" i="45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/>
  <c r="N48" i="45"/>
  <c r="O48" i="45" s="1"/>
  <c r="N47" i="45"/>
  <c r="O47" i="45"/>
  <c r="M46" i="45"/>
  <c r="L46" i="45"/>
  <c r="K46" i="45"/>
  <c r="J46" i="45"/>
  <c r="I46" i="45"/>
  <c r="H46" i="45"/>
  <c r="G46" i="45"/>
  <c r="F46" i="45"/>
  <c r="E46" i="45"/>
  <c r="D46" i="45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/>
  <c r="M16" i="45"/>
  <c r="N16" i="45" s="1"/>
  <c r="O16" i="45" s="1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/>
  <c r="N13" i="45"/>
  <c r="O13" i="45"/>
  <c r="M12" i="45"/>
  <c r="M92" i="45" s="1"/>
  <c r="L12" i="45"/>
  <c r="K12" i="45"/>
  <c r="K92" i="45" s="1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J92" i="45" s="1"/>
  <c r="I5" i="45"/>
  <c r="I92" i="45" s="1"/>
  <c r="H5" i="45"/>
  <c r="H92" i="45" s="1"/>
  <c r="G5" i="45"/>
  <c r="G92" i="45" s="1"/>
  <c r="F5" i="45"/>
  <c r="E5" i="45"/>
  <c r="D5" i="45"/>
  <c r="D92" i="45" s="1"/>
  <c r="N90" i="44"/>
  <c r="O90" i="44"/>
  <c r="M89" i="44"/>
  <c r="L89" i="44"/>
  <c r="K89" i="44"/>
  <c r="J89" i="44"/>
  <c r="I89" i="44"/>
  <c r="H89" i="44"/>
  <c r="G89" i="44"/>
  <c r="F89" i="44"/>
  <c r="E89" i="44"/>
  <c r="D89" i="44"/>
  <c r="N89" i="44" s="1"/>
  <c r="O89" i="44" s="1"/>
  <c r="N88" i="44"/>
  <c r="O88" i="44" s="1"/>
  <c r="N87" i="44"/>
  <c r="O87" i="44"/>
  <c r="N86" i="44"/>
  <c r="O86" i="44" s="1"/>
  <c r="N85" i="44"/>
  <c r="O85" i="44" s="1"/>
  <c r="N84" i="44"/>
  <c r="O84" i="44" s="1"/>
  <c r="N83" i="44"/>
  <c r="O83" i="44" s="1"/>
  <c r="N82" i="44"/>
  <c r="O82" i="44"/>
  <c r="N81" i="44"/>
  <c r="O81" i="44" s="1"/>
  <c r="M80" i="44"/>
  <c r="L80" i="44"/>
  <c r="K80" i="44"/>
  <c r="J80" i="44"/>
  <c r="I80" i="44"/>
  <c r="H80" i="44"/>
  <c r="G80" i="44"/>
  <c r="F80" i="44"/>
  <c r="E80" i="44"/>
  <c r="D80" i="44"/>
  <c r="N80" i="44" s="1"/>
  <c r="O80" i="44" s="1"/>
  <c r="N79" i="44"/>
  <c r="O79" i="44" s="1"/>
  <c r="N78" i="44"/>
  <c r="O78" i="44" s="1"/>
  <c r="N77" i="44"/>
  <c r="O77" i="44" s="1"/>
  <c r="N76" i="44"/>
  <c r="O76" i="44" s="1"/>
  <c r="N75" i="44"/>
  <c r="O75" i="44"/>
  <c r="N74" i="44"/>
  <c r="O74" i="44"/>
  <c r="N73" i="44"/>
  <c r="O73" i="44"/>
  <c r="M72" i="44"/>
  <c r="L72" i="44"/>
  <c r="K72" i="44"/>
  <c r="J72" i="44"/>
  <c r="I72" i="44"/>
  <c r="H72" i="44"/>
  <c r="G72" i="44"/>
  <c r="F72" i="44"/>
  <c r="E72" i="44"/>
  <c r="D72" i="44"/>
  <c r="N72" i="44" s="1"/>
  <c r="O72" i="44" s="1"/>
  <c r="N71" i="44"/>
  <c r="O71" i="44"/>
  <c r="N70" i="44"/>
  <c r="O70" i="44" s="1"/>
  <c r="N69" i="44"/>
  <c r="O69" i="44" s="1"/>
  <c r="N68" i="44"/>
  <c r="O68" i="44" s="1"/>
  <c r="N67" i="44"/>
  <c r="O67" i="44"/>
  <c r="N66" i="44"/>
  <c r="O66" i="44" s="1"/>
  <c r="N65" i="44"/>
  <c r="O65" i="44"/>
  <c r="N64" i="44"/>
  <c r="O64" i="44" s="1"/>
  <c r="N63" i="44"/>
  <c r="O63" i="44" s="1"/>
  <c r="N62" i="44"/>
  <c r="O62" i="44" s="1"/>
  <c r="N61" i="44"/>
  <c r="O61" i="44"/>
  <c r="N60" i="44"/>
  <c r="O60" i="44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/>
  <c r="N46" i="44"/>
  <c r="O46" i="44" s="1"/>
  <c r="N45" i="44"/>
  <c r="O45" i="44" s="1"/>
  <c r="M44" i="44"/>
  <c r="L44" i="44"/>
  <c r="K44" i="44"/>
  <c r="J44" i="44"/>
  <c r="J91" i="44" s="1"/>
  <c r="I44" i="44"/>
  <c r="H44" i="44"/>
  <c r="G44" i="44"/>
  <c r="F44" i="44"/>
  <c r="E44" i="44"/>
  <c r="D44" i="44"/>
  <c r="N43" i="44"/>
  <c r="O43" i="44" s="1"/>
  <c r="N42" i="44"/>
  <c r="O42" i="44" s="1"/>
  <c r="N41" i="44"/>
  <c r="O41" i="44" s="1"/>
  <c r="N40" i="44"/>
  <c r="O40" i="44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E91" i="44" s="1"/>
  <c r="D16" i="44"/>
  <c r="D91" i="44" s="1"/>
  <c r="N91" i="44" s="1"/>
  <c r="O91" i="44" s="1"/>
  <c r="N15" i="44"/>
  <c r="O15" i="44"/>
  <c r="N14" i="44"/>
  <c r="O14" i="44" s="1"/>
  <c r="N13" i="44"/>
  <c r="O13" i="44"/>
  <c r="M12" i="44"/>
  <c r="L12" i="44"/>
  <c r="K12" i="44"/>
  <c r="J12" i="44"/>
  <c r="I12" i="44"/>
  <c r="H12" i="44"/>
  <c r="H91" i="44" s="1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91" i="44" s="1"/>
  <c r="F5" i="44"/>
  <c r="F91" i="44" s="1"/>
  <c r="E5" i="44"/>
  <c r="D5" i="44"/>
  <c r="N99" i="42"/>
  <c r="O99" i="42"/>
  <c r="N92" i="43"/>
  <c r="O92" i="43"/>
  <c r="M91" i="43"/>
  <c r="L91" i="43"/>
  <c r="K91" i="43"/>
  <c r="J91" i="43"/>
  <c r="I91" i="43"/>
  <c r="N91" i="43" s="1"/>
  <c r="O91" i="43" s="1"/>
  <c r="H91" i="43"/>
  <c r="G91" i="43"/>
  <c r="F91" i="43"/>
  <c r="E91" i="43"/>
  <c r="D91" i="43"/>
  <c r="N90" i="43"/>
  <c r="O90" i="43"/>
  <c r="N89" i="43"/>
  <c r="O89" i="43" s="1"/>
  <c r="N88" i="43"/>
  <c r="O88" i="43" s="1"/>
  <c r="N87" i="43"/>
  <c r="O87" i="43" s="1"/>
  <c r="N86" i="43"/>
  <c r="O86" i="43"/>
  <c r="N85" i="43"/>
  <c r="O85" i="43"/>
  <c r="N84" i="43"/>
  <c r="O84" i="43"/>
  <c r="N83" i="43"/>
  <c r="O83" i="43" s="1"/>
  <c r="M82" i="43"/>
  <c r="L82" i="43"/>
  <c r="K82" i="43"/>
  <c r="N82" i="43" s="1"/>
  <c r="O82" i="43" s="1"/>
  <c r="J82" i="43"/>
  <c r="I82" i="43"/>
  <c r="H82" i="43"/>
  <c r="G82" i="43"/>
  <c r="F82" i="43"/>
  <c r="E82" i="43"/>
  <c r="D82" i="43"/>
  <c r="N81" i="43"/>
  <c r="O81" i="43" s="1"/>
  <c r="N80" i="43"/>
  <c r="O80" i="43" s="1"/>
  <c r="N79" i="43"/>
  <c r="O79" i="43" s="1"/>
  <c r="N78" i="43"/>
  <c r="O78" i="43"/>
  <c r="N77" i="43"/>
  <c r="O77" i="43"/>
  <c r="N76" i="43"/>
  <c r="O76" i="43"/>
  <c r="M75" i="43"/>
  <c r="L75" i="43"/>
  <c r="K75" i="43"/>
  <c r="N75" i="43" s="1"/>
  <c r="O75" i="43" s="1"/>
  <c r="J75" i="43"/>
  <c r="I75" i="43"/>
  <c r="H75" i="43"/>
  <c r="G75" i="43"/>
  <c r="F75" i="43"/>
  <c r="E75" i="43"/>
  <c r="D75" i="43"/>
  <c r="N74" i="43"/>
  <c r="O74" i="43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7" i="43" s="1"/>
  <c r="O47" i="43" s="1"/>
  <c r="N46" i="43"/>
  <c r="O46" i="43" s="1"/>
  <c r="N45" i="43"/>
  <c r="O45" i="43" s="1"/>
  <c r="N44" i="43"/>
  <c r="O44" i="43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/>
  <c r="N19" i="43"/>
  <c r="O19" i="43"/>
  <c r="N18" i="43"/>
  <c r="O18" i="43"/>
  <c r="N17" i="43"/>
  <c r="O17" i="43" s="1"/>
  <c r="M16" i="43"/>
  <c r="M93" i="43" s="1"/>
  <c r="L16" i="43"/>
  <c r="N16" i="43" s="1"/>
  <c r="O16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M12" i="43"/>
  <c r="L12" i="43"/>
  <c r="K12" i="43"/>
  <c r="J12" i="43"/>
  <c r="J93" i="43" s="1"/>
  <c r="I12" i="43"/>
  <c r="H12" i="43"/>
  <c r="G12" i="43"/>
  <c r="F12" i="43"/>
  <c r="E12" i="43"/>
  <c r="N12" i="43" s="1"/>
  <c r="O12" i="43" s="1"/>
  <c r="D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K93" i="43" s="1"/>
  <c r="J5" i="43"/>
  <c r="I5" i="43"/>
  <c r="I93" i="43" s="1"/>
  <c r="H5" i="43"/>
  <c r="H93" i="43" s="1"/>
  <c r="G5" i="43"/>
  <c r="G93" i="43" s="1"/>
  <c r="F5" i="43"/>
  <c r="E5" i="43"/>
  <c r="D5" i="43"/>
  <c r="D93" i="43" s="1"/>
  <c r="N113" i="42"/>
  <c r="O113" i="42" s="1"/>
  <c r="N112" i="42"/>
  <c r="O112" i="42" s="1"/>
  <c r="N111" i="42"/>
  <c r="O111" i="42"/>
  <c r="N110" i="42"/>
  <c r="O110" i="42" s="1"/>
  <c r="N109" i="42"/>
  <c r="O109" i="42"/>
  <c r="N108" i="42"/>
  <c r="O108" i="42" s="1"/>
  <c r="M107" i="42"/>
  <c r="L107" i="42"/>
  <c r="K107" i="42"/>
  <c r="J107" i="42"/>
  <c r="I107" i="42"/>
  <c r="H107" i="42"/>
  <c r="G107" i="42"/>
  <c r="F107" i="42"/>
  <c r="E107" i="42"/>
  <c r="D107" i="42"/>
  <c r="N107" i="42" s="1"/>
  <c r="O107" i="42" s="1"/>
  <c r="N106" i="42"/>
  <c r="O106" i="42" s="1"/>
  <c r="N105" i="42"/>
  <c r="O105" i="42" s="1"/>
  <c r="N104" i="42"/>
  <c r="O104" i="42" s="1"/>
  <c r="N103" i="42"/>
  <c r="O103" i="42"/>
  <c r="N102" i="42"/>
  <c r="O102" i="42" s="1"/>
  <c r="N101" i="42"/>
  <c r="O101" i="42"/>
  <c r="N100" i="42"/>
  <c r="O100" i="42" s="1"/>
  <c r="N98" i="42"/>
  <c r="O98" i="42" s="1"/>
  <c r="N97" i="42"/>
  <c r="O97" i="42" s="1"/>
  <c r="N96" i="42"/>
  <c r="O96" i="42"/>
  <c r="N95" i="42"/>
  <c r="O95" i="42"/>
  <c r="N94" i="42"/>
  <c r="O94" i="42"/>
  <c r="M93" i="42"/>
  <c r="L93" i="42"/>
  <c r="K93" i="42"/>
  <c r="J93" i="42"/>
  <c r="I93" i="42"/>
  <c r="N93" i="42" s="1"/>
  <c r="O93" i="42" s="1"/>
  <c r="H93" i="42"/>
  <c r="G93" i="42"/>
  <c r="F93" i="42"/>
  <c r="E93" i="42"/>
  <c r="D93" i="42"/>
  <c r="N92" i="42"/>
  <c r="O92" i="42"/>
  <c r="N91" i="42"/>
  <c r="O91" i="42" s="1"/>
  <c r="N90" i="42"/>
  <c r="O90" i="42" s="1"/>
  <c r="N89" i="42"/>
  <c r="O89" i="42" s="1"/>
  <c r="N88" i="42"/>
  <c r="O88" i="42"/>
  <c r="M87" i="42"/>
  <c r="L87" i="42"/>
  <c r="K87" i="42"/>
  <c r="K114" i="42" s="1"/>
  <c r="J87" i="42"/>
  <c r="I87" i="42"/>
  <c r="H87" i="42"/>
  <c r="G87" i="42"/>
  <c r="F87" i="42"/>
  <c r="N87" i="42" s="1"/>
  <c r="O87" i="42" s="1"/>
  <c r="E87" i="42"/>
  <c r="D87" i="42"/>
  <c r="N86" i="42"/>
  <c r="O86" i="42"/>
  <c r="N85" i="42"/>
  <c r="O85" i="42" s="1"/>
  <c r="N84" i="42"/>
  <c r="O84" i="42"/>
  <c r="N83" i="42"/>
  <c r="O83" i="42" s="1"/>
  <c r="N82" i="42"/>
  <c r="O82" i="42" s="1"/>
  <c r="N81" i="42"/>
  <c r="O81" i="42" s="1"/>
  <c r="N80" i="42"/>
  <c r="O80" i="42"/>
  <c r="N79" i="42"/>
  <c r="O79" i="42" s="1"/>
  <c r="N78" i="42"/>
  <c r="O78" i="42"/>
  <c r="N77" i="42"/>
  <c r="O77" i="42" s="1"/>
  <c r="N76" i="42"/>
  <c r="O76" i="42" s="1"/>
  <c r="N75" i="42"/>
  <c r="O75" i="42" s="1"/>
  <c r="N74" i="42"/>
  <c r="O74" i="42" s="1"/>
  <c r="N73" i="42"/>
  <c r="O73" i="42" s="1"/>
  <c r="N72" i="42"/>
  <c r="O72" i="42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1" i="42" s="1"/>
  <c r="O51" i="42" s="1"/>
  <c r="N50" i="42"/>
  <c r="O50" i="42" s="1"/>
  <c r="N49" i="42"/>
  <c r="O49" i="42" s="1"/>
  <c r="N48" i="42"/>
  <c r="O48" i="42"/>
  <c r="N47" i="42"/>
  <c r="O47" i="42" s="1"/>
  <c r="N46" i="42"/>
  <c r="O46" i="42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/>
  <c r="N25" i="42"/>
  <c r="O25" i="42" s="1"/>
  <c r="N24" i="42"/>
  <c r="O24" i="42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I16" i="42"/>
  <c r="I114" i="42" s="1"/>
  <c r="H16" i="42"/>
  <c r="G16" i="42"/>
  <c r="G114" i="42" s="1"/>
  <c r="N114" i="42" s="1"/>
  <c r="O114" i="42" s="1"/>
  <c r="F16" i="42"/>
  <c r="E16" i="42"/>
  <c r="D16" i="42"/>
  <c r="N16" i="42" s="1"/>
  <c r="O16" i="42" s="1"/>
  <c r="N15" i="42"/>
  <c r="O15" i="42" s="1"/>
  <c r="N14" i="42"/>
  <c r="O14" i="42"/>
  <c r="N13" i="42"/>
  <c r="O13" i="42" s="1"/>
  <c r="M12" i="42"/>
  <c r="L12" i="42"/>
  <c r="K12" i="42"/>
  <c r="J12" i="42"/>
  <c r="J114" i="42" s="1"/>
  <c r="I12" i="42"/>
  <c r="H12" i="42"/>
  <c r="G12" i="42"/>
  <c r="F12" i="42"/>
  <c r="F114" i="42" s="1"/>
  <c r="E12" i="42"/>
  <c r="D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H114" i="42" s="1"/>
  <c r="G5" i="42"/>
  <c r="F5" i="42"/>
  <c r="E5" i="42"/>
  <c r="D5" i="42"/>
  <c r="N111" i="41"/>
  <c r="O111" i="41"/>
  <c r="N110" i="41"/>
  <c r="O110" i="41" s="1"/>
  <c r="N109" i="41"/>
  <c r="O109" i="41"/>
  <c r="N108" i="41"/>
  <c r="O108" i="41" s="1"/>
  <c r="N107" i="41"/>
  <c r="O107" i="41" s="1"/>
  <c r="M106" i="41"/>
  <c r="L106" i="41"/>
  <c r="K106" i="41"/>
  <c r="J106" i="41"/>
  <c r="I106" i="41"/>
  <c r="H106" i="41"/>
  <c r="G106" i="41"/>
  <c r="F106" i="41"/>
  <c r="E106" i="41"/>
  <c r="D106" i="41"/>
  <c r="N105" i="41"/>
  <c r="O105" i="41" s="1"/>
  <c r="N104" i="41"/>
  <c r="O104" i="41"/>
  <c r="N103" i="41"/>
  <c r="O103" i="41"/>
  <c r="N102" i="41"/>
  <c r="O102" i="41"/>
  <c r="N101" i="41"/>
  <c r="O101" i="41" s="1"/>
  <c r="N100" i="41"/>
  <c r="O100" i="41" s="1"/>
  <c r="N99" i="41"/>
  <c r="O99" i="41" s="1"/>
  <c r="N98" i="41"/>
  <c r="O98" i="41"/>
  <c r="N97" i="41"/>
  <c r="O97" i="41" s="1"/>
  <c r="N96" i="41"/>
  <c r="O96" i="41"/>
  <c r="N95" i="41"/>
  <c r="O95" i="41" s="1"/>
  <c r="N94" i="41"/>
  <c r="O94" i="41"/>
  <c r="N93" i="41"/>
  <c r="O93" i="41" s="1"/>
  <c r="N92" i="41"/>
  <c r="O92" i="41"/>
  <c r="M91" i="41"/>
  <c r="L91" i="41"/>
  <c r="N91" i="41" s="1"/>
  <c r="O91" i="41" s="1"/>
  <c r="K91" i="41"/>
  <c r="J91" i="41"/>
  <c r="I91" i="41"/>
  <c r="H91" i="41"/>
  <c r="G91" i="41"/>
  <c r="F91" i="41"/>
  <c r="E91" i="41"/>
  <c r="D91" i="41"/>
  <c r="N90" i="41"/>
  <c r="O90" i="41" s="1"/>
  <c r="N89" i="41"/>
  <c r="O89" i="41"/>
  <c r="N88" i="41"/>
  <c r="O88" i="41" s="1"/>
  <c r="M87" i="41"/>
  <c r="L87" i="41"/>
  <c r="K87" i="41"/>
  <c r="J87" i="41"/>
  <c r="I87" i="41"/>
  <c r="H87" i="41"/>
  <c r="G87" i="41"/>
  <c r="F87" i="41"/>
  <c r="E87" i="41"/>
  <c r="D87" i="41"/>
  <c r="N86" i="41"/>
  <c r="O86" i="41"/>
  <c r="N85" i="41"/>
  <c r="O85" i="41" s="1"/>
  <c r="N84" i="41"/>
  <c r="O84" i="41" s="1"/>
  <c r="N83" i="41"/>
  <c r="O83" i="41" s="1"/>
  <c r="N82" i="41"/>
  <c r="O82" i="41"/>
  <c r="N81" i="41"/>
  <c r="O81" i="41" s="1"/>
  <c r="N80" i="41"/>
  <c r="O80" i="41"/>
  <c r="N79" i="41"/>
  <c r="O79" i="41" s="1"/>
  <c r="N78" i="41"/>
  <c r="O78" i="41"/>
  <c r="N77" i="41"/>
  <c r="O77" i="41" s="1"/>
  <c r="N76" i="41"/>
  <c r="O76" i="41"/>
  <c r="N75" i="41"/>
  <c r="O75" i="41" s="1"/>
  <c r="N74" i="41"/>
  <c r="O74" i="41"/>
  <c r="N73" i="41"/>
  <c r="O73" i="41" s="1"/>
  <c r="N72" i="41"/>
  <c r="O72" i="41" s="1"/>
  <c r="N71" i="41"/>
  <c r="O71" i="41" s="1"/>
  <c r="N70" i="41"/>
  <c r="O70" i="41"/>
  <c r="N69" i="41"/>
  <c r="O69" i="41" s="1"/>
  <c r="N68" i="41"/>
  <c r="O68" i="41"/>
  <c r="N67" i="41"/>
  <c r="O67" i="41" s="1"/>
  <c r="N66" i="41"/>
  <c r="O66" i="41"/>
  <c r="N65" i="41"/>
  <c r="O65" i="41" s="1"/>
  <c r="N64" i="41"/>
  <c r="O64" i="4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/>
  <c r="N57" i="41"/>
  <c r="O57" i="41" s="1"/>
  <c r="N56" i="41"/>
  <c r="O56" i="41"/>
  <c r="N55" i="41"/>
  <c r="O55" i="41" s="1"/>
  <c r="N54" i="41"/>
  <c r="O54" i="4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/>
  <c r="N49" i="41"/>
  <c r="O49" i="41" s="1"/>
  <c r="N48" i="41"/>
  <c r="O48" i="41"/>
  <c r="N47" i="41"/>
  <c r="O47" i="41" s="1"/>
  <c r="N46" i="41"/>
  <c r="O46" i="41"/>
  <c r="N45" i="41"/>
  <c r="O45" i="41" s="1"/>
  <c r="N44" i="41"/>
  <c r="O44" i="4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/>
  <c r="N35" i="41"/>
  <c r="O35" i="41" s="1"/>
  <c r="N34" i="41"/>
  <c r="O34" i="41"/>
  <c r="N33" i="41"/>
  <c r="O33" i="41" s="1"/>
  <c r="N32" i="41"/>
  <c r="O32" i="4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/>
  <c r="N23" i="41"/>
  <c r="O23" i="41" s="1"/>
  <c r="N22" i="41"/>
  <c r="O22" i="41"/>
  <c r="N21" i="41"/>
  <c r="O21" i="41" s="1"/>
  <c r="N20" i="41"/>
  <c r="O20" i="41"/>
  <c r="N19" i="41"/>
  <c r="O19" i="41" s="1"/>
  <c r="N18" i="41"/>
  <c r="O18" i="41"/>
  <c r="N17" i="41"/>
  <c r="O17" i="41" s="1"/>
  <c r="N16" i="41"/>
  <c r="O16" i="41" s="1"/>
  <c r="M15" i="41"/>
  <c r="L15" i="41"/>
  <c r="K15" i="41"/>
  <c r="K112" i="41" s="1"/>
  <c r="J15" i="41"/>
  <c r="I15" i="41"/>
  <c r="H15" i="41"/>
  <c r="G15" i="41"/>
  <c r="F15" i="41"/>
  <c r="F112" i="41" s="1"/>
  <c r="E15" i="41"/>
  <c r="D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/>
  <c r="N8" i="41"/>
  <c r="O8" i="41"/>
  <c r="N7" i="41"/>
  <c r="O7" i="41" s="1"/>
  <c r="N6" i="41"/>
  <c r="O6" i="41"/>
  <c r="M5" i="41"/>
  <c r="M112" i="41" s="1"/>
  <c r="L5" i="41"/>
  <c r="K5" i="41"/>
  <c r="J5" i="41"/>
  <c r="I5" i="41"/>
  <c r="H5" i="41"/>
  <c r="G5" i="41"/>
  <c r="F5" i="41"/>
  <c r="E5" i="41"/>
  <c r="D5" i="41"/>
  <c r="N93" i="40"/>
  <c r="O93" i="40"/>
  <c r="N92" i="40"/>
  <c r="O92" i="40" s="1"/>
  <c r="M91" i="40"/>
  <c r="L91" i="40"/>
  <c r="K91" i="40"/>
  <c r="J91" i="40"/>
  <c r="N91" i="40" s="1"/>
  <c r="O91" i="40" s="1"/>
  <c r="I91" i="40"/>
  <c r="H91" i="40"/>
  <c r="G91" i="40"/>
  <c r="F91" i="40"/>
  <c r="E91" i="40"/>
  <c r="D91" i="40"/>
  <c r="N90" i="40"/>
  <c r="O90" i="40" s="1"/>
  <c r="N89" i="40"/>
  <c r="O89" i="40" s="1"/>
  <c r="N88" i="40"/>
  <c r="O88" i="40"/>
  <c r="N87" i="40"/>
  <c r="O87" i="40"/>
  <c r="N86" i="40"/>
  <c r="O86" i="40" s="1"/>
  <c r="N85" i="40"/>
  <c r="O85" i="40"/>
  <c r="N84" i="40"/>
  <c r="O84" i="40" s="1"/>
  <c r="N83" i="40"/>
  <c r="O83" i="40"/>
  <c r="M82" i="40"/>
  <c r="L82" i="40"/>
  <c r="K82" i="40"/>
  <c r="J82" i="40"/>
  <c r="I82" i="40"/>
  <c r="H82" i="40"/>
  <c r="G82" i="40"/>
  <c r="F82" i="40"/>
  <c r="E82" i="40"/>
  <c r="D82" i="40"/>
  <c r="N81" i="40"/>
  <c r="O81" i="40"/>
  <c r="N80" i="40"/>
  <c r="O80" i="40"/>
  <c r="N79" i="40"/>
  <c r="O79" i="40"/>
  <c r="N78" i="40"/>
  <c r="O78" i="40" s="1"/>
  <c r="N77" i="40"/>
  <c r="O77" i="40"/>
  <c r="N76" i="40"/>
  <c r="O76" i="40" s="1"/>
  <c r="M75" i="40"/>
  <c r="L75" i="40"/>
  <c r="K75" i="40"/>
  <c r="J75" i="40"/>
  <c r="I75" i="40"/>
  <c r="H75" i="40"/>
  <c r="G75" i="40"/>
  <c r="F75" i="40"/>
  <c r="N75" i="40" s="1"/>
  <c r="O75" i="40" s="1"/>
  <c r="E75" i="40"/>
  <c r="D75" i="40"/>
  <c r="N74" i="40"/>
  <c r="O74" i="40" s="1"/>
  <c r="N73" i="40"/>
  <c r="O73" i="40"/>
  <c r="N72" i="40"/>
  <c r="O72" i="40" s="1"/>
  <c r="N71" i="40"/>
  <c r="O71" i="40"/>
  <c r="N70" i="40"/>
  <c r="O70" i="40" s="1"/>
  <c r="N69" i="40"/>
  <c r="O69" i="40"/>
  <c r="N68" i="40"/>
  <c r="O68" i="40" s="1"/>
  <c r="N67" i="40"/>
  <c r="O67" i="40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/>
  <c r="N58" i="40"/>
  <c r="O58" i="40" s="1"/>
  <c r="N57" i="40"/>
  <c r="O57" i="40"/>
  <c r="N56" i="40"/>
  <c r="O56" i="40" s="1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/>
  <c r="N48" i="40"/>
  <c r="O48" i="40" s="1"/>
  <c r="N47" i="40"/>
  <c r="O47" i="40"/>
  <c r="M46" i="40"/>
  <c r="M94" i="40" s="1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/>
  <c r="N42" i="40"/>
  <c r="O42" i="40" s="1"/>
  <c r="N41" i="40"/>
  <c r="O41" i="40" s="1"/>
  <c r="N40" i="40"/>
  <c r="O40" i="40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/>
  <c r="N18" i="40"/>
  <c r="O18" i="40" s="1"/>
  <c r="N17" i="40"/>
  <c r="O17" i="40" s="1"/>
  <c r="M16" i="40"/>
  <c r="L16" i="40"/>
  <c r="K16" i="40"/>
  <c r="J16" i="40"/>
  <c r="J94" i="40" s="1"/>
  <c r="I16" i="40"/>
  <c r="I94" i="40" s="1"/>
  <c r="H16" i="40"/>
  <c r="G16" i="40"/>
  <c r="F16" i="40"/>
  <c r="E16" i="40"/>
  <c r="D16" i="40"/>
  <c r="N16" i="40" s="1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H94" i="40" s="1"/>
  <c r="G5" i="40"/>
  <c r="G94" i="40" s="1"/>
  <c r="F5" i="40"/>
  <c r="F94" i="40" s="1"/>
  <c r="E5" i="40"/>
  <c r="E94" i="40" s="1"/>
  <c r="D5" i="40"/>
  <c r="N5" i="40" s="1"/>
  <c r="O5" i="40" s="1"/>
  <c r="N93" i="39"/>
  <c r="O93" i="39"/>
  <c r="M92" i="39"/>
  <c r="L92" i="39"/>
  <c r="K92" i="39"/>
  <c r="J92" i="39"/>
  <c r="I92" i="39"/>
  <c r="H92" i="39"/>
  <c r="G92" i="39"/>
  <c r="F92" i="39"/>
  <c r="E92" i="39"/>
  <c r="D92" i="39"/>
  <c r="N91" i="39"/>
  <c r="O91" i="39" s="1"/>
  <c r="N90" i="39"/>
  <c r="O90" i="39"/>
  <c r="N89" i="39"/>
  <c r="O89" i="39" s="1"/>
  <c r="N88" i="39"/>
  <c r="O88" i="39"/>
  <c r="N87" i="39"/>
  <c r="O87" i="39" s="1"/>
  <c r="N86" i="39"/>
  <c r="O86" i="39"/>
  <c r="N85" i="39"/>
  <c r="O85" i="39" s="1"/>
  <c r="N84" i="39"/>
  <c r="O84" i="39" s="1"/>
  <c r="M83" i="39"/>
  <c r="L83" i="39"/>
  <c r="K83" i="39"/>
  <c r="J83" i="39"/>
  <c r="I83" i="39"/>
  <c r="H83" i="39"/>
  <c r="G83" i="39"/>
  <c r="F83" i="39"/>
  <c r="E83" i="39"/>
  <c r="D83" i="39"/>
  <c r="N82" i="39"/>
  <c r="O82" i="39" s="1"/>
  <c r="N81" i="39"/>
  <c r="O81" i="39"/>
  <c r="N80" i="39"/>
  <c r="O80" i="39" s="1"/>
  <c r="N79" i="39"/>
  <c r="O79" i="39"/>
  <c r="N78" i="39"/>
  <c r="O78" i="39" s="1"/>
  <c r="M77" i="39"/>
  <c r="L77" i="39"/>
  <c r="K77" i="39"/>
  <c r="J77" i="39"/>
  <c r="I77" i="39"/>
  <c r="H77" i="39"/>
  <c r="G77" i="39"/>
  <c r="F77" i="39"/>
  <c r="E77" i="39"/>
  <c r="D77" i="39"/>
  <c r="N76" i="39"/>
  <c r="O76" i="39"/>
  <c r="N75" i="39"/>
  <c r="O75" i="39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/>
  <c r="N66" i="39"/>
  <c r="O66" i="39" s="1"/>
  <c r="N65" i="39"/>
  <c r="O65" i="39" s="1"/>
  <c r="N64" i="39"/>
  <c r="O64" i="39"/>
  <c r="N63" i="39"/>
  <c r="O63" i="39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 s="1"/>
  <c r="N53" i="39"/>
  <c r="O53" i="39" s="1"/>
  <c r="N52" i="39"/>
  <c r="O52" i="39"/>
  <c r="N51" i="39"/>
  <c r="O51" i="39"/>
  <c r="N50" i="39"/>
  <c r="O50" i="39" s="1"/>
  <c r="N49" i="39"/>
  <c r="O49" i="39" s="1"/>
  <c r="M48" i="39"/>
  <c r="L48" i="39"/>
  <c r="N48" i="39" s="1"/>
  <c r="O48" i="39" s="1"/>
  <c r="K48" i="39"/>
  <c r="J48" i="39"/>
  <c r="I48" i="39"/>
  <c r="H48" i="39"/>
  <c r="G48" i="39"/>
  <c r="F48" i="39"/>
  <c r="E48" i="39"/>
  <c r="D48" i="39"/>
  <c r="N47" i="39"/>
  <c r="O47" i="39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G94" i="39" s="1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95" i="38"/>
  <c r="O95" i="38"/>
  <c r="N94" i="38"/>
  <c r="O94" i="38" s="1"/>
  <c r="M93" i="38"/>
  <c r="L93" i="38"/>
  <c r="K93" i="38"/>
  <c r="J93" i="38"/>
  <c r="N93" i="38" s="1"/>
  <c r="O93" i="38" s="1"/>
  <c r="I93" i="38"/>
  <c r="H93" i="38"/>
  <c r="G93" i="38"/>
  <c r="F93" i="38"/>
  <c r="E93" i="38"/>
  <c r="D93" i="38"/>
  <c r="N92" i="38"/>
  <c r="O92" i="38"/>
  <c r="N91" i="38"/>
  <c r="O91" i="38" s="1"/>
  <c r="N90" i="38"/>
  <c r="O90" i="38"/>
  <c r="N89" i="38"/>
  <c r="O89" i="38"/>
  <c r="N88" i="38"/>
  <c r="O88" i="38"/>
  <c r="N87" i="38"/>
  <c r="O87" i="38" s="1"/>
  <c r="N86" i="38"/>
  <c r="O86" i="38"/>
  <c r="N85" i="38"/>
  <c r="O85" i="38" s="1"/>
  <c r="N84" i="38"/>
  <c r="O84" i="38" s="1"/>
  <c r="M83" i="38"/>
  <c r="L83" i="38"/>
  <c r="K83" i="38"/>
  <c r="J83" i="38"/>
  <c r="I83" i="38"/>
  <c r="H83" i="38"/>
  <c r="G83" i="38"/>
  <c r="N83" i="38" s="1"/>
  <c r="O83" i="38" s="1"/>
  <c r="F83" i="38"/>
  <c r="E83" i="38"/>
  <c r="D83" i="38"/>
  <c r="N82" i="38"/>
  <c r="O82" i="38"/>
  <c r="N81" i="38"/>
  <c r="O81" i="38"/>
  <c r="N80" i="38"/>
  <c r="O80" i="38"/>
  <c r="N79" i="38"/>
  <c r="O79" i="38" s="1"/>
  <c r="N78" i="38"/>
  <c r="O78" i="38" s="1"/>
  <c r="M77" i="38"/>
  <c r="L77" i="38"/>
  <c r="K77" i="38"/>
  <c r="J77" i="38"/>
  <c r="I77" i="38"/>
  <c r="H77" i="38"/>
  <c r="G77" i="38"/>
  <c r="F77" i="38"/>
  <c r="E77" i="38"/>
  <c r="D77" i="38"/>
  <c r="N76" i="38"/>
  <c r="O76" i="38"/>
  <c r="N75" i="38"/>
  <c r="O75" i="38" s="1"/>
  <c r="N74" i="38"/>
  <c r="O74" i="38"/>
  <c r="N73" i="38"/>
  <c r="O73" i="38"/>
  <c r="N72" i="38"/>
  <c r="O72" i="38" s="1"/>
  <c r="N71" i="38"/>
  <c r="O71" i="38" s="1"/>
  <c r="N70" i="38"/>
  <c r="O70" i="38"/>
  <c r="N69" i="38"/>
  <c r="O69" i="38" s="1"/>
  <c r="N68" i="38"/>
  <c r="O68" i="38" s="1"/>
  <c r="N67" i="38"/>
  <c r="O67" i="38"/>
  <c r="N66" i="38"/>
  <c r="O66" i="38" s="1"/>
  <c r="N65" i="38"/>
  <c r="O65" i="38" s="1"/>
  <c r="N64" i="38"/>
  <c r="O64" i="38"/>
  <c r="N63" i="38"/>
  <c r="O63" i="38" s="1"/>
  <c r="N62" i="38"/>
  <c r="O62" i="38"/>
  <c r="N61" i="38"/>
  <c r="O61" i="38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/>
  <c r="N51" i="38"/>
  <c r="O51" i="38" s="1"/>
  <c r="N50" i="38"/>
  <c r="O50" i="38"/>
  <c r="M49" i="38"/>
  <c r="L49" i="38"/>
  <c r="K49" i="38"/>
  <c r="J49" i="38"/>
  <c r="I49" i="38"/>
  <c r="H49" i="38"/>
  <c r="G49" i="38"/>
  <c r="N49" i="38" s="1"/>
  <c r="O49" i="38" s="1"/>
  <c r="F49" i="38"/>
  <c r="E49" i="38"/>
  <c r="D49" i="38"/>
  <c r="N48" i="38"/>
  <c r="O48" i="38"/>
  <c r="N47" i="38"/>
  <c r="O47" i="38" s="1"/>
  <c r="N46" i="38"/>
  <c r="O46" i="38"/>
  <c r="N45" i="38"/>
  <c r="O45" i="38" s="1"/>
  <c r="N44" i="38"/>
  <c r="O44" i="38"/>
  <c r="N43" i="38"/>
  <c r="O43" i="38" s="1"/>
  <c r="N42" i="38"/>
  <c r="O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/>
  <c r="N33" i="38"/>
  <c r="O33" i="38" s="1"/>
  <c r="N32" i="38"/>
  <c r="O32" i="38"/>
  <c r="N31" i="38"/>
  <c r="O31" i="38" s="1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/>
  <c r="N21" i="38"/>
  <c r="O21" i="38" s="1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/>
  <c r="M13" i="38"/>
  <c r="L13" i="38"/>
  <c r="K13" i="38"/>
  <c r="J13" i="38"/>
  <c r="I13" i="38"/>
  <c r="H13" i="38"/>
  <c r="H96" i="38" s="1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/>
  <c r="N7" i="38"/>
  <c r="O7" i="38"/>
  <c r="N6" i="38"/>
  <c r="O6" i="38"/>
  <c r="M5" i="38"/>
  <c r="M96" i="38" s="1"/>
  <c r="L5" i="38"/>
  <c r="K5" i="38"/>
  <c r="K96" i="38" s="1"/>
  <c r="J5" i="38"/>
  <c r="I5" i="38"/>
  <c r="H5" i="38"/>
  <c r="G5" i="38"/>
  <c r="F5" i="38"/>
  <c r="E5" i="38"/>
  <c r="D5" i="38"/>
  <c r="N101" i="37"/>
  <c r="O101" i="37" s="1"/>
  <c r="N100" i="37"/>
  <c r="O100" i="37" s="1"/>
  <c r="N99" i="37"/>
  <c r="O99" i="37" s="1"/>
  <c r="M98" i="37"/>
  <c r="L98" i="37"/>
  <c r="K98" i="37"/>
  <c r="J98" i="37"/>
  <c r="I98" i="37"/>
  <c r="H98" i="37"/>
  <c r="G98" i="37"/>
  <c r="F98" i="37"/>
  <c r="E98" i="37"/>
  <c r="D98" i="37"/>
  <c r="N97" i="37"/>
  <c r="O97" i="37" s="1"/>
  <c r="N96" i="37"/>
  <c r="O96" i="37" s="1"/>
  <c r="N95" i="37"/>
  <c r="O95" i="37" s="1"/>
  <c r="N94" i="37"/>
  <c r="O94" i="37" s="1"/>
  <c r="N93" i="37"/>
  <c r="O93" i="37" s="1"/>
  <c r="N92" i="37"/>
  <c r="O92" i="37" s="1"/>
  <c r="N91" i="37"/>
  <c r="O91" i="37" s="1"/>
  <c r="N90" i="37"/>
  <c r="O90" i="37" s="1"/>
  <c r="N89" i="37"/>
  <c r="O89" i="37" s="1"/>
  <c r="M88" i="37"/>
  <c r="L88" i="37"/>
  <c r="K88" i="37"/>
  <c r="J88" i="37"/>
  <c r="I88" i="37"/>
  <c r="H88" i="37"/>
  <c r="H102" i="37" s="1"/>
  <c r="G88" i="37"/>
  <c r="F88" i="37"/>
  <c r="E88" i="37"/>
  <c r="D88" i="37"/>
  <c r="N87" i="37"/>
  <c r="O87" i="37" s="1"/>
  <c r="N86" i="37"/>
  <c r="O86" i="37" s="1"/>
  <c r="N85" i="37"/>
  <c r="O85" i="37" s="1"/>
  <c r="N84" i="37"/>
  <c r="O84" i="37" s="1"/>
  <c r="M83" i="37"/>
  <c r="L83" i="37"/>
  <c r="K83" i="37"/>
  <c r="J83" i="37"/>
  <c r="I83" i="37"/>
  <c r="H83" i="37"/>
  <c r="G83" i="37"/>
  <c r="F83" i="37"/>
  <c r="E83" i="37"/>
  <c r="D83" i="37"/>
  <c r="N83" i="37" s="1"/>
  <c r="O83" i="37" s="1"/>
  <c r="N82" i="37"/>
  <c r="O82" i="37" s="1"/>
  <c r="N81" i="37"/>
  <c r="O81" i="37" s="1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M53" i="37"/>
  <c r="L53" i="37"/>
  <c r="K53" i="37"/>
  <c r="J53" i="37"/>
  <c r="I53" i="37"/>
  <c r="H53" i="37"/>
  <c r="G53" i="37"/>
  <c r="F53" i="37"/>
  <c r="E53" i="37"/>
  <c r="D53" i="37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D102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102" i="37" s="1"/>
  <c r="I5" i="37"/>
  <c r="H5" i="37"/>
  <c r="G5" i="37"/>
  <c r="N5" i="37" s="1"/>
  <c r="O5" i="37" s="1"/>
  <c r="F5" i="37"/>
  <c r="E5" i="37"/>
  <c r="D5" i="37"/>
  <c r="N110" i="36"/>
  <c r="O110" i="36" s="1"/>
  <c r="N109" i="36"/>
  <c r="O109" i="36" s="1"/>
  <c r="N108" i="36"/>
  <c r="O108" i="36" s="1"/>
  <c r="N107" i="36"/>
  <c r="O107" i="36" s="1"/>
  <c r="M106" i="36"/>
  <c r="L106" i="36"/>
  <c r="K106" i="36"/>
  <c r="J106" i="36"/>
  <c r="I106" i="36"/>
  <c r="H106" i="36"/>
  <c r="G106" i="36"/>
  <c r="F106" i="36"/>
  <c r="E106" i="36"/>
  <c r="D106" i="36"/>
  <c r="N105" i="36"/>
  <c r="O105" i="36" s="1"/>
  <c r="N104" i="36"/>
  <c r="O104" i="36"/>
  <c r="N103" i="36"/>
  <c r="O103" i="36" s="1"/>
  <c r="N102" i="36"/>
  <c r="O102" i="36"/>
  <c r="N101" i="36"/>
  <c r="O101" i="36"/>
  <c r="N100" i="36"/>
  <c r="O100" i="36" s="1"/>
  <c r="N99" i="36"/>
  <c r="O99" i="36" s="1"/>
  <c r="N98" i="36"/>
  <c r="O98" i="36"/>
  <c r="N97" i="36"/>
  <c r="O97" i="36"/>
  <c r="N96" i="36"/>
  <c r="O96" i="36" s="1"/>
  <c r="N95" i="36"/>
  <c r="O95" i="36" s="1"/>
  <c r="N94" i="36"/>
  <c r="O94" i="36" s="1"/>
  <c r="N93" i="36"/>
  <c r="O93" i="36" s="1"/>
  <c r="N92" i="36"/>
  <c r="O92" i="36" s="1"/>
  <c r="N91" i="36"/>
  <c r="O91" i="36"/>
  <c r="M90" i="36"/>
  <c r="L90" i="36"/>
  <c r="K90" i="36"/>
  <c r="J90" i="36"/>
  <c r="I90" i="36"/>
  <c r="H90" i="36"/>
  <c r="G90" i="36"/>
  <c r="G111" i="36" s="1"/>
  <c r="F90" i="36"/>
  <c r="E90" i="36"/>
  <c r="D90" i="36"/>
  <c r="N89" i="36"/>
  <c r="O89" i="36"/>
  <c r="N88" i="36"/>
  <c r="O88" i="36" s="1"/>
  <c r="N87" i="36"/>
  <c r="O87" i="36"/>
  <c r="N86" i="36"/>
  <c r="O86" i="36" s="1"/>
  <c r="N85" i="36"/>
  <c r="O85" i="36" s="1"/>
  <c r="M84" i="36"/>
  <c r="L84" i="36"/>
  <c r="K84" i="36"/>
  <c r="J84" i="36"/>
  <c r="I84" i="36"/>
  <c r="H84" i="36"/>
  <c r="G84" i="36"/>
  <c r="F84" i="36"/>
  <c r="E84" i="36"/>
  <c r="E111" i="36" s="1"/>
  <c r="D84" i="36"/>
  <c r="N83" i="36"/>
  <c r="O83" i="36" s="1"/>
  <c r="N82" i="36"/>
  <c r="O82" i="36"/>
  <c r="N81" i="36"/>
  <c r="O81" i="36" s="1"/>
  <c r="N80" i="36"/>
  <c r="O80" i="36"/>
  <c r="N79" i="36"/>
  <c r="O79" i="36" s="1"/>
  <c r="N78" i="36"/>
  <c r="O78" i="36"/>
  <c r="N77" i="36"/>
  <c r="O77" i="36" s="1"/>
  <c r="N76" i="36"/>
  <c r="O76" i="36" s="1"/>
  <c r="N75" i="36"/>
  <c r="O75" i="36"/>
  <c r="N74" i="36"/>
  <c r="O74" i="36"/>
  <c r="N73" i="36"/>
  <c r="O73" i="36"/>
  <c r="N72" i="36"/>
  <c r="O72" i="36" s="1"/>
  <c r="N71" i="36"/>
  <c r="O71" i="36" s="1"/>
  <c r="N70" i="36"/>
  <c r="O70" i="36" s="1"/>
  <c r="N69" i="36"/>
  <c r="O69" i="36"/>
  <c r="N68" i="36"/>
  <c r="O68" i="36" s="1"/>
  <c r="N67" i="36"/>
  <c r="O67" i="36"/>
  <c r="N66" i="36"/>
  <c r="O66" i="36"/>
  <c r="N65" i="36"/>
  <c r="O65" i="36" s="1"/>
  <c r="N64" i="36"/>
  <c r="O64" i="36"/>
  <c r="N63" i="36"/>
  <c r="O63" i="36"/>
  <c r="N62" i="36"/>
  <c r="O62" i="36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/>
  <c r="N51" i="36"/>
  <c r="O51" i="36"/>
  <c r="N50" i="36"/>
  <c r="O50" i="36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7" i="36"/>
  <c r="O47" i="36" s="1"/>
  <c r="N46" i="36"/>
  <c r="O46" i="36" s="1"/>
  <c r="N45" i="36"/>
  <c r="O45" i="36" s="1"/>
  <c r="N44" i="36"/>
  <c r="O44" i="36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/>
  <c r="N35" i="36"/>
  <c r="O35" i="36" s="1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/>
  <c r="N18" i="36"/>
  <c r="O18" i="36" s="1"/>
  <c r="N17" i="36"/>
  <c r="O17" i="36" s="1"/>
  <c r="M16" i="36"/>
  <c r="M111" i="36" s="1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J111" i="36" s="1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N5" i="36" s="1"/>
  <c r="O5" i="36" s="1"/>
  <c r="G5" i="36"/>
  <c r="F5" i="36"/>
  <c r="E5" i="36"/>
  <c r="D5" i="36"/>
  <c r="N102" i="35"/>
  <c r="O102" i="35" s="1"/>
  <c r="N101" i="35"/>
  <c r="O101" i="35" s="1"/>
  <c r="N100" i="35"/>
  <c r="O100" i="35" s="1"/>
  <c r="M99" i="35"/>
  <c r="L99" i="35"/>
  <c r="K99" i="35"/>
  <c r="J99" i="35"/>
  <c r="I99" i="35"/>
  <c r="H99" i="35"/>
  <c r="G99" i="35"/>
  <c r="F99" i="35"/>
  <c r="E99" i="35"/>
  <c r="D99" i="35"/>
  <c r="N98" i="35"/>
  <c r="O98" i="35" s="1"/>
  <c r="N97" i="35"/>
  <c r="O97" i="35" s="1"/>
  <c r="N96" i="35"/>
  <c r="O96" i="35" s="1"/>
  <c r="N95" i="35"/>
  <c r="O95" i="35"/>
  <c r="N94" i="35"/>
  <c r="O94" i="35" s="1"/>
  <c r="N93" i="35"/>
  <c r="O93" i="35" s="1"/>
  <c r="N92" i="35"/>
  <c r="O92" i="35" s="1"/>
  <c r="N91" i="35"/>
  <c r="O91" i="35"/>
  <c r="N90" i="35"/>
  <c r="O90" i="35" s="1"/>
  <c r="M89" i="35"/>
  <c r="L89" i="35"/>
  <c r="K89" i="35"/>
  <c r="J89" i="35"/>
  <c r="I89" i="35"/>
  <c r="I103" i="35" s="1"/>
  <c r="H89" i="35"/>
  <c r="G89" i="35"/>
  <c r="F89" i="35"/>
  <c r="E89" i="35"/>
  <c r="D89" i="35"/>
  <c r="N88" i="35"/>
  <c r="O88" i="35" s="1"/>
  <c r="N87" i="35"/>
  <c r="O87" i="35" s="1"/>
  <c r="N86" i="35"/>
  <c r="O86" i="35" s="1"/>
  <c r="N85" i="35"/>
  <c r="O85" i="35" s="1"/>
  <c r="M84" i="35"/>
  <c r="L84" i="35"/>
  <c r="K84" i="35"/>
  <c r="J84" i="35"/>
  <c r="I84" i="35"/>
  <c r="H84" i="35"/>
  <c r="G84" i="35"/>
  <c r="F84" i="35"/>
  <c r="E84" i="35"/>
  <c r="D84" i="35"/>
  <c r="N84" i="35" s="1"/>
  <c r="O84" i="35" s="1"/>
  <c r="N83" i="35"/>
  <c r="O83" i="35" s="1"/>
  <c r="N82" i="35"/>
  <c r="O82" i="35"/>
  <c r="N81" i="35"/>
  <c r="O81" i="35" s="1"/>
  <c r="N80" i="35"/>
  <c r="O80" i="35" s="1"/>
  <c r="N79" i="35"/>
  <c r="O79" i="35" s="1"/>
  <c r="N78" i="35"/>
  <c r="O78" i="35" s="1"/>
  <c r="N77" i="35"/>
  <c r="O77" i="35" s="1"/>
  <c r="N76" i="35"/>
  <c r="O76" i="35"/>
  <c r="N75" i="35"/>
  <c r="O75" i="35" s="1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M54" i="35"/>
  <c r="L54" i="35"/>
  <c r="K54" i="35"/>
  <c r="J54" i="35"/>
  <c r="I54" i="35"/>
  <c r="H54" i="35"/>
  <c r="G54" i="35"/>
  <c r="G103" i="35" s="1"/>
  <c r="F54" i="35"/>
  <c r="E54" i="35"/>
  <c r="E103" i="35" s="1"/>
  <c r="D54" i="35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F103" i="35" s="1"/>
  <c r="E19" i="35"/>
  <c r="D19" i="35"/>
  <c r="N18" i="35"/>
  <c r="O18" i="35" s="1"/>
  <c r="N17" i="35"/>
  <c r="O17" i="35" s="1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103" i="35" s="1"/>
  <c r="K5" i="35"/>
  <c r="J5" i="35"/>
  <c r="J103" i="35" s="1"/>
  <c r="I5" i="35"/>
  <c r="H5" i="35"/>
  <c r="H103" i="35"/>
  <c r="G5" i="35"/>
  <c r="F5" i="35"/>
  <c r="E5" i="35"/>
  <c r="D5" i="35"/>
  <c r="N102" i="34"/>
  <c r="O102" i="34" s="1"/>
  <c r="N101" i="34"/>
  <c r="O101" i="34" s="1"/>
  <c r="M100" i="34"/>
  <c r="L100" i="34"/>
  <c r="K100" i="34"/>
  <c r="J100" i="34"/>
  <c r="I100" i="34"/>
  <c r="H100" i="34"/>
  <c r="G100" i="34"/>
  <c r="F100" i="34"/>
  <c r="E100" i="34"/>
  <c r="D100" i="34"/>
  <c r="N100" i="34" s="1"/>
  <c r="O100" i="34" s="1"/>
  <c r="N99" i="34"/>
  <c r="O99" i="34" s="1"/>
  <c r="N98" i="34"/>
  <c r="O98" i="34" s="1"/>
  <c r="N97" i="34"/>
  <c r="O97" i="34" s="1"/>
  <c r="N96" i="34"/>
  <c r="O96" i="34" s="1"/>
  <c r="N95" i="34"/>
  <c r="O95" i="34" s="1"/>
  <c r="N94" i="34"/>
  <c r="O94" i="34" s="1"/>
  <c r="N93" i="34"/>
  <c r="O93" i="34" s="1"/>
  <c r="N92" i="34"/>
  <c r="O92" i="34" s="1"/>
  <c r="N91" i="34"/>
  <c r="O91" i="34"/>
  <c r="M90" i="34"/>
  <c r="L90" i="34"/>
  <c r="K90" i="34"/>
  <c r="J90" i="34"/>
  <c r="I90" i="34"/>
  <c r="H90" i="34"/>
  <c r="G90" i="34"/>
  <c r="F90" i="34"/>
  <c r="E90" i="34"/>
  <c r="D90" i="34"/>
  <c r="N89" i="34"/>
  <c r="O89" i="34" s="1"/>
  <c r="N88" i="34"/>
  <c r="O88" i="34" s="1"/>
  <c r="N87" i="34"/>
  <c r="O87" i="34" s="1"/>
  <c r="N86" i="34"/>
  <c r="O86" i="34" s="1"/>
  <c r="N85" i="34"/>
  <c r="O85" i="34" s="1"/>
  <c r="M84" i="34"/>
  <c r="L84" i="34"/>
  <c r="K84" i="34"/>
  <c r="J84" i="34"/>
  <c r="I84" i="34"/>
  <c r="H84" i="34"/>
  <c r="G84" i="34"/>
  <c r="F84" i="34"/>
  <c r="E84" i="34"/>
  <c r="D84" i="34"/>
  <c r="N84" i="34" s="1"/>
  <c r="O84" i="34" s="1"/>
  <c r="N83" i="34"/>
  <c r="O83" i="34" s="1"/>
  <c r="N82" i="34"/>
  <c r="O82" i="34"/>
  <c r="N81" i="34"/>
  <c r="O81" i="34" s="1"/>
  <c r="N80" i="34"/>
  <c r="O80" i="34" s="1"/>
  <c r="N79" i="34"/>
  <c r="O79" i="34" s="1"/>
  <c r="N78" i="34"/>
  <c r="O78" i="34" s="1"/>
  <c r="N77" i="34"/>
  <c r="O77" i="34" s="1"/>
  <c r="N76" i="34"/>
  <c r="O76" i="34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 s="1"/>
  <c r="N69" i="34"/>
  <c r="O69" i="34" s="1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4" i="34" s="1"/>
  <c r="O54" i="34" s="1"/>
  <c r="N53" i="34"/>
  <c r="O53" i="34" s="1"/>
  <c r="N52" i="34"/>
  <c r="O52" i="34" s="1"/>
  <c r="N51" i="34"/>
  <c r="O51" i="34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N17" i="34" s="1"/>
  <c r="O17" i="34" s="1"/>
  <c r="D17" i="34"/>
  <c r="N16" i="34"/>
  <c r="O16" i="34" s="1"/>
  <c r="N15" i="34"/>
  <c r="O15" i="34" s="1"/>
  <c r="N14" i="34"/>
  <c r="O14" i="34"/>
  <c r="M13" i="34"/>
  <c r="L13" i="34"/>
  <c r="K13" i="34"/>
  <c r="J13" i="34"/>
  <c r="J10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103" i="34" s="1"/>
  <c r="J5" i="34"/>
  <c r="I5" i="34"/>
  <c r="H5" i="34"/>
  <c r="G5" i="34"/>
  <c r="F5" i="34"/>
  <c r="E5" i="34"/>
  <c r="D5" i="34"/>
  <c r="E59" i="33"/>
  <c r="F59" i="33"/>
  <c r="G59" i="33"/>
  <c r="H59" i="33"/>
  <c r="I59" i="33"/>
  <c r="J59" i="33"/>
  <c r="K59" i="33"/>
  <c r="L59" i="33"/>
  <c r="M59" i="33"/>
  <c r="D59" i="33"/>
  <c r="E23" i="33"/>
  <c r="F23" i="33"/>
  <c r="G23" i="33"/>
  <c r="H23" i="33"/>
  <c r="I23" i="33"/>
  <c r="J23" i="33"/>
  <c r="K23" i="33"/>
  <c r="L23" i="33"/>
  <c r="M23" i="33"/>
  <c r="D23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N5" i="33" s="1"/>
  <c r="O5" i="33" s="1"/>
  <c r="F5" i="33"/>
  <c r="G5" i="33"/>
  <c r="H5" i="33"/>
  <c r="I5" i="33"/>
  <c r="I121" i="33" s="1"/>
  <c r="J5" i="33"/>
  <c r="K5" i="33"/>
  <c r="L5" i="33"/>
  <c r="M5" i="33"/>
  <c r="D5" i="33"/>
  <c r="E115" i="33"/>
  <c r="F115" i="33"/>
  <c r="G115" i="33"/>
  <c r="H115" i="33"/>
  <c r="I115" i="33"/>
  <c r="J115" i="33"/>
  <c r="K115" i="33"/>
  <c r="L115" i="33"/>
  <c r="M115" i="33"/>
  <c r="D115" i="33"/>
  <c r="N117" i="33"/>
  <c r="O117" i="33" s="1"/>
  <c r="N118" i="33"/>
  <c r="O118" i="33" s="1"/>
  <c r="N119" i="33"/>
  <c r="O119" i="33"/>
  <c r="N120" i="33"/>
  <c r="O120" i="33" s="1"/>
  <c r="N116" i="33"/>
  <c r="O116" i="33" s="1"/>
  <c r="N106" i="33"/>
  <c r="N107" i="33"/>
  <c r="N108" i="33"/>
  <c r="N109" i="33"/>
  <c r="O109" i="33" s="1"/>
  <c r="N110" i="33"/>
  <c r="O110" i="33" s="1"/>
  <c r="N111" i="33"/>
  <c r="O111" i="33"/>
  <c r="N112" i="33"/>
  <c r="O112" i="33" s="1"/>
  <c r="N113" i="33"/>
  <c r="O113" i="33" s="1"/>
  <c r="N114" i="33"/>
  <c r="N105" i="33"/>
  <c r="O105" i="33" s="1"/>
  <c r="E104" i="33"/>
  <c r="F104" i="33"/>
  <c r="G104" i="33"/>
  <c r="H104" i="33"/>
  <c r="I104" i="33"/>
  <c r="J104" i="33"/>
  <c r="K104" i="33"/>
  <c r="L104" i="33"/>
  <c r="M104" i="33"/>
  <c r="D104" i="33"/>
  <c r="E97" i="33"/>
  <c r="F97" i="33"/>
  <c r="G97" i="33"/>
  <c r="H97" i="33"/>
  <c r="I97" i="33"/>
  <c r="J97" i="33"/>
  <c r="K97" i="33"/>
  <c r="L97" i="33"/>
  <c r="M97" i="33"/>
  <c r="D97" i="33"/>
  <c r="N97" i="33" s="1"/>
  <c r="O97" i="33" s="1"/>
  <c r="N99" i="33"/>
  <c r="O99" i="33" s="1"/>
  <c r="N100" i="33"/>
  <c r="O100" i="33" s="1"/>
  <c r="N101" i="33"/>
  <c r="O101" i="33" s="1"/>
  <c r="N102" i="33"/>
  <c r="O102" i="33" s="1"/>
  <c r="N103" i="33"/>
  <c r="O103" i="33" s="1"/>
  <c r="N98" i="33"/>
  <c r="O98" i="33" s="1"/>
  <c r="N95" i="33"/>
  <c r="O95" i="33" s="1"/>
  <c r="N96" i="33"/>
  <c r="O96" i="33" s="1"/>
  <c r="N94" i="33"/>
  <c r="O94" i="33" s="1"/>
  <c r="N93" i="33"/>
  <c r="O93" i="33" s="1"/>
  <c r="N92" i="33"/>
  <c r="O92" i="33" s="1"/>
  <c r="N91" i="33"/>
  <c r="O91" i="33"/>
  <c r="N90" i="33"/>
  <c r="O90" i="33" s="1"/>
  <c r="N89" i="33"/>
  <c r="O89" i="33" s="1"/>
  <c r="N88" i="33"/>
  <c r="O88" i="33" s="1"/>
  <c r="N87" i="33"/>
  <c r="O87" i="33" s="1"/>
  <c r="N86" i="33"/>
  <c r="O86" i="33" s="1"/>
  <c r="N85" i="33"/>
  <c r="O85" i="33"/>
  <c r="N84" i="33"/>
  <c r="O84" i="33" s="1"/>
  <c r="N83" i="33"/>
  <c r="O83" i="33" s="1"/>
  <c r="N82" i="33"/>
  <c r="O82" i="33" s="1"/>
  <c r="N81" i="33"/>
  <c r="O81" i="33" s="1"/>
  <c r="N61" i="33"/>
  <c r="O61" i="33" s="1"/>
  <c r="N62" i="33"/>
  <c r="O62" i="33" s="1"/>
  <c r="N63" i="33"/>
  <c r="O63" i="33" s="1"/>
  <c r="N64" i="33"/>
  <c r="O64" i="33"/>
  <c r="N65" i="33"/>
  <c r="O65" i="33"/>
  <c r="N66" i="33"/>
  <c r="O66" i="33"/>
  <c r="N67" i="33"/>
  <c r="O67" i="33" s="1"/>
  <c r="N68" i="33"/>
  <c r="N69" i="33"/>
  <c r="O69" i="33"/>
  <c r="N70" i="33"/>
  <c r="O70" i="33" s="1"/>
  <c r="N71" i="33"/>
  <c r="O71" i="33" s="1"/>
  <c r="N72" i="33"/>
  <c r="O72" i="33"/>
  <c r="N73" i="33"/>
  <c r="N74" i="33"/>
  <c r="O74" i="33" s="1"/>
  <c r="N75" i="33"/>
  <c r="O75" i="33" s="1"/>
  <c r="N76" i="33"/>
  <c r="O76" i="33" s="1"/>
  <c r="N77" i="33"/>
  <c r="O77" i="33" s="1"/>
  <c r="N78" i="33"/>
  <c r="O78" i="33" s="1"/>
  <c r="N79" i="33"/>
  <c r="O79" i="33"/>
  <c r="N80" i="33"/>
  <c r="O80" i="33" s="1"/>
  <c r="N60" i="33"/>
  <c r="O60" i="33"/>
  <c r="O68" i="33"/>
  <c r="O73" i="33"/>
  <c r="O108" i="33"/>
  <c r="O114" i="33"/>
  <c r="O107" i="33"/>
  <c r="O106" i="33"/>
  <c r="N15" i="33"/>
  <c r="O15" i="33" s="1"/>
  <c r="N16" i="33"/>
  <c r="O16" i="33"/>
  <c r="N17" i="33"/>
  <c r="O17" i="33" s="1"/>
  <c r="N18" i="33"/>
  <c r="O18" i="33" s="1"/>
  <c r="N19" i="33"/>
  <c r="O19" i="33"/>
  <c r="N20" i="33"/>
  <c r="O20" i="33" s="1"/>
  <c r="N21" i="33"/>
  <c r="O21" i="33"/>
  <c r="N22" i="33"/>
  <c r="O22" i="33"/>
  <c r="N7" i="33"/>
  <c r="O7" i="33" s="1"/>
  <c r="N8" i="33"/>
  <c r="O8" i="33" s="1"/>
  <c r="N9" i="33"/>
  <c r="O9" i="33"/>
  <c r="N10" i="33"/>
  <c r="O10" i="33" s="1"/>
  <c r="N11" i="33"/>
  <c r="O11" i="33"/>
  <c r="N12" i="33"/>
  <c r="O12" i="33"/>
  <c r="N6" i="33"/>
  <c r="O6" i="33" s="1"/>
  <c r="N58" i="33"/>
  <c r="O58" i="33"/>
  <c r="N55" i="33"/>
  <c r="O55" i="33" s="1"/>
  <c r="N56" i="33"/>
  <c r="O56" i="33"/>
  <c r="N57" i="33"/>
  <c r="O57" i="33"/>
  <c r="N47" i="33"/>
  <c r="O47" i="33"/>
  <c r="N48" i="33"/>
  <c r="O48" i="33" s="1"/>
  <c r="N49" i="33"/>
  <c r="O49" i="33"/>
  <c r="N50" i="33"/>
  <c r="O50" i="33" s="1"/>
  <c r="N51" i="33"/>
  <c r="O51" i="33"/>
  <c r="N52" i="33"/>
  <c r="O52" i="33"/>
  <c r="N53" i="33"/>
  <c r="O53" i="33"/>
  <c r="N32" i="33"/>
  <c r="O32" i="33" s="1"/>
  <c r="N33" i="33"/>
  <c r="O33" i="33" s="1"/>
  <c r="N34" i="33"/>
  <c r="O34" i="33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/>
  <c r="N41" i="33"/>
  <c r="O41" i="33"/>
  <c r="N42" i="33"/>
  <c r="O42" i="33"/>
  <c r="N43" i="33"/>
  <c r="O43" i="33"/>
  <c r="N44" i="33"/>
  <c r="O44" i="33" s="1"/>
  <c r="N45" i="33"/>
  <c r="O45" i="33"/>
  <c r="N46" i="33"/>
  <c r="O46" i="33"/>
  <c r="N25" i="33"/>
  <c r="O25" i="33"/>
  <c r="N26" i="33"/>
  <c r="O26" i="33" s="1"/>
  <c r="N27" i="33"/>
  <c r="O27" i="33" s="1"/>
  <c r="N28" i="33"/>
  <c r="O28" i="33" s="1"/>
  <c r="N29" i="33"/>
  <c r="O29" i="33"/>
  <c r="N30" i="33"/>
  <c r="O30" i="33"/>
  <c r="N24" i="33"/>
  <c r="O24" i="33"/>
  <c r="N31" i="33"/>
  <c r="O31" i="33"/>
  <c r="N54" i="33"/>
  <c r="O54" i="33" s="1"/>
  <c r="N14" i="33"/>
  <c r="O14" i="33" s="1"/>
  <c r="L121" i="33"/>
  <c r="N13" i="36"/>
  <c r="O13" i="36" s="1"/>
  <c r="L102" i="37"/>
  <c r="F102" i="37"/>
  <c r="N77" i="39"/>
  <c r="O77" i="39" s="1"/>
  <c r="E94" i="39"/>
  <c r="K94" i="40"/>
  <c r="D121" i="33"/>
  <c r="G112" i="41"/>
  <c r="N106" i="41"/>
  <c r="O106" i="41" s="1"/>
  <c r="I112" i="41"/>
  <c r="E112" i="41"/>
  <c r="L114" i="42"/>
  <c r="M114" i="42"/>
  <c r="N5" i="42"/>
  <c r="O5" i="42" s="1"/>
  <c r="N12" i="42"/>
  <c r="O12" i="42" s="1"/>
  <c r="D114" i="42"/>
  <c r="E114" i="42"/>
  <c r="L93" i="43"/>
  <c r="F93" i="43"/>
  <c r="L91" i="44"/>
  <c r="K91" i="44"/>
  <c r="M91" i="44"/>
  <c r="I91" i="44"/>
  <c r="N12" i="44"/>
  <c r="O12" i="44"/>
  <c r="N5" i="44"/>
  <c r="O5" i="44" s="1"/>
  <c r="L92" i="45"/>
  <c r="F92" i="45"/>
  <c r="N46" i="45"/>
  <c r="O46" i="45" s="1"/>
  <c r="N12" i="45"/>
  <c r="O12" i="45" s="1"/>
  <c r="N5" i="45"/>
  <c r="O5" i="45" s="1"/>
  <c r="E93" i="46"/>
  <c r="N16" i="46"/>
  <c r="O16" i="46"/>
  <c r="N12" i="46"/>
  <c r="O12" i="46" s="1"/>
  <c r="N16" i="47"/>
  <c r="O16" i="47" s="1"/>
  <c r="E95" i="47"/>
  <c r="O106" i="49"/>
  <c r="P106" i="49" s="1"/>
  <c r="H108" i="49"/>
  <c r="I108" i="49"/>
  <c r="N90" i="34" l="1"/>
  <c r="O90" i="34" s="1"/>
  <c r="N89" i="35"/>
  <c r="O89" i="35" s="1"/>
  <c r="E92" i="45"/>
  <c r="N92" i="45" s="1"/>
  <c r="O92" i="45" s="1"/>
  <c r="E93" i="43"/>
  <c r="N93" i="43" s="1"/>
  <c r="O93" i="43" s="1"/>
  <c r="N5" i="43"/>
  <c r="O5" i="43" s="1"/>
  <c r="N104" i="33"/>
  <c r="O104" i="33" s="1"/>
  <c r="G121" i="33"/>
  <c r="N121" i="33" s="1"/>
  <c r="O121" i="33" s="1"/>
  <c r="N54" i="35"/>
  <c r="O54" i="35" s="1"/>
  <c r="N99" i="35"/>
  <c r="O99" i="35" s="1"/>
  <c r="H111" i="36"/>
  <c r="N90" i="36"/>
  <c r="O90" i="36" s="1"/>
  <c r="N82" i="40"/>
  <c r="O82" i="40" s="1"/>
  <c r="E121" i="33"/>
  <c r="L103" i="34"/>
  <c r="F108" i="49"/>
  <c r="O108" i="49" s="1"/>
  <c r="P108" i="49" s="1"/>
  <c r="N5" i="47"/>
  <c r="O5" i="47" s="1"/>
  <c r="D95" i="47"/>
  <c r="N16" i="44"/>
  <c r="O16" i="44" s="1"/>
  <c r="L94" i="40"/>
  <c r="D108" i="49"/>
  <c r="K121" i="33"/>
  <c r="F94" i="39"/>
  <c r="N13" i="39"/>
  <c r="O13" i="39" s="1"/>
  <c r="N15" i="41"/>
  <c r="O15" i="41" s="1"/>
  <c r="N44" i="44"/>
  <c r="O44" i="44" s="1"/>
  <c r="D94" i="40"/>
  <c r="J121" i="33"/>
  <c r="N53" i="37"/>
  <c r="O53" i="37" s="1"/>
  <c r="K103" i="35"/>
  <c r="I103" i="34"/>
  <c r="L94" i="39"/>
  <c r="M121" i="33"/>
  <c r="K111" i="36"/>
  <c r="L111" i="36"/>
  <c r="M102" i="37"/>
  <c r="I102" i="37"/>
  <c r="N77" i="38"/>
  <c r="O77" i="38" s="1"/>
  <c r="J94" i="39"/>
  <c r="H94" i="39"/>
  <c r="G102" i="37"/>
  <c r="G96" i="38"/>
  <c r="N13" i="37"/>
  <c r="O13" i="37" s="1"/>
  <c r="N92" i="39"/>
  <c r="O92" i="39" s="1"/>
  <c r="N93" i="47"/>
  <c r="O93" i="47" s="1"/>
  <c r="J108" i="49"/>
  <c r="F121" i="33"/>
  <c r="F111" i="36"/>
  <c r="N48" i="36"/>
  <c r="O48" i="36" s="1"/>
  <c r="E96" i="38"/>
  <c r="N5" i="41"/>
  <c r="O5" i="41" s="1"/>
  <c r="N23" i="33"/>
  <c r="O23" i="33" s="1"/>
  <c r="D103" i="34"/>
  <c r="N103" i="34" s="1"/>
  <c r="O103" i="34" s="1"/>
  <c r="N19" i="35"/>
  <c r="O19" i="35" s="1"/>
  <c r="M103" i="35"/>
  <c r="D111" i="36"/>
  <c r="M93" i="46"/>
  <c r="N93" i="46" s="1"/>
  <c r="O93" i="46" s="1"/>
  <c r="F103" i="34"/>
  <c r="F96" i="38"/>
  <c r="M94" i="39"/>
  <c r="N46" i="40"/>
  <c r="O46" i="40" s="1"/>
  <c r="E108" i="49"/>
  <c r="N88" i="37"/>
  <c r="O88" i="37" s="1"/>
  <c r="H121" i="33"/>
  <c r="N13" i="34"/>
  <c r="O13" i="34" s="1"/>
  <c r="I96" i="38"/>
  <c r="L112" i="41"/>
  <c r="J96" i="38"/>
  <c r="N52" i="41"/>
  <c r="O52" i="41" s="1"/>
  <c r="N87" i="41"/>
  <c r="O87" i="41" s="1"/>
  <c r="H95" i="47"/>
  <c r="D112" i="41"/>
  <c r="N12" i="47"/>
  <c r="O12" i="47" s="1"/>
  <c r="H112" i="41"/>
  <c r="N16" i="36"/>
  <c r="O16" i="36" s="1"/>
  <c r="M103" i="34"/>
  <c r="J95" i="47"/>
  <c r="N95" i="47" s="1"/>
  <c r="O95" i="47" s="1"/>
  <c r="N12" i="41"/>
  <c r="O12" i="41" s="1"/>
  <c r="E102" i="37"/>
  <c r="K102" i="37"/>
  <c r="N5" i="39"/>
  <c r="O5" i="39" s="1"/>
  <c r="D94" i="39"/>
  <c r="N84" i="36"/>
  <c r="O84" i="36" s="1"/>
  <c r="N59" i="33"/>
  <c r="O59" i="33" s="1"/>
  <c r="E103" i="34"/>
  <c r="D96" i="38"/>
  <c r="N13" i="38"/>
  <c r="O13" i="38" s="1"/>
  <c r="N17" i="38"/>
  <c r="O17" i="38" s="1"/>
  <c r="L96" i="38"/>
  <c r="N5" i="38"/>
  <c r="O5" i="38" s="1"/>
  <c r="N94" i="40"/>
  <c r="O94" i="40" s="1"/>
  <c r="D103" i="35"/>
  <c r="N115" i="33"/>
  <c r="O115" i="33" s="1"/>
  <c r="G103" i="34"/>
  <c r="I111" i="36"/>
  <c r="N111" i="36" s="1"/>
  <c r="O111" i="36" s="1"/>
  <c r="I94" i="39"/>
  <c r="N17" i="39"/>
  <c r="O17" i="39" s="1"/>
  <c r="N83" i="39"/>
  <c r="O83" i="39" s="1"/>
  <c r="J112" i="41"/>
  <c r="N5" i="35"/>
  <c r="O5" i="35" s="1"/>
  <c r="N98" i="37"/>
  <c r="O98" i="37" s="1"/>
  <c r="H103" i="34"/>
  <c r="K94" i="39"/>
  <c r="N106" i="36"/>
  <c r="O106" i="36" s="1"/>
  <c r="N5" i="34"/>
  <c r="O5" i="34" s="1"/>
  <c r="N103" i="35" l="1"/>
  <c r="O103" i="35" s="1"/>
  <c r="N102" i="37"/>
  <c r="O102" i="37" s="1"/>
  <c r="N112" i="41"/>
  <c r="O112" i="41" s="1"/>
  <c r="N96" i="38"/>
  <c r="O96" i="38" s="1"/>
  <c r="N94" i="39"/>
  <c r="O94" i="39" s="1"/>
</calcChain>
</file>

<file path=xl/sharedStrings.xml><?xml version="1.0" encoding="utf-8"?>
<sst xmlns="http://schemas.openxmlformats.org/spreadsheetml/2006/main" count="2138" uniqueCount="295">
  <si>
    <t>Building Permits</t>
  </si>
  <si>
    <t>Taxes</t>
  </si>
  <si>
    <t>Ad Valorem Taxes</t>
  </si>
  <si>
    <t>Federal Payments in Lieu of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</si>
  <si>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</si>
  <si>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</si>
  <si>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</si>
  <si>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</si>
  <si>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</si>
  <si>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</si>
  <si>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</si>
  <si>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</si>
  <si>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</si>
  <si>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</si>
  <si>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</si>
  <si>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</si>
  <si>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</si>
  <si>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Communications Services Taxes</t>
  </si>
  <si>
    <t>Permits, Fees, and Special Assessments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</si>
  <si>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</si>
  <si>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</si>
  <si>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</si>
  <si>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</si>
  <si>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</si>
  <si>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Impact Fees - Residential - Other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</si>
  <si>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</si>
  <si>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</si>
  <si>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</si>
  <si>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</si>
  <si>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</si>
  <si>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</si>
  <si>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</si>
  <si>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Physical Environment - Other Physical Environment</t>
  </si>
  <si>
    <t>Federal Grant - Human Services - Other Human Services</t>
  </si>
  <si>
    <t>State Grant - Physical Environment - Garbage / Solid Waste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</si>
  <si>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</si>
  <si>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</si>
  <si>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</si>
  <si>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</si>
  <si>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</si>
  <si>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Court-Related Grants - Other Court-Related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</si>
  <si>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</si>
  <si>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</si>
  <si>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</si>
  <si>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</si>
  <si>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</si>
  <si>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</si>
  <si>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</si>
  <si>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</si>
  <si>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Transportation - Mass Transit</t>
  </si>
  <si>
    <t>State Shared Revenues - Transportation - Other Transportation</t>
  </si>
  <si>
    <t>State Shared Revenues - Human Services - Public Welfare</t>
  </si>
  <si>
    <t>State Shared Revenues - Culture / Recreation</t>
  </si>
  <si>
    <t>State Shared Revenues - Clerk Allotment from Justice Administrative Commission</t>
  </si>
  <si>
    <t>State Shared Revenues - Other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</si>
  <si>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</si>
  <si>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</si>
  <si>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</si>
  <si>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</si>
  <si>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</si>
  <si>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</si>
  <si>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</si>
  <si>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</si>
  <si>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</si>
  <si>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</si>
  <si>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</si>
  <si>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</si>
  <si>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</si>
  <si>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</si>
  <si>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</si>
  <si>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</si>
  <si>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</si>
  <si>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</si>
  <si>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</si>
  <si>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Other General Gov't Charges and Fees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</si>
  <si>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</si>
  <si>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</si>
  <si>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</si>
  <si>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</si>
  <si>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</si>
  <si>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</si>
  <si>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</si>
  <si>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</si>
  <si>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</si>
  <si>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</si>
  <si>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Other Transportation Charges</t>
  </si>
  <si>
    <t>Economic Environment - Other Economic Environment Charges</t>
  </si>
  <si>
    <t>Human Services - Animal Control and Shelter Fees</t>
  </si>
  <si>
    <t>Culture / Recreation - Special Recreation Facilities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</si>
  <si>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</si>
  <si>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</si>
  <si>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</si>
  <si>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</si>
  <si>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</si>
  <si>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</si>
  <si>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</si>
  <si>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</si>
  <si>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</si>
  <si>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</si>
  <si>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</si>
  <si>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</si>
  <si>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</si>
  <si>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Service Charges</t>
  </si>
  <si>
    <t>Juvenile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</si>
  <si>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</si>
  <si>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</si>
  <si>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</si>
  <si>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</si>
  <si>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</si>
  <si>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</si>
  <si>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</si>
  <si>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</si>
  <si>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</si>
  <si>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</si>
  <si>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</si>
  <si>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</si>
  <si>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</si>
  <si>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</si>
  <si>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</si>
  <si>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</si>
  <si>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</si>
  <si>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</si>
  <si>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</si>
  <si>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</si>
  <si>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</si>
  <si>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</si>
  <si>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</si>
  <si>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</si>
  <si>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</si>
  <si>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</si>
  <si>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</si>
  <si>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</si>
  <si>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</si>
  <si>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</si>
  <si>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</si>
  <si>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Highlands County Government Revenues Reported by Account Code and Fund Type</t>
  </si>
  <si>
    <t>Local Fiscal Year Ended September 30, 2010</t>
  </si>
  <si>
    <t>Federal Grant - Transportation - Other Transportation</t>
  </si>
  <si>
    <t>Federal Grant - Human Services - Public Assistance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</si>
  <si>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</si>
  <si>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</si>
  <si>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</si>
  <si>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</si>
  <si>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</si>
  <si>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Traffic Surcharge</t>
  </si>
  <si>
    <t>Restricted Local Ordinance Court-Related Board Revenue - Domestic Violence Surcharge</t>
  </si>
  <si>
    <t>Restricted Local Ordinance Court-Related Board Revenue - Not Remitted to the State</t>
  </si>
  <si>
    <t>Other Charges for Services</t>
  </si>
  <si>
    <t>Judgments and Fines - Other Court-Ordered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</si>
  <si>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</si>
  <si>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</si>
  <si>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</si>
  <si>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Other</t>
  </si>
  <si>
    <t>Court Service Reimbursement - State Reimbursement</t>
  </si>
  <si>
    <t>Proceeds - Debt Proceeds</t>
  </si>
  <si>
    <t>2011 Countywide Population:</t>
  </si>
  <si>
    <t>Local Fiscal Year Ended September 30, 2008</t>
  </si>
  <si>
    <t>Permits and Franchise Fees</t>
  </si>
  <si>
    <t>Other Permits and Fees</t>
  </si>
  <si>
    <t>Public Safety - Fire Protection</t>
  </si>
  <si>
    <t>Special Assessments - Service Charges</t>
  </si>
  <si>
    <t>Impact Fees - Public Safety</t>
  </si>
  <si>
    <t>Impact Fees - Transportation</t>
  </si>
  <si>
    <t>Impact Fees - Culture / Recreation</t>
  </si>
  <si>
    <t>Impact Fees - Other</t>
  </si>
  <si>
    <t>2008 Countywide Population:</t>
  </si>
  <si>
    <t>Local Fiscal Year Ended September 30, 2012</t>
  </si>
  <si>
    <t>State Shared Revenues - Human Services - Other Human Services</t>
  </si>
  <si>
    <t>Shared Revenue from Other Local Units</t>
  </si>
  <si>
    <t>2012 Countywide Population:</t>
  </si>
  <si>
    <t>Local Fiscal Year Ended September 30, 2013</t>
  </si>
  <si>
    <t>Communications Services Taxes (Chapter 202, F.S.)</t>
  </si>
  <si>
    <t>Federal Grant - General Government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</si>
  <si>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</si>
  <si>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</si>
  <si>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</si>
  <si>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</si>
  <si>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</si>
  <si>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</si>
  <si>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Grants from Other Local Units - Human Services</t>
  </si>
  <si>
    <t>General Government - Recording Fees</t>
  </si>
  <si>
    <t>General Government - Public Records Modernization Trust Fund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</si>
  <si>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</si>
  <si>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</si>
  <si>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</si>
  <si>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</si>
  <si>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Fees Remitted to County from Property Appraiser</t>
  </si>
  <si>
    <t>General Government - Other General Government Charges and Fees</t>
  </si>
  <si>
    <t>Public Safety - Law Enforcement Services</t>
  </si>
  <si>
    <t>Transportation - Other Transportation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</si>
  <si>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</si>
  <si>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</si>
  <si>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</si>
  <si>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</si>
  <si>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</si>
  <si>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</si>
  <si>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</si>
  <si>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</si>
  <si>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As Decided by Traffic Court</t>
  </si>
  <si>
    <t>Interest and Other Earnings - Gain (Loss) on Sale of Investments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</si>
  <si>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</si>
  <si>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</si>
  <si>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</si>
  <si>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</si>
  <si>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Economic Environment - Housing</t>
  </si>
  <si>
    <t>2014 Countywide Population:</t>
  </si>
  <si>
    <t>Local Fiscal Year Ended September 30, 2015</t>
  </si>
  <si>
    <t>Local Business Tax (Chapter 205, F.S.)</t>
  </si>
  <si>
    <t>Sale of Contraband Property Seized by Law Enforcement</t>
  </si>
  <si>
    <t>2015 Countywide Population:</t>
  </si>
  <si>
    <t>Local Fiscal Year Ended September 30, 2007</t>
  </si>
  <si>
    <t>Franchise Fees, Licenses, and Permits</t>
  </si>
  <si>
    <t>Other Permits, Fees and Licenses</t>
  </si>
  <si>
    <t>Federal Grant - Other Federal Grants</t>
  </si>
  <si>
    <t>State Grant - Physical Environment - Sewer / Wastewater</t>
  </si>
  <si>
    <t>Culture / Recreation - Parks and Recreation</t>
  </si>
  <si>
    <t>Proprietary Non-Operating - Other Grants and Donations</t>
  </si>
  <si>
    <t>2007 Countywide Population:</t>
  </si>
  <si>
    <t>Local Fiscal Year Ended September 30, 2006</t>
  </si>
  <si>
    <t>Local Option Fuel Tax / Alternative Fuel Tax</t>
  </si>
  <si>
    <t>Permits, Fees, and Licenses</t>
  </si>
  <si>
    <t>Occupational Licenses</t>
  </si>
  <si>
    <t>State Grant - Court-Related Grants - Child Dependency</t>
  </si>
  <si>
    <t>State Shared Revenues - Public Safety</t>
  </si>
  <si>
    <t>Circuit Court Civil - Child Support</t>
  </si>
  <si>
    <t>Impact Fees - Physical Environment</t>
  </si>
  <si>
    <t>Other Miscellaneous Revenues</t>
  </si>
  <si>
    <t>Proprietary Non-Operating - Interest</t>
  </si>
  <si>
    <t>Proprietary Non-Operating - Capital Contributions from Private Source</t>
  </si>
  <si>
    <t>2006 Countywide Population:</t>
  </si>
  <si>
    <t>Local Fiscal Year Ended September 30, 2016</t>
  </si>
  <si>
    <t>Court-Ordered Judgments and Fines - 10% of Fines to Public Records Modernization TF</t>
  </si>
  <si>
    <t>2016 Countywide Population:</t>
  </si>
  <si>
    <t>Local Fiscal Year Ended September 30, 2017</t>
  </si>
  <si>
    <t>Court-Ordered Judgments and Fines - Other Court-Ordered</t>
  </si>
  <si>
    <t>2017 Countywide Population:</t>
  </si>
  <si>
    <t>Local Fiscal Year Ended September 30, 2018</t>
  </si>
  <si>
    <t>2018 Countywide Population:</t>
  </si>
  <si>
    <t>Local Fiscal Year Ended September 30, 2019</t>
  </si>
  <si>
    <t>Court-Related Revenues - Court Service Reimbursement - State Reimbursement</t>
  </si>
  <si>
    <t>2019 Countywide Population:</t>
  </si>
  <si>
    <t>Local Fiscal Year Ended September 30, 2020</t>
  </si>
  <si>
    <t>Federal Grant - Human Services - Health or Hospitals</t>
  </si>
  <si>
    <t>Federal Grant - Human Services - Child Support Reimbursement</t>
  </si>
  <si>
    <t>2020 Countywide Population:</t>
  </si>
  <si>
    <t>Local Fiscal Year Ended September 30, 2021</t>
  </si>
  <si>
    <t>Other Financial Assistance - Federal Source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</si>
  <si>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</si>
  <si>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</si>
  <si>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</si>
  <si>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</si>
  <si>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</si>
  <si>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</si>
  <si>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Circuit Court Civil - Filing Fees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</si>
  <si>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</si>
  <si>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</si>
  <si>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</si>
  <si>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</si>
  <si>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</si>
  <si>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</si>
  <si>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</si>
  <si>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</si>
  <si>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</si>
  <si>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Local Communications Services Taxes</t>
  </si>
  <si>
    <t>Building Permits (Buildling Permit Fees)</t>
  </si>
  <si>
    <t>Other Fees and Special Assessments</t>
  </si>
  <si>
    <t>Intergovernmental Revenues</t>
  </si>
  <si>
    <t>Federal Grant - American Rescue Plan Act Funds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</si>
  <si>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</si>
  <si>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</si>
  <si>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</si>
  <si>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</si>
  <si>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</si>
  <si>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</si>
  <si>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</si>
  <si>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</si>
  <si>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Other Charges for Services (Not Court-Related)</t>
  </si>
  <si>
    <t>Local Fiscal Year Ended September 30, 2022</t>
  </si>
  <si>
    <t>Second Local Option Fuel Tax (1 to 5 Cents Local Option Fuel Tax) - County Proceeds</t>
  </si>
  <si>
    <t>State Shared Revenues - General Government - Other General Government</t>
  </si>
  <si>
    <t>General Government - County Portion ($2) of $4 Additional Service Charge</t>
  </si>
  <si>
    <t>Court-Related Revenues - County Court Civil - Filing Fees</t>
  </si>
  <si>
    <t>Court-Related Revenues - County Court Civil - Service Charges</t>
  </si>
  <si>
    <t>Court-Related Revenues - Circuit Court Civil - Service Charges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</si>
  <si>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</si>
  <si>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</si>
  <si>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</si>
  <si>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Probate Court - Service Charges</t>
  </si>
  <si>
    <t>2022 Countywide Population:</t>
  </si>
  <si>
    <t>Court-Related Revenues - Circuit Court Civil - Fees and Service Charges</t>
  </si>
  <si>
    <t>Court-Related Revenues - Probate Court - Filing Fees</t>
  </si>
  <si>
    <t>Proceeds - Leases - Financial Agreements</t>
  </si>
  <si>
    <t>Local Fiscal Year Ended September 30, 2023</t>
  </si>
  <si>
    <t>Proceeds - Leases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</si>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</sst>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4D3D-CE7A-4C27-A286-9DD8669AD48C}">
  <sheetPr>
    <pageSetUpPr fitToPage="1"/>
  </sheetPr>
  <dimension ref="A1:ED118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135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292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128</v>
      </c>
      <c r="B3" s="109"/>
      <c r="C3" s="110"/>
      <c r="D3" s="114" t="s">
        <v>60</v>
      </c>
      <c r="E3" s="115"/>
      <c r="F3" s="115"/>
      <c r="G3" s="115"/>
      <c r="H3" s="116"/>
      <c r="I3" s="114" t="s">
        <v>61</v>
      </c>
      <c r="J3" s="116"/>
      <c r="K3" s="114" t="s">
        <v>63</v>
      </c>
      <c r="L3" s="115"/>
      <c r="M3" s="116"/>
      <c r="N3" s="50"/>
      <c r="O3" s="51"/>
      <c r="P3" s="117" t="s">
        <v>255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129</v>
      </c>
      <c r="F4" s="53" t="s">
        <v>130</v>
      </c>
      <c r="G4" s="53" t="s">
        <v>131</v>
      </c>
      <c r="H4" s="53" t="s">
        <v>7</v>
      </c>
      <c r="I4" s="53" t="s">
        <v>8</v>
      </c>
      <c r="J4" s="54" t="s">
        <v>132</v>
      </c>
      <c r="K4" s="54" t="s">
        <v>9</v>
      </c>
      <c r="L4" s="54" t="s">
        <v>10</v>
      </c>
      <c r="M4" s="54" t="s">
        <v>256</v>
      </c>
      <c r="N4" s="54" t="s">
        <v>11</v>
      </c>
      <c r="O4" s="54" t="s">
        <v>257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258</v>
      </c>
      <c r="B5" s="58"/>
      <c r="C5" s="58"/>
      <c r="D5" s="59">
        <f t="shared" ref="D5:N5" si="0">SUM(D6:D12)</f>
        <v>51057064</v>
      </c>
      <c r="E5" s="59">
        <f t="shared" si="0"/>
        <v>21889258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59">
        <f t="shared" si="0"/>
        <v>0</v>
      </c>
      <c r="O5" s="60">
        <f>SUM(D5:N5)</f>
        <v>72946322</v>
      </c>
      <c r="P5" s="61">
        <f t="shared" ref="P5:P36" si="1">(O5/P$116)</f>
        <v>698.81996455429419</v>
      </c>
      <c r="Q5" s="62"/>
    </row>
    <row r="6" spans="1:134">
      <c r="A6" s="64"/>
      <c r="B6" s="65">
        <v>311</v>
      </c>
      <c r="C6" s="66" t="s">
        <v>2</v>
      </c>
      <c r="D6" s="67">
        <v>50578776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50578776</v>
      </c>
      <c r="P6" s="68">
        <f t="shared" si="1"/>
        <v>484.54065239258512</v>
      </c>
      <c r="Q6" s="69"/>
    </row>
    <row r="7" spans="1:134">
      <c r="A7" s="64"/>
      <c r="B7" s="65">
        <v>312.13</v>
      </c>
      <c r="C7" s="66" t="s">
        <v>259</v>
      </c>
      <c r="D7" s="67">
        <v>0</v>
      </c>
      <c r="E7" s="67">
        <v>1838830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2" si="2">SUM(D7:N7)</f>
        <v>1838830</v>
      </c>
      <c r="P7" s="68">
        <f t="shared" si="1"/>
        <v>17.615845188484936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585531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585531</v>
      </c>
      <c r="P8" s="68">
        <f t="shared" si="1"/>
        <v>5.6093404224744932</v>
      </c>
      <c r="Q8" s="69"/>
    </row>
    <row r="9" spans="1:134">
      <c r="A9" s="64"/>
      <c r="B9" s="65">
        <v>312.41000000000003</v>
      </c>
      <c r="C9" s="66" t="s">
        <v>260</v>
      </c>
      <c r="D9" s="67">
        <v>0</v>
      </c>
      <c r="E9" s="67">
        <v>2654632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2654632</v>
      </c>
      <c r="P9" s="68">
        <f t="shared" si="1"/>
        <v>25.431163481343106</v>
      </c>
      <c r="Q9" s="69"/>
    </row>
    <row r="10" spans="1:134">
      <c r="A10" s="64"/>
      <c r="B10" s="65">
        <v>312.42</v>
      </c>
      <c r="C10" s="66" t="s">
        <v>278</v>
      </c>
      <c r="D10" s="67">
        <v>0</v>
      </c>
      <c r="E10" s="67">
        <v>1694325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1694325</v>
      </c>
      <c r="P10" s="68">
        <f t="shared" si="1"/>
        <v>16.231498778560137</v>
      </c>
      <c r="Q10" s="69"/>
    </row>
    <row r="11" spans="1:134">
      <c r="A11" s="64"/>
      <c r="B11" s="65">
        <v>312.63</v>
      </c>
      <c r="C11" s="66" t="s">
        <v>261</v>
      </c>
      <c r="D11" s="67">
        <v>0</v>
      </c>
      <c r="E11" s="67">
        <v>15044472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15044472</v>
      </c>
      <c r="P11" s="68">
        <f t="shared" si="1"/>
        <v>144.12484552378214</v>
      </c>
      <c r="Q11" s="69"/>
    </row>
    <row r="12" spans="1:134">
      <c r="A12" s="64"/>
      <c r="B12" s="65">
        <v>315.10000000000002</v>
      </c>
      <c r="C12" s="66" t="s">
        <v>262</v>
      </c>
      <c r="D12" s="67">
        <v>478288</v>
      </c>
      <c r="E12" s="67">
        <v>71468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2"/>
        <v>549756</v>
      </c>
      <c r="P12" s="68">
        <f t="shared" si="1"/>
        <v>5.2666187670642337</v>
      </c>
      <c r="Q12" s="69"/>
    </row>
    <row r="13" spans="1:134" ht="15.75">
      <c r="A13" s="70" t="s">
        <v>18</v>
      </c>
      <c r="B13" s="71"/>
      <c r="C13" s="72"/>
      <c r="D13" s="73">
        <f t="shared" ref="D13:N13" si="3">SUM(D14:D16)</f>
        <v>530</v>
      </c>
      <c r="E13" s="73">
        <f t="shared" si="3"/>
        <v>9860719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8275379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3">
        <f t="shared" si="3"/>
        <v>0</v>
      </c>
      <c r="O13" s="74">
        <f>SUM(D13:N13)</f>
        <v>18136628</v>
      </c>
      <c r="P13" s="75">
        <f t="shared" si="1"/>
        <v>173.74745413613067</v>
      </c>
      <c r="Q13" s="76"/>
    </row>
    <row r="14" spans="1:134">
      <c r="A14" s="64"/>
      <c r="B14" s="65">
        <v>322</v>
      </c>
      <c r="C14" s="66" t="s">
        <v>264</v>
      </c>
      <c r="D14" s="67">
        <v>0</v>
      </c>
      <c r="E14" s="67">
        <v>1957303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>SUM(D14:N14)</f>
        <v>1957303</v>
      </c>
      <c r="P14" s="68">
        <f t="shared" si="1"/>
        <v>18.750807108301</v>
      </c>
      <c r="Q14" s="69"/>
    </row>
    <row r="15" spans="1:134">
      <c r="A15" s="64"/>
      <c r="B15" s="65">
        <v>325.2</v>
      </c>
      <c r="C15" s="66" t="s">
        <v>25</v>
      </c>
      <c r="D15" s="67">
        <v>0</v>
      </c>
      <c r="E15" s="67">
        <v>7715846</v>
      </c>
      <c r="F15" s="67">
        <v>0</v>
      </c>
      <c r="G15" s="67">
        <v>0</v>
      </c>
      <c r="H15" s="67">
        <v>0</v>
      </c>
      <c r="I15" s="67">
        <v>8275379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ref="O15:O16" si="4">SUM(D15:N15)</f>
        <v>15991225</v>
      </c>
      <c r="P15" s="68">
        <f t="shared" si="1"/>
        <v>153.19466398428892</v>
      </c>
      <c r="Q15" s="69"/>
    </row>
    <row r="16" spans="1:134">
      <c r="A16" s="64"/>
      <c r="B16" s="65">
        <v>329.5</v>
      </c>
      <c r="C16" s="66" t="s">
        <v>265</v>
      </c>
      <c r="D16" s="67">
        <v>530</v>
      </c>
      <c r="E16" s="67">
        <v>187570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4"/>
        <v>188100</v>
      </c>
      <c r="P16" s="68">
        <f t="shared" si="1"/>
        <v>1.8019830435407387</v>
      </c>
      <c r="Q16" s="69"/>
    </row>
    <row r="17" spans="1:17" ht="15.75">
      <c r="A17" s="70" t="s">
        <v>266</v>
      </c>
      <c r="B17" s="71"/>
      <c r="C17" s="72"/>
      <c r="D17" s="73">
        <f t="shared" ref="D17:N17" si="5">SUM(D18:D51)</f>
        <v>31786793</v>
      </c>
      <c r="E17" s="73">
        <f t="shared" si="5"/>
        <v>10949641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157543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5"/>
        <v>0</v>
      </c>
      <c r="O17" s="74">
        <f>SUM(D17:N17)</f>
        <v>42893977</v>
      </c>
      <c r="P17" s="75">
        <f t="shared" si="1"/>
        <v>410.92088901662117</v>
      </c>
      <c r="Q17" s="76"/>
    </row>
    <row r="18" spans="1:17">
      <c r="A18" s="64"/>
      <c r="B18" s="65">
        <v>331.1</v>
      </c>
      <c r="C18" s="66" t="s">
        <v>172</v>
      </c>
      <c r="D18" s="67">
        <v>40575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>SUM(D18:N18)</f>
        <v>40575</v>
      </c>
      <c r="P18" s="68">
        <f t="shared" si="1"/>
        <v>0.38870527374622793</v>
      </c>
      <c r="Q18" s="69"/>
    </row>
    <row r="19" spans="1:17">
      <c r="A19" s="64"/>
      <c r="B19" s="65">
        <v>331.2</v>
      </c>
      <c r="C19" s="66" t="s">
        <v>27</v>
      </c>
      <c r="D19" s="67">
        <v>547009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>SUM(D19:N19)</f>
        <v>547009</v>
      </c>
      <c r="P19" s="68">
        <f t="shared" si="1"/>
        <v>5.2403027254873784</v>
      </c>
      <c r="Q19" s="69"/>
    </row>
    <row r="20" spans="1:17">
      <c r="A20" s="64"/>
      <c r="B20" s="65">
        <v>331.5</v>
      </c>
      <c r="C20" s="66" t="s">
        <v>29</v>
      </c>
      <c r="D20" s="67">
        <v>6685089</v>
      </c>
      <c r="E20" s="67">
        <v>16693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ref="O20:O42" si="6">SUM(D20:N20)</f>
        <v>6701782</v>
      </c>
      <c r="P20" s="68">
        <f t="shared" si="1"/>
        <v>64.20253867892896</v>
      </c>
      <c r="Q20" s="69"/>
    </row>
    <row r="21" spans="1:17">
      <c r="A21" s="64"/>
      <c r="B21" s="65">
        <v>331.51</v>
      </c>
      <c r="C21" s="66" t="s">
        <v>267</v>
      </c>
      <c r="D21" s="67">
        <v>1382647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6"/>
        <v>1382647</v>
      </c>
      <c r="P21" s="68">
        <f t="shared" si="1"/>
        <v>13.245648321118935</v>
      </c>
      <c r="Q21" s="69"/>
    </row>
    <row r="22" spans="1:17">
      <c r="A22" s="64"/>
      <c r="B22" s="65">
        <v>331.62</v>
      </c>
      <c r="C22" s="66" t="s">
        <v>138</v>
      </c>
      <c r="D22" s="67">
        <v>53404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6"/>
        <v>53404</v>
      </c>
      <c r="P22" s="68">
        <f t="shared" si="1"/>
        <v>0.51160607366958855</v>
      </c>
      <c r="Q22" s="69"/>
    </row>
    <row r="23" spans="1:17">
      <c r="A23" s="64"/>
      <c r="B23" s="65">
        <v>331.65</v>
      </c>
      <c r="C23" s="66" t="s">
        <v>243</v>
      </c>
      <c r="D23" s="67">
        <v>0</v>
      </c>
      <c r="E23" s="67">
        <v>389897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6"/>
        <v>389897</v>
      </c>
      <c r="P23" s="68">
        <f t="shared" si="1"/>
        <v>3.7351822579872587</v>
      </c>
      <c r="Q23" s="69"/>
    </row>
    <row r="24" spans="1:17">
      <c r="A24" s="64"/>
      <c r="B24" s="65">
        <v>331.69</v>
      </c>
      <c r="C24" s="66" t="s">
        <v>33</v>
      </c>
      <c r="D24" s="67">
        <v>332911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6"/>
        <v>332911</v>
      </c>
      <c r="P24" s="68">
        <f t="shared" si="1"/>
        <v>3.1892609091344544</v>
      </c>
      <c r="Q24" s="69"/>
    </row>
    <row r="25" spans="1:17">
      <c r="A25" s="64"/>
      <c r="B25" s="65">
        <v>332</v>
      </c>
      <c r="C25" s="66" t="s">
        <v>246</v>
      </c>
      <c r="D25" s="67">
        <v>0</v>
      </c>
      <c r="E25" s="67">
        <v>11949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11949</v>
      </c>
      <c r="P25" s="68">
        <f t="shared" si="1"/>
        <v>0.11447046989509987</v>
      </c>
      <c r="Q25" s="69"/>
    </row>
    <row r="26" spans="1:17">
      <c r="A26" s="64"/>
      <c r="B26" s="65">
        <v>333</v>
      </c>
      <c r="C26" s="66" t="s">
        <v>3</v>
      </c>
      <c r="D26" s="67">
        <v>7522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7522</v>
      </c>
      <c r="P26" s="68">
        <f t="shared" si="1"/>
        <v>7.2060161900656228E-2</v>
      </c>
      <c r="Q26" s="69"/>
    </row>
    <row r="27" spans="1:17">
      <c r="A27" s="64"/>
      <c r="B27" s="65">
        <v>334.1</v>
      </c>
      <c r="C27" s="66" t="s">
        <v>30</v>
      </c>
      <c r="D27" s="67">
        <v>630008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630008</v>
      </c>
      <c r="P27" s="68">
        <f t="shared" si="1"/>
        <v>6.0354265459596688</v>
      </c>
      <c r="Q27" s="69"/>
    </row>
    <row r="28" spans="1:17">
      <c r="A28" s="64"/>
      <c r="B28" s="65">
        <v>334.2</v>
      </c>
      <c r="C28" s="66" t="s">
        <v>31</v>
      </c>
      <c r="D28" s="67">
        <v>1540979</v>
      </c>
      <c r="E28" s="67">
        <v>54200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1595179</v>
      </c>
      <c r="P28" s="68">
        <f t="shared" si="1"/>
        <v>15.28168798198975</v>
      </c>
      <c r="Q28" s="69"/>
    </row>
    <row r="29" spans="1:17">
      <c r="A29" s="64"/>
      <c r="B29" s="65">
        <v>334.34</v>
      </c>
      <c r="C29" s="66" t="s">
        <v>34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157543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157543</v>
      </c>
      <c r="P29" s="68">
        <f t="shared" si="1"/>
        <v>1.5092494132298702</v>
      </c>
      <c r="Q29" s="69"/>
    </row>
    <row r="30" spans="1:17">
      <c r="A30" s="64"/>
      <c r="B30" s="65">
        <v>334.39</v>
      </c>
      <c r="C30" s="66" t="s">
        <v>35</v>
      </c>
      <c r="D30" s="67">
        <v>285499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285499</v>
      </c>
      <c r="P30" s="68">
        <f t="shared" si="1"/>
        <v>2.735057719020932</v>
      </c>
      <c r="Q30" s="69"/>
    </row>
    <row r="31" spans="1:17">
      <c r="A31" s="64"/>
      <c r="B31" s="65">
        <v>334.49</v>
      </c>
      <c r="C31" s="66" t="s">
        <v>36</v>
      </c>
      <c r="D31" s="67">
        <v>0</v>
      </c>
      <c r="E31" s="67">
        <v>4252503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4252503</v>
      </c>
      <c r="P31" s="68">
        <f t="shared" si="1"/>
        <v>40.738640609282946</v>
      </c>
      <c r="Q31" s="69"/>
    </row>
    <row r="32" spans="1:17">
      <c r="A32" s="64"/>
      <c r="B32" s="65">
        <v>334.5</v>
      </c>
      <c r="C32" s="66" t="s">
        <v>37</v>
      </c>
      <c r="D32" s="67">
        <v>52328</v>
      </c>
      <c r="E32" s="67">
        <v>1783839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1836167</v>
      </c>
      <c r="P32" s="68">
        <f t="shared" si="1"/>
        <v>17.590333860228959</v>
      </c>
      <c r="Q32" s="69"/>
    </row>
    <row r="33" spans="1:17">
      <c r="A33" s="64"/>
      <c r="B33" s="65">
        <v>334.69</v>
      </c>
      <c r="C33" s="66" t="s">
        <v>38</v>
      </c>
      <c r="D33" s="67">
        <v>174700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174700</v>
      </c>
      <c r="P33" s="68">
        <f t="shared" si="1"/>
        <v>1.6736121090194951</v>
      </c>
      <c r="Q33" s="69"/>
    </row>
    <row r="34" spans="1:17">
      <c r="A34" s="64"/>
      <c r="B34" s="65">
        <v>334.7</v>
      </c>
      <c r="C34" s="66" t="s">
        <v>39</v>
      </c>
      <c r="D34" s="67">
        <v>287192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287192</v>
      </c>
      <c r="P34" s="68">
        <f t="shared" si="1"/>
        <v>2.7512765244048474</v>
      </c>
      <c r="Q34" s="69"/>
    </row>
    <row r="35" spans="1:17">
      <c r="A35" s="64"/>
      <c r="B35" s="65">
        <v>334.9</v>
      </c>
      <c r="C35" s="66" t="s">
        <v>41</v>
      </c>
      <c r="D35" s="67">
        <v>0</v>
      </c>
      <c r="E35" s="67">
        <v>23129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23129</v>
      </c>
      <c r="P35" s="68">
        <f t="shared" si="1"/>
        <v>0.22157398093595823</v>
      </c>
      <c r="Q35" s="69"/>
    </row>
    <row r="36" spans="1:17">
      <c r="A36" s="64"/>
      <c r="B36" s="65">
        <v>335.12099999999998</v>
      </c>
      <c r="C36" s="66" t="s">
        <v>268</v>
      </c>
      <c r="D36" s="67">
        <v>3734742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6"/>
        <v>3734742</v>
      </c>
      <c r="P36" s="68">
        <f t="shared" si="1"/>
        <v>35.778531398189394</v>
      </c>
      <c r="Q36" s="69"/>
    </row>
    <row r="37" spans="1:17">
      <c r="A37" s="64"/>
      <c r="B37" s="65">
        <v>335.13</v>
      </c>
      <c r="C37" s="66" t="s">
        <v>174</v>
      </c>
      <c r="D37" s="67">
        <v>33396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6"/>
        <v>33396</v>
      </c>
      <c r="P37" s="68">
        <f t="shared" ref="P37:P68" si="7">(O37/P$116)</f>
        <v>0.31993102457249606</v>
      </c>
      <c r="Q37" s="69"/>
    </row>
    <row r="38" spans="1:17">
      <c r="A38" s="64"/>
      <c r="B38" s="65">
        <v>335.14</v>
      </c>
      <c r="C38" s="66" t="s">
        <v>175</v>
      </c>
      <c r="D38" s="67">
        <v>217120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6"/>
        <v>217120</v>
      </c>
      <c r="P38" s="68">
        <f t="shared" si="7"/>
        <v>2.0799923360636106</v>
      </c>
      <c r="Q38" s="69"/>
    </row>
    <row r="39" spans="1:17">
      <c r="A39" s="64"/>
      <c r="B39" s="65">
        <v>335.15</v>
      </c>
      <c r="C39" s="66" t="s">
        <v>176</v>
      </c>
      <c r="D39" s="67">
        <v>36663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6"/>
        <v>36663</v>
      </c>
      <c r="P39" s="68">
        <f t="shared" si="7"/>
        <v>0.35122862480241412</v>
      </c>
      <c r="Q39" s="69"/>
    </row>
    <row r="40" spans="1:17">
      <c r="A40" s="64"/>
      <c r="B40" s="65">
        <v>335.18</v>
      </c>
      <c r="C40" s="66" t="s">
        <v>270</v>
      </c>
      <c r="D40" s="67">
        <v>7378986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6"/>
        <v>7378986</v>
      </c>
      <c r="P40" s="68">
        <f t="shared" si="7"/>
        <v>70.690099152177041</v>
      </c>
      <c r="Q40" s="69"/>
    </row>
    <row r="41" spans="1:17">
      <c r="A41" s="64"/>
      <c r="B41" s="65">
        <v>335.19</v>
      </c>
      <c r="C41" s="66" t="s">
        <v>279</v>
      </c>
      <c r="D41" s="67">
        <v>0</v>
      </c>
      <c r="E41" s="67">
        <v>223250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6"/>
        <v>223250</v>
      </c>
      <c r="P41" s="68">
        <f t="shared" si="7"/>
        <v>2.1387172486468362</v>
      </c>
      <c r="Q41" s="69"/>
    </row>
    <row r="42" spans="1:17">
      <c r="A42" s="64"/>
      <c r="B42" s="65">
        <v>335.21</v>
      </c>
      <c r="C42" s="66" t="s">
        <v>48</v>
      </c>
      <c r="D42" s="67">
        <v>3688</v>
      </c>
      <c r="E42" s="67">
        <v>4889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6"/>
        <v>8577</v>
      </c>
      <c r="P42" s="68">
        <f t="shared" si="7"/>
        <v>8.2166978014082487E-2</v>
      </c>
      <c r="Q42" s="69"/>
    </row>
    <row r="43" spans="1:17">
      <c r="A43" s="64"/>
      <c r="B43" s="65">
        <v>335.43</v>
      </c>
      <c r="C43" s="66" t="s">
        <v>271</v>
      </c>
      <c r="D43" s="67">
        <v>0</v>
      </c>
      <c r="E43" s="67">
        <v>1941359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ref="O43:O51" si="8">SUM(D43:N43)</f>
        <v>1941359</v>
      </c>
      <c r="P43" s="68">
        <f t="shared" si="7"/>
        <v>18.598064856061693</v>
      </c>
      <c r="Q43" s="69"/>
    </row>
    <row r="44" spans="1:17">
      <c r="A44" s="64"/>
      <c r="B44" s="65">
        <v>335.44</v>
      </c>
      <c r="C44" s="66" t="s">
        <v>272</v>
      </c>
      <c r="D44" s="67">
        <v>0</v>
      </c>
      <c r="E44" s="67">
        <v>866244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8"/>
        <v>866244</v>
      </c>
      <c r="P44" s="68">
        <f t="shared" si="7"/>
        <v>8.2985486420462706</v>
      </c>
      <c r="Q44" s="69"/>
    </row>
    <row r="45" spans="1:17">
      <c r="A45" s="64"/>
      <c r="B45" s="65">
        <v>335.48</v>
      </c>
      <c r="C45" s="66" t="s">
        <v>50</v>
      </c>
      <c r="D45" s="67">
        <v>0</v>
      </c>
      <c r="E45" s="67">
        <v>5314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8"/>
        <v>5314</v>
      </c>
      <c r="P45" s="68">
        <f t="shared" si="7"/>
        <v>5.0907697466111033E-2</v>
      </c>
      <c r="Q45" s="69"/>
    </row>
    <row r="46" spans="1:17">
      <c r="A46" s="64"/>
      <c r="B46" s="65">
        <v>335.7</v>
      </c>
      <c r="C46" s="66" t="s">
        <v>52</v>
      </c>
      <c r="D46" s="67">
        <v>0</v>
      </c>
      <c r="E46" s="67">
        <v>36925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8"/>
        <v>36925</v>
      </c>
      <c r="P46" s="68">
        <f t="shared" si="7"/>
        <v>0.35373856396991904</v>
      </c>
      <c r="Q46" s="69"/>
    </row>
    <row r="47" spans="1:17">
      <c r="A47" s="64"/>
      <c r="B47" s="65">
        <v>335.9</v>
      </c>
      <c r="C47" s="66" t="s">
        <v>54</v>
      </c>
      <c r="D47" s="67">
        <v>8192090</v>
      </c>
      <c r="E47" s="67">
        <v>559424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8"/>
        <v>8751514</v>
      </c>
      <c r="P47" s="68">
        <f t="shared" si="7"/>
        <v>83.838808257891458</v>
      </c>
      <c r="Q47" s="69"/>
    </row>
    <row r="48" spans="1:17">
      <c r="A48" s="64"/>
      <c r="B48" s="65">
        <v>336</v>
      </c>
      <c r="C48" s="66" t="s">
        <v>4</v>
      </c>
      <c r="D48" s="67">
        <v>49613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8"/>
        <v>49613</v>
      </c>
      <c r="P48" s="68">
        <f t="shared" si="7"/>
        <v>0.47528859510466065</v>
      </c>
      <c r="Q48" s="69"/>
    </row>
    <row r="49" spans="1:17">
      <c r="A49" s="64"/>
      <c r="B49" s="65">
        <v>337.4</v>
      </c>
      <c r="C49" s="66" t="s">
        <v>58</v>
      </c>
      <c r="D49" s="67">
        <v>0</v>
      </c>
      <c r="E49" s="67">
        <v>84415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8"/>
        <v>84415</v>
      </c>
      <c r="P49" s="68">
        <f t="shared" si="7"/>
        <v>0.80868898788140053</v>
      </c>
      <c r="Q49" s="69"/>
    </row>
    <row r="50" spans="1:17">
      <c r="A50" s="64"/>
      <c r="B50" s="65">
        <v>337.7</v>
      </c>
      <c r="C50" s="66" t="s">
        <v>59</v>
      </c>
      <c r="D50" s="67">
        <v>120632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8"/>
        <v>120632</v>
      </c>
      <c r="P50" s="68">
        <f t="shared" si="7"/>
        <v>1.1556449681467644</v>
      </c>
      <c r="Q50" s="69"/>
    </row>
    <row r="51" spans="1:17">
      <c r="A51" s="64"/>
      <c r="B51" s="65">
        <v>337.9</v>
      </c>
      <c r="C51" s="66" t="s">
        <v>152</v>
      </c>
      <c r="D51" s="67">
        <v>0</v>
      </c>
      <c r="E51" s="67">
        <v>695611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8"/>
        <v>695611</v>
      </c>
      <c r="P51" s="68">
        <f t="shared" si="7"/>
        <v>6.6638980696460219</v>
      </c>
      <c r="Q51" s="69"/>
    </row>
    <row r="52" spans="1:17" ht="15.75">
      <c r="A52" s="70" t="s">
        <v>64</v>
      </c>
      <c r="B52" s="71"/>
      <c r="C52" s="72"/>
      <c r="D52" s="73">
        <f t="shared" ref="D52:N52" si="9">SUM(D53:D95)</f>
        <v>13014773</v>
      </c>
      <c r="E52" s="73">
        <f t="shared" si="9"/>
        <v>3487913</v>
      </c>
      <c r="F52" s="73">
        <f t="shared" si="9"/>
        <v>0</v>
      </c>
      <c r="G52" s="73">
        <f t="shared" si="9"/>
        <v>0</v>
      </c>
      <c r="H52" s="73">
        <f t="shared" si="9"/>
        <v>0</v>
      </c>
      <c r="I52" s="73">
        <f t="shared" si="9"/>
        <v>5250983</v>
      </c>
      <c r="J52" s="73">
        <f t="shared" si="9"/>
        <v>0</v>
      </c>
      <c r="K52" s="73">
        <f t="shared" si="9"/>
        <v>0</v>
      </c>
      <c r="L52" s="73">
        <f t="shared" si="9"/>
        <v>0</v>
      </c>
      <c r="M52" s="73">
        <f t="shared" si="9"/>
        <v>0</v>
      </c>
      <c r="N52" s="73">
        <f t="shared" si="9"/>
        <v>0</v>
      </c>
      <c r="O52" s="73">
        <f>SUM(D52:N52)</f>
        <v>21753669</v>
      </c>
      <c r="P52" s="75">
        <f t="shared" si="7"/>
        <v>208.39841931311969</v>
      </c>
      <c r="Q52" s="76"/>
    </row>
    <row r="53" spans="1:17">
      <c r="A53" s="64"/>
      <c r="B53" s="65">
        <v>341.1</v>
      </c>
      <c r="C53" s="66" t="s">
        <v>180</v>
      </c>
      <c r="D53" s="67">
        <v>576672</v>
      </c>
      <c r="E53" s="67">
        <v>201522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>SUM(D53:N53)</f>
        <v>778194</v>
      </c>
      <c r="P53" s="68">
        <f t="shared" si="7"/>
        <v>7.4550366431958617</v>
      </c>
      <c r="Q53" s="69"/>
    </row>
    <row r="54" spans="1:17">
      <c r="A54" s="64"/>
      <c r="B54" s="65">
        <v>341.15</v>
      </c>
      <c r="C54" s="66" t="s">
        <v>181</v>
      </c>
      <c r="D54" s="67">
        <v>0</v>
      </c>
      <c r="E54" s="67">
        <v>68762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ref="O54:O95" si="10">SUM(D54:N54)</f>
        <v>68762</v>
      </c>
      <c r="P54" s="68">
        <f t="shared" si="7"/>
        <v>0.65873449250371219</v>
      </c>
      <c r="Q54" s="69"/>
    </row>
    <row r="55" spans="1:17">
      <c r="A55" s="64"/>
      <c r="B55" s="65">
        <v>341.16</v>
      </c>
      <c r="C55" s="66" t="s">
        <v>280</v>
      </c>
      <c r="D55" s="67">
        <v>0</v>
      </c>
      <c r="E55" s="67">
        <v>188881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10"/>
        <v>188881</v>
      </c>
      <c r="P55" s="68">
        <f t="shared" si="7"/>
        <v>1.80946496144082</v>
      </c>
      <c r="Q55" s="69"/>
    </row>
    <row r="56" spans="1:17">
      <c r="A56" s="64"/>
      <c r="B56" s="65">
        <v>341.51</v>
      </c>
      <c r="C56" s="66" t="s">
        <v>182</v>
      </c>
      <c r="D56" s="67">
        <v>1764982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10"/>
        <v>1764982</v>
      </c>
      <c r="P56" s="68">
        <f t="shared" si="7"/>
        <v>16.908387220386071</v>
      </c>
      <c r="Q56" s="69"/>
    </row>
    <row r="57" spans="1:17">
      <c r="A57" s="64"/>
      <c r="B57" s="65">
        <v>341.52</v>
      </c>
      <c r="C57" s="66" t="s">
        <v>183</v>
      </c>
      <c r="D57" s="67">
        <v>337738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10"/>
        <v>337738</v>
      </c>
      <c r="P57" s="68">
        <f t="shared" si="7"/>
        <v>3.2355031853235618</v>
      </c>
      <c r="Q57" s="69"/>
    </row>
    <row r="58" spans="1:17">
      <c r="A58" s="64"/>
      <c r="B58" s="65">
        <v>341.53</v>
      </c>
      <c r="C58" s="66" t="s">
        <v>184</v>
      </c>
      <c r="D58" s="67">
        <v>971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0"/>
        <v>971</v>
      </c>
      <c r="P58" s="68">
        <f t="shared" si="7"/>
        <v>9.3021027925468212E-3</v>
      </c>
      <c r="Q58" s="69"/>
    </row>
    <row r="59" spans="1:17">
      <c r="A59" s="64"/>
      <c r="B59" s="65">
        <v>341.55</v>
      </c>
      <c r="C59" s="66" t="s">
        <v>185</v>
      </c>
      <c r="D59" s="67">
        <v>5230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0"/>
        <v>5230</v>
      </c>
      <c r="P59" s="68">
        <f t="shared" si="7"/>
        <v>5.0102984145231594E-2</v>
      </c>
      <c r="Q59" s="69"/>
    </row>
    <row r="60" spans="1:17">
      <c r="A60" s="64"/>
      <c r="B60" s="65">
        <v>341.56</v>
      </c>
      <c r="C60" s="66" t="s">
        <v>186</v>
      </c>
      <c r="D60" s="67">
        <v>55369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0"/>
        <v>55369</v>
      </c>
      <c r="P60" s="68">
        <f t="shared" si="7"/>
        <v>0.53043061742587538</v>
      </c>
      <c r="Q60" s="69"/>
    </row>
    <row r="61" spans="1:17">
      <c r="A61" s="64"/>
      <c r="B61" s="65">
        <v>341.9</v>
      </c>
      <c r="C61" s="66" t="s">
        <v>187</v>
      </c>
      <c r="D61" s="67">
        <v>42335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10"/>
        <v>42335</v>
      </c>
      <c r="P61" s="68">
        <f t="shared" si="7"/>
        <v>0.40556593380274941</v>
      </c>
      <c r="Q61" s="69"/>
    </row>
    <row r="62" spans="1:17">
      <c r="A62" s="64"/>
      <c r="B62" s="65">
        <v>342.1</v>
      </c>
      <c r="C62" s="66" t="s">
        <v>188</v>
      </c>
      <c r="D62" s="67">
        <v>2727998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10"/>
        <v>2727998</v>
      </c>
      <c r="P62" s="68">
        <f t="shared" si="7"/>
        <v>26.134003927767399</v>
      </c>
      <c r="Q62" s="69"/>
    </row>
    <row r="63" spans="1:17">
      <c r="A63" s="64"/>
      <c r="B63" s="65">
        <v>342.4</v>
      </c>
      <c r="C63" s="66" t="s">
        <v>75</v>
      </c>
      <c r="D63" s="67">
        <v>0</v>
      </c>
      <c r="E63" s="67">
        <v>462387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10"/>
        <v>462387</v>
      </c>
      <c r="P63" s="68">
        <f t="shared" si="7"/>
        <v>4.4296306940652395</v>
      </c>
      <c r="Q63" s="69"/>
    </row>
    <row r="64" spans="1:17">
      <c r="A64" s="64"/>
      <c r="B64" s="65">
        <v>342.5</v>
      </c>
      <c r="C64" s="66" t="s">
        <v>76</v>
      </c>
      <c r="D64" s="67">
        <v>0</v>
      </c>
      <c r="E64" s="67">
        <v>16545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0"/>
        <v>16545</v>
      </c>
      <c r="P64" s="68">
        <f t="shared" si="7"/>
        <v>0.15849978445178906</v>
      </c>
      <c r="Q64" s="69"/>
    </row>
    <row r="65" spans="1:17">
      <c r="A65" s="64"/>
      <c r="B65" s="65">
        <v>342.6</v>
      </c>
      <c r="C65" s="66" t="s">
        <v>77</v>
      </c>
      <c r="D65" s="67">
        <v>6140574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0"/>
        <v>6140574</v>
      </c>
      <c r="P65" s="68">
        <f t="shared" si="7"/>
        <v>58.826210662451501</v>
      </c>
      <c r="Q65" s="69"/>
    </row>
    <row r="66" spans="1:17">
      <c r="A66" s="64"/>
      <c r="B66" s="65">
        <v>342.9</v>
      </c>
      <c r="C66" s="66" t="s">
        <v>78</v>
      </c>
      <c r="D66" s="67">
        <v>1244481</v>
      </c>
      <c r="E66" s="67">
        <v>257966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0"/>
        <v>1502447</v>
      </c>
      <c r="P66" s="68">
        <f t="shared" si="7"/>
        <v>14.393322795420797</v>
      </c>
      <c r="Q66" s="69"/>
    </row>
    <row r="67" spans="1:17">
      <c r="A67" s="64"/>
      <c r="B67" s="65">
        <v>343.4</v>
      </c>
      <c r="C67" s="66" t="s">
        <v>80</v>
      </c>
      <c r="D67" s="67">
        <v>225</v>
      </c>
      <c r="E67" s="67">
        <v>0</v>
      </c>
      <c r="F67" s="67">
        <v>0</v>
      </c>
      <c r="G67" s="67">
        <v>0</v>
      </c>
      <c r="H67" s="67">
        <v>0</v>
      </c>
      <c r="I67" s="67">
        <v>3682793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0"/>
        <v>3683018</v>
      </c>
      <c r="P67" s="68">
        <f t="shared" si="7"/>
        <v>35.283019590937393</v>
      </c>
      <c r="Q67" s="69"/>
    </row>
    <row r="68" spans="1:17">
      <c r="A68" s="64"/>
      <c r="B68" s="65">
        <v>343.7</v>
      </c>
      <c r="C68" s="66" t="s">
        <v>83</v>
      </c>
      <c r="D68" s="67">
        <v>0</v>
      </c>
      <c r="E68" s="67">
        <v>75985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0"/>
        <v>75985</v>
      </c>
      <c r="P68" s="68">
        <f t="shared" si="7"/>
        <v>0.72793025817885715</v>
      </c>
      <c r="Q68" s="69"/>
    </row>
    <row r="69" spans="1:17">
      <c r="A69" s="64"/>
      <c r="B69" s="65">
        <v>343.9</v>
      </c>
      <c r="C69" s="66" t="s">
        <v>84</v>
      </c>
      <c r="D69" s="67">
        <v>-250</v>
      </c>
      <c r="E69" s="67">
        <v>0</v>
      </c>
      <c r="F69" s="67">
        <v>0</v>
      </c>
      <c r="G69" s="67">
        <v>0</v>
      </c>
      <c r="H69" s="67">
        <v>0</v>
      </c>
      <c r="I69" s="67">
        <v>1568190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0"/>
        <v>1567940</v>
      </c>
      <c r="P69" s="68">
        <f t="shared" ref="P69:P100" si="11">(O69/P$116)</f>
        <v>15.020740527853619</v>
      </c>
      <c r="Q69" s="69"/>
    </row>
    <row r="70" spans="1:17">
      <c r="A70" s="64"/>
      <c r="B70" s="65">
        <v>344.9</v>
      </c>
      <c r="C70" s="66" t="s">
        <v>189</v>
      </c>
      <c r="D70" s="67">
        <v>0</v>
      </c>
      <c r="E70" s="67">
        <v>268794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10"/>
        <v>268794</v>
      </c>
      <c r="P70" s="68">
        <f t="shared" si="11"/>
        <v>2.5750251472912775</v>
      </c>
      <c r="Q70" s="69"/>
    </row>
    <row r="71" spans="1:17">
      <c r="A71" s="64"/>
      <c r="B71" s="65">
        <v>345.1</v>
      </c>
      <c r="C71" s="66" t="s">
        <v>204</v>
      </c>
      <c r="D71" s="67">
        <v>0</v>
      </c>
      <c r="E71" s="67">
        <v>322453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10"/>
        <v>322453</v>
      </c>
      <c r="P71" s="68">
        <f t="shared" si="11"/>
        <v>3.0890741006849645</v>
      </c>
      <c r="Q71" s="69"/>
    </row>
    <row r="72" spans="1:17">
      <c r="A72" s="64"/>
      <c r="B72" s="65">
        <v>346.4</v>
      </c>
      <c r="C72" s="66" t="s">
        <v>87</v>
      </c>
      <c r="D72" s="67">
        <v>18780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10"/>
        <v>18780</v>
      </c>
      <c r="P72" s="68">
        <f t="shared" si="11"/>
        <v>0.17991090673947407</v>
      </c>
      <c r="Q72" s="69"/>
    </row>
    <row r="73" spans="1:17">
      <c r="A73" s="64"/>
      <c r="B73" s="65">
        <v>347.5</v>
      </c>
      <c r="C73" s="66" t="s">
        <v>88</v>
      </c>
      <c r="D73" s="67">
        <v>58805</v>
      </c>
      <c r="E73" s="67">
        <v>2135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0"/>
        <v>60940</v>
      </c>
      <c r="P73" s="68">
        <f t="shared" si="11"/>
        <v>0.58380035445705802</v>
      </c>
      <c r="Q73" s="69"/>
    </row>
    <row r="74" spans="1:17">
      <c r="A74" s="64"/>
      <c r="B74" s="65">
        <v>348.12</v>
      </c>
      <c r="C74" s="66" t="s">
        <v>247</v>
      </c>
      <c r="D74" s="67">
        <v>0</v>
      </c>
      <c r="E74" s="67">
        <v>15271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ref="O74:O92" si="12">SUM(D74:N74)</f>
        <v>15271</v>
      </c>
      <c r="P74" s="68">
        <f t="shared" si="11"/>
        <v>0.14629496575178427</v>
      </c>
      <c r="Q74" s="69"/>
    </row>
    <row r="75" spans="1:17">
      <c r="A75" s="64"/>
      <c r="B75" s="65">
        <v>348.13</v>
      </c>
      <c r="C75" s="66" t="s">
        <v>248</v>
      </c>
      <c r="D75" s="67">
        <v>0</v>
      </c>
      <c r="E75" s="67">
        <v>55189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12"/>
        <v>55189</v>
      </c>
      <c r="P75" s="68">
        <f t="shared" si="11"/>
        <v>0.52870623173827658</v>
      </c>
      <c r="Q75" s="69"/>
    </row>
    <row r="76" spans="1:17">
      <c r="A76" s="64"/>
      <c r="B76" s="65">
        <v>348.14</v>
      </c>
      <c r="C76" s="66" t="s">
        <v>249</v>
      </c>
      <c r="D76" s="67">
        <v>1395</v>
      </c>
      <c r="E76" s="67">
        <v>77869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12"/>
        <v>79264</v>
      </c>
      <c r="P76" s="68">
        <f t="shared" si="11"/>
        <v>0.75934281745461518</v>
      </c>
      <c r="Q76" s="69"/>
    </row>
    <row r="77" spans="1:17">
      <c r="A77" s="64"/>
      <c r="B77" s="65">
        <v>348.22</v>
      </c>
      <c r="C77" s="66" t="s">
        <v>250</v>
      </c>
      <c r="D77" s="67">
        <v>0</v>
      </c>
      <c r="E77" s="67">
        <v>17683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12"/>
        <v>17683</v>
      </c>
      <c r="P77" s="68">
        <f t="shared" si="11"/>
        <v>0.16940173396560809</v>
      </c>
      <c r="Q77" s="69"/>
    </row>
    <row r="78" spans="1:17">
      <c r="A78" s="64"/>
      <c r="B78" s="65">
        <v>348.23</v>
      </c>
      <c r="C78" s="66" t="s">
        <v>251</v>
      </c>
      <c r="D78" s="67">
        <v>0</v>
      </c>
      <c r="E78" s="67">
        <v>72891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12"/>
        <v>72891</v>
      </c>
      <c r="P78" s="68">
        <f t="shared" si="11"/>
        <v>0.69828998419313115</v>
      </c>
      <c r="Q78" s="69"/>
    </row>
    <row r="79" spans="1:17">
      <c r="A79" s="64"/>
      <c r="B79" s="65">
        <v>348.24</v>
      </c>
      <c r="C79" s="66" t="s">
        <v>252</v>
      </c>
      <c r="D79" s="67">
        <v>0</v>
      </c>
      <c r="E79" s="67">
        <v>2295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12"/>
        <v>2295</v>
      </c>
      <c r="P79" s="68">
        <f t="shared" si="11"/>
        <v>2.1985917516884609E-2</v>
      </c>
      <c r="Q79" s="69"/>
    </row>
    <row r="80" spans="1:17">
      <c r="A80" s="64"/>
      <c r="B80" s="65">
        <v>348.31</v>
      </c>
      <c r="C80" s="66" t="s">
        <v>281</v>
      </c>
      <c r="D80" s="67">
        <v>0</v>
      </c>
      <c r="E80" s="67">
        <v>418576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si="12"/>
        <v>418576</v>
      </c>
      <c r="P80" s="68">
        <f t="shared" si="11"/>
        <v>4.0099247976241799</v>
      </c>
      <c r="Q80" s="69"/>
    </row>
    <row r="81" spans="1:17">
      <c r="A81" s="64"/>
      <c r="B81" s="65">
        <v>348.32</v>
      </c>
      <c r="C81" s="66" t="s">
        <v>282</v>
      </c>
      <c r="D81" s="67">
        <v>0</v>
      </c>
      <c r="E81" s="67">
        <v>6306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12"/>
        <v>6306</v>
      </c>
      <c r="P81" s="68">
        <f t="shared" si="11"/>
        <v>6.0410978588877715E-2</v>
      </c>
      <c r="Q81" s="69"/>
    </row>
    <row r="82" spans="1:17">
      <c r="A82" s="64"/>
      <c r="B82" s="65">
        <v>348.41</v>
      </c>
      <c r="C82" s="66" t="s">
        <v>253</v>
      </c>
      <c r="D82" s="67">
        <v>38109</v>
      </c>
      <c r="E82" s="67">
        <v>254436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12"/>
        <v>292545</v>
      </c>
      <c r="P82" s="68">
        <f t="shared" si="11"/>
        <v>2.8025578387699381</v>
      </c>
      <c r="Q82" s="69"/>
    </row>
    <row r="83" spans="1:17">
      <c r="A83" s="64"/>
      <c r="B83" s="65">
        <v>348.42</v>
      </c>
      <c r="C83" s="66" t="s">
        <v>283</v>
      </c>
      <c r="D83" s="67">
        <v>0</v>
      </c>
      <c r="E83" s="67">
        <v>55769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si="12"/>
        <v>55769</v>
      </c>
      <c r="P83" s="68">
        <f t="shared" si="11"/>
        <v>0.5342625856205393</v>
      </c>
      <c r="Q83" s="69"/>
    </row>
    <row r="84" spans="1:17">
      <c r="A84" s="64"/>
      <c r="B84" s="65">
        <v>348.48</v>
      </c>
      <c r="C84" s="66" t="s">
        <v>289</v>
      </c>
      <c r="D84" s="67">
        <v>0</v>
      </c>
      <c r="E84" s="67">
        <v>10065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si="12"/>
        <v>10065</v>
      </c>
      <c r="P84" s="68">
        <f t="shared" si="11"/>
        <v>9.6421899698232505E-2</v>
      </c>
      <c r="Q84" s="69"/>
    </row>
    <row r="85" spans="1:17">
      <c r="A85" s="64"/>
      <c r="B85" s="65">
        <v>348.52</v>
      </c>
      <c r="C85" s="66" t="s">
        <v>273</v>
      </c>
      <c r="D85" s="67">
        <v>0</v>
      </c>
      <c r="E85" s="67">
        <v>84841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si="12"/>
        <v>84841</v>
      </c>
      <c r="P85" s="68">
        <f t="shared" si="11"/>
        <v>0.81277003400871772</v>
      </c>
      <c r="Q85" s="69"/>
    </row>
    <row r="86" spans="1:17">
      <c r="A86" s="64"/>
      <c r="B86" s="65">
        <v>348.53</v>
      </c>
      <c r="C86" s="66" t="s">
        <v>274</v>
      </c>
      <c r="D86" s="67">
        <v>0</v>
      </c>
      <c r="E86" s="67">
        <v>186271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 t="shared" si="12"/>
        <v>186271</v>
      </c>
      <c r="P86" s="68">
        <f t="shared" si="11"/>
        <v>1.7844613689706375</v>
      </c>
      <c r="Q86" s="69"/>
    </row>
    <row r="87" spans="1:17">
      <c r="A87" s="64"/>
      <c r="B87" s="65">
        <v>348.54</v>
      </c>
      <c r="C87" s="66" t="s">
        <v>275</v>
      </c>
      <c r="D87" s="67">
        <v>0</v>
      </c>
      <c r="E87" s="67">
        <v>34470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si="12"/>
        <v>34470</v>
      </c>
      <c r="P87" s="68">
        <f t="shared" si="11"/>
        <v>0.33021985917516883</v>
      </c>
      <c r="Q87" s="69"/>
    </row>
    <row r="88" spans="1:17">
      <c r="A88" s="64"/>
      <c r="B88" s="65">
        <v>348.61</v>
      </c>
      <c r="C88" s="66" t="s">
        <v>284</v>
      </c>
      <c r="D88" s="67">
        <v>0</v>
      </c>
      <c r="E88" s="67">
        <v>200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f t="shared" si="12"/>
        <v>200</v>
      </c>
      <c r="P88" s="68">
        <f t="shared" si="11"/>
        <v>1.9159840973319922E-3</v>
      </c>
      <c r="Q88" s="69"/>
    </row>
    <row r="89" spans="1:17">
      <c r="A89" s="64"/>
      <c r="B89" s="65">
        <v>348.62</v>
      </c>
      <c r="C89" s="66" t="s">
        <v>285</v>
      </c>
      <c r="D89" s="67">
        <v>0</v>
      </c>
      <c r="E89" s="67">
        <v>775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f t="shared" si="12"/>
        <v>775</v>
      </c>
      <c r="P89" s="68">
        <f t="shared" si="11"/>
        <v>7.4244383771614698E-3</v>
      </c>
      <c r="Q89" s="69"/>
    </row>
    <row r="90" spans="1:17">
      <c r="A90" s="64"/>
      <c r="B90" s="65">
        <v>348.63</v>
      </c>
      <c r="C90" s="66" t="s">
        <v>286</v>
      </c>
      <c r="D90" s="67">
        <v>0</v>
      </c>
      <c r="E90" s="67">
        <v>17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 t="shared" si="12"/>
        <v>17</v>
      </c>
      <c r="P90" s="68">
        <f t="shared" si="11"/>
        <v>1.6285864827321933E-4</v>
      </c>
      <c r="Q90" s="69"/>
    </row>
    <row r="91" spans="1:17">
      <c r="A91" s="64"/>
      <c r="B91" s="65">
        <v>348.71</v>
      </c>
      <c r="C91" s="66" t="s">
        <v>290</v>
      </c>
      <c r="D91" s="67">
        <v>0</v>
      </c>
      <c r="E91" s="67">
        <v>129000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si="12"/>
        <v>129000</v>
      </c>
      <c r="P91" s="68">
        <f t="shared" si="11"/>
        <v>1.235809742779135</v>
      </c>
      <c r="Q91" s="69"/>
    </row>
    <row r="92" spans="1:17">
      <c r="A92" s="64"/>
      <c r="B92" s="65">
        <v>348.72</v>
      </c>
      <c r="C92" s="66" t="s">
        <v>287</v>
      </c>
      <c r="D92" s="67">
        <v>0</v>
      </c>
      <c r="E92" s="67">
        <v>17584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f t="shared" si="12"/>
        <v>17584</v>
      </c>
      <c r="P92" s="68">
        <f t="shared" si="11"/>
        <v>0.16845332183742875</v>
      </c>
      <c r="Q92" s="69"/>
    </row>
    <row r="93" spans="1:17">
      <c r="A93" s="64"/>
      <c r="B93" s="65">
        <v>348.93</v>
      </c>
      <c r="C93" s="66" t="s">
        <v>194</v>
      </c>
      <c r="D93" s="67">
        <v>0</v>
      </c>
      <c r="E93" s="67">
        <v>163880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ref="O93:O94" si="13">SUM(D93:N93)</f>
        <v>163880</v>
      </c>
      <c r="P93" s="68">
        <f t="shared" si="11"/>
        <v>1.5699573693538345</v>
      </c>
      <c r="Q93" s="69"/>
    </row>
    <row r="94" spans="1:17">
      <c r="A94" s="64"/>
      <c r="B94" s="65">
        <v>348.99</v>
      </c>
      <c r="C94" s="66" t="s">
        <v>197</v>
      </c>
      <c r="D94" s="67">
        <v>1361</v>
      </c>
      <c r="E94" s="67">
        <v>19095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f t="shared" si="13"/>
        <v>20456</v>
      </c>
      <c r="P94" s="68">
        <f t="shared" si="11"/>
        <v>0.19596685347511617</v>
      </c>
      <c r="Q94" s="69"/>
    </row>
    <row r="95" spans="1:17">
      <c r="A95" s="64"/>
      <c r="B95" s="65">
        <v>349</v>
      </c>
      <c r="C95" s="66" t="s">
        <v>276</v>
      </c>
      <c r="D95" s="67">
        <v>-2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f t="shared" si="10"/>
        <v>-2</v>
      </c>
      <c r="P95" s="68">
        <f t="shared" si="11"/>
        <v>-1.915984097331992E-5</v>
      </c>
      <c r="Q95" s="69"/>
    </row>
    <row r="96" spans="1:17" ht="15.75">
      <c r="A96" s="70" t="s">
        <v>65</v>
      </c>
      <c r="B96" s="71"/>
      <c r="C96" s="72"/>
      <c r="D96" s="73">
        <f t="shared" ref="D96:N96" si="14">SUM(D97:D101)</f>
        <v>139637</v>
      </c>
      <c r="E96" s="73">
        <f t="shared" si="14"/>
        <v>598000</v>
      </c>
      <c r="F96" s="73">
        <f t="shared" si="14"/>
        <v>0</v>
      </c>
      <c r="G96" s="73">
        <f t="shared" si="14"/>
        <v>0</v>
      </c>
      <c r="H96" s="73">
        <f t="shared" si="14"/>
        <v>0</v>
      </c>
      <c r="I96" s="73">
        <f t="shared" si="14"/>
        <v>0</v>
      </c>
      <c r="J96" s="73">
        <f t="shared" si="14"/>
        <v>0</v>
      </c>
      <c r="K96" s="73">
        <f t="shared" si="14"/>
        <v>0</v>
      </c>
      <c r="L96" s="73">
        <f t="shared" si="14"/>
        <v>0</v>
      </c>
      <c r="M96" s="73">
        <f t="shared" si="14"/>
        <v>0</v>
      </c>
      <c r="N96" s="73">
        <f t="shared" si="14"/>
        <v>0</v>
      </c>
      <c r="O96" s="73">
        <f>SUM(D96:N96)</f>
        <v>737637</v>
      </c>
      <c r="P96" s="75">
        <f t="shared" si="11"/>
        <v>7.0665038080183935</v>
      </c>
      <c r="Q96" s="76"/>
    </row>
    <row r="97" spans="1:17">
      <c r="A97" s="77"/>
      <c r="B97" s="78">
        <v>351.2</v>
      </c>
      <c r="C97" s="79" t="s">
        <v>109</v>
      </c>
      <c r="D97" s="67">
        <v>0</v>
      </c>
      <c r="E97" s="67">
        <v>265995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f t="shared" ref="O97:O101" si="15">SUM(D97:N97)</f>
        <v>265995</v>
      </c>
      <c r="P97" s="68">
        <f t="shared" si="11"/>
        <v>2.5482109498491163</v>
      </c>
      <c r="Q97" s="69"/>
    </row>
    <row r="98" spans="1:17">
      <c r="A98" s="77"/>
      <c r="B98" s="78">
        <v>351.5</v>
      </c>
      <c r="C98" s="79" t="s">
        <v>198</v>
      </c>
      <c r="D98" s="67">
        <v>0</v>
      </c>
      <c r="E98" s="67">
        <v>238139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f t="shared" si="15"/>
        <v>238139</v>
      </c>
      <c r="P98" s="68">
        <f t="shared" si="11"/>
        <v>2.2813526847727164</v>
      </c>
      <c r="Q98" s="69"/>
    </row>
    <row r="99" spans="1:17">
      <c r="A99" s="77"/>
      <c r="B99" s="78">
        <v>351.8</v>
      </c>
      <c r="C99" s="79" t="s">
        <v>231</v>
      </c>
      <c r="D99" s="67">
        <v>0</v>
      </c>
      <c r="E99" s="67">
        <v>93866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f t="shared" si="15"/>
        <v>93866</v>
      </c>
      <c r="P99" s="68">
        <f t="shared" si="11"/>
        <v>0.89922881640082386</v>
      </c>
      <c r="Q99" s="69"/>
    </row>
    <row r="100" spans="1:17">
      <c r="A100" s="77"/>
      <c r="B100" s="78">
        <v>352</v>
      </c>
      <c r="C100" s="79" t="s">
        <v>110</v>
      </c>
      <c r="D100" s="67">
        <v>6694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f t="shared" si="15"/>
        <v>6694</v>
      </c>
      <c r="P100" s="68">
        <f t="shared" si="11"/>
        <v>6.4127987737701772E-2</v>
      </c>
      <c r="Q100" s="69"/>
    </row>
    <row r="101" spans="1:17">
      <c r="A101" s="77"/>
      <c r="B101" s="78">
        <v>354</v>
      </c>
      <c r="C101" s="79" t="s">
        <v>111</v>
      </c>
      <c r="D101" s="67">
        <v>132943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f t="shared" si="15"/>
        <v>132943</v>
      </c>
      <c r="P101" s="68">
        <f t="shared" ref="P101:P132" si="16">(O101/P$116)</f>
        <v>1.2735833692580352</v>
      </c>
      <c r="Q101" s="69"/>
    </row>
    <row r="102" spans="1:17" ht="15.75">
      <c r="A102" s="70" t="s">
        <v>5</v>
      </c>
      <c r="B102" s="71"/>
      <c r="C102" s="72"/>
      <c r="D102" s="73">
        <f t="shared" ref="D102:N102" si="17">SUM(D103:D109)</f>
        <v>5433435</v>
      </c>
      <c r="E102" s="73">
        <f t="shared" si="17"/>
        <v>4405369</v>
      </c>
      <c r="F102" s="73">
        <f t="shared" si="17"/>
        <v>0</v>
      </c>
      <c r="G102" s="73">
        <f t="shared" si="17"/>
        <v>529958</v>
      </c>
      <c r="H102" s="73">
        <f t="shared" si="17"/>
        <v>0</v>
      </c>
      <c r="I102" s="73">
        <f t="shared" si="17"/>
        <v>1159574</v>
      </c>
      <c r="J102" s="73">
        <f t="shared" si="17"/>
        <v>20516001</v>
      </c>
      <c r="K102" s="73">
        <f t="shared" si="17"/>
        <v>0</v>
      </c>
      <c r="L102" s="73">
        <f t="shared" si="17"/>
        <v>0</v>
      </c>
      <c r="M102" s="73">
        <f t="shared" si="17"/>
        <v>83074378</v>
      </c>
      <c r="N102" s="73">
        <f t="shared" si="17"/>
        <v>0</v>
      </c>
      <c r="O102" s="73">
        <f>SUM(D102:N102)</f>
        <v>115118715</v>
      </c>
      <c r="P102" s="75">
        <f t="shared" si="16"/>
        <v>1102.8281362264693</v>
      </c>
      <c r="Q102" s="76"/>
    </row>
    <row r="103" spans="1:17">
      <c r="A103" s="64"/>
      <c r="B103" s="65">
        <v>361.1</v>
      </c>
      <c r="C103" s="66" t="s">
        <v>113</v>
      </c>
      <c r="D103" s="67">
        <v>2522251</v>
      </c>
      <c r="E103" s="67">
        <v>1314535</v>
      </c>
      <c r="F103" s="67">
        <v>0</v>
      </c>
      <c r="G103" s="67">
        <v>529958</v>
      </c>
      <c r="H103" s="67">
        <v>0</v>
      </c>
      <c r="I103" s="67">
        <v>1171982</v>
      </c>
      <c r="J103" s="67">
        <v>244260</v>
      </c>
      <c r="K103" s="67">
        <v>0</v>
      </c>
      <c r="L103" s="67">
        <v>0</v>
      </c>
      <c r="M103" s="67">
        <v>0</v>
      </c>
      <c r="N103" s="67">
        <v>0</v>
      </c>
      <c r="O103" s="67">
        <f>SUM(D103:N103)</f>
        <v>5782986</v>
      </c>
      <c r="P103" s="68">
        <f t="shared" si="16"/>
        <v>55.400546055467743</v>
      </c>
      <c r="Q103" s="69"/>
    </row>
    <row r="104" spans="1:17">
      <c r="A104" s="64"/>
      <c r="B104" s="65">
        <v>362</v>
      </c>
      <c r="C104" s="66" t="s">
        <v>117</v>
      </c>
      <c r="D104" s="67">
        <v>167652</v>
      </c>
      <c r="E104" s="67">
        <v>45774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f t="shared" ref="O104:O109" si="18">SUM(D104:N104)</f>
        <v>213426</v>
      </c>
      <c r="P104" s="68">
        <f t="shared" si="16"/>
        <v>2.0446041097858889</v>
      </c>
      <c r="Q104" s="69"/>
    </row>
    <row r="105" spans="1:17">
      <c r="A105" s="64"/>
      <c r="B105" s="65">
        <v>364</v>
      </c>
      <c r="C105" s="66" t="s">
        <v>200</v>
      </c>
      <c r="D105" s="67">
        <v>342823</v>
      </c>
      <c r="E105" s="67">
        <v>11201</v>
      </c>
      <c r="F105" s="67">
        <v>0</v>
      </c>
      <c r="G105" s="67">
        <v>0</v>
      </c>
      <c r="H105" s="67">
        <v>0</v>
      </c>
      <c r="I105" s="67">
        <v>-29722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f t="shared" si="18"/>
        <v>324302</v>
      </c>
      <c r="P105" s="68">
        <f t="shared" si="16"/>
        <v>3.1067873736647984</v>
      </c>
      <c r="Q105" s="69"/>
    </row>
    <row r="106" spans="1:17">
      <c r="A106" s="64"/>
      <c r="B106" s="65">
        <v>365</v>
      </c>
      <c r="C106" s="66" t="s">
        <v>201</v>
      </c>
      <c r="D106" s="67">
        <v>287</v>
      </c>
      <c r="E106" s="67">
        <v>13640</v>
      </c>
      <c r="F106" s="67">
        <v>0</v>
      </c>
      <c r="G106" s="67">
        <v>0</v>
      </c>
      <c r="H106" s="67">
        <v>0</v>
      </c>
      <c r="I106" s="67">
        <v>2261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f t="shared" si="18"/>
        <v>16188</v>
      </c>
      <c r="P106" s="68">
        <f t="shared" si="16"/>
        <v>0.15507975283805145</v>
      </c>
      <c r="Q106" s="69"/>
    </row>
    <row r="107" spans="1:17">
      <c r="A107" s="64"/>
      <c r="B107" s="65">
        <v>366</v>
      </c>
      <c r="C107" s="66" t="s">
        <v>120</v>
      </c>
      <c r="D107" s="67">
        <v>46196</v>
      </c>
      <c r="E107" s="67">
        <v>970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f t="shared" si="18"/>
        <v>47166</v>
      </c>
      <c r="P107" s="68">
        <f t="shared" si="16"/>
        <v>0.45184652967380373</v>
      </c>
      <c r="Q107" s="69"/>
    </row>
    <row r="108" spans="1:17">
      <c r="A108" s="64"/>
      <c r="B108" s="65">
        <v>369.3</v>
      </c>
      <c r="C108" s="66" t="s">
        <v>121</v>
      </c>
      <c r="D108" s="67">
        <v>14234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f t="shared" si="18"/>
        <v>14234</v>
      </c>
      <c r="P108" s="68">
        <f t="shared" si="16"/>
        <v>0.13636058820711788</v>
      </c>
      <c r="Q108" s="69"/>
    </row>
    <row r="109" spans="1:17">
      <c r="A109" s="64"/>
      <c r="B109" s="65">
        <v>369.9</v>
      </c>
      <c r="C109" s="66" t="s">
        <v>122</v>
      </c>
      <c r="D109" s="67">
        <v>2339992</v>
      </c>
      <c r="E109" s="67">
        <v>3019249</v>
      </c>
      <c r="F109" s="67">
        <v>0</v>
      </c>
      <c r="G109" s="67">
        <v>0</v>
      </c>
      <c r="H109" s="67">
        <v>0</v>
      </c>
      <c r="I109" s="67">
        <v>15053</v>
      </c>
      <c r="J109" s="67">
        <v>20271741</v>
      </c>
      <c r="K109" s="67">
        <v>0</v>
      </c>
      <c r="L109" s="67">
        <v>0</v>
      </c>
      <c r="M109" s="67">
        <v>83074378</v>
      </c>
      <c r="N109" s="67">
        <v>0</v>
      </c>
      <c r="O109" s="67">
        <f t="shared" si="18"/>
        <v>108720413</v>
      </c>
      <c r="P109" s="68">
        <f t="shared" si="16"/>
        <v>1041.532911816832</v>
      </c>
      <c r="Q109" s="69"/>
    </row>
    <row r="110" spans="1:17" ht="15.75">
      <c r="A110" s="70" t="s">
        <v>66</v>
      </c>
      <c r="B110" s="71"/>
      <c r="C110" s="72"/>
      <c r="D110" s="73">
        <f t="shared" ref="D110:N110" si="19">SUM(D111:D113)</f>
        <v>1802973</v>
      </c>
      <c r="E110" s="73">
        <f t="shared" si="19"/>
        <v>2966282</v>
      </c>
      <c r="F110" s="73">
        <f t="shared" si="19"/>
        <v>0</v>
      </c>
      <c r="G110" s="73">
        <f t="shared" si="19"/>
        <v>0</v>
      </c>
      <c r="H110" s="73">
        <f t="shared" si="19"/>
        <v>0</v>
      </c>
      <c r="I110" s="73">
        <f t="shared" si="19"/>
        <v>0</v>
      </c>
      <c r="J110" s="73">
        <f t="shared" si="19"/>
        <v>0</v>
      </c>
      <c r="K110" s="73">
        <f t="shared" si="19"/>
        <v>0</v>
      </c>
      <c r="L110" s="73">
        <f t="shared" si="19"/>
        <v>0</v>
      </c>
      <c r="M110" s="73">
        <f t="shared" si="19"/>
        <v>0</v>
      </c>
      <c r="N110" s="73">
        <f t="shared" si="19"/>
        <v>0</v>
      </c>
      <c r="O110" s="73">
        <f>SUM(D110:N110)</f>
        <v>4769255</v>
      </c>
      <c r="P110" s="75">
        <f t="shared" si="16"/>
        <v>45.689083680605449</v>
      </c>
      <c r="Q110" s="69"/>
    </row>
    <row r="111" spans="1:17">
      <c r="A111" s="64"/>
      <c r="B111" s="65">
        <v>381</v>
      </c>
      <c r="C111" s="66" t="s">
        <v>123</v>
      </c>
      <c r="D111" s="67">
        <v>292521</v>
      </c>
      <c r="E111" s="67">
        <v>2189248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f>SUM(D111:N111)</f>
        <v>2481769</v>
      </c>
      <c r="P111" s="68">
        <f t="shared" si="16"/>
        <v>23.775149686257603</v>
      </c>
      <c r="Q111" s="69"/>
    </row>
    <row r="112" spans="1:17">
      <c r="A112" s="64"/>
      <c r="B112" s="65">
        <v>383.1</v>
      </c>
      <c r="C112" s="66" t="s">
        <v>291</v>
      </c>
      <c r="D112" s="67">
        <v>996042</v>
      </c>
      <c r="E112" s="67">
        <v>777034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f t="shared" ref="O112" si="20">SUM(D112:N112)</f>
        <v>1773076</v>
      </c>
      <c r="P112" s="68">
        <f t="shared" si="16"/>
        <v>16.985927096805096</v>
      </c>
      <c r="Q112" s="69"/>
    </row>
    <row r="113" spans="1:120" ht="15.75" thickBot="1">
      <c r="A113" s="64"/>
      <c r="B113" s="65">
        <v>383.2</v>
      </c>
      <c r="C113" s="66" t="s">
        <v>293</v>
      </c>
      <c r="D113" s="67">
        <v>514410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f>SUM(D113:N113)</f>
        <v>514410</v>
      </c>
      <c r="P113" s="68">
        <f t="shared" si="16"/>
        <v>4.9280068975427502</v>
      </c>
      <c r="Q113" s="69"/>
    </row>
    <row r="114" spans="1:120" ht="16.5" thickBot="1">
      <c r="A114" s="80" t="s">
        <v>89</v>
      </c>
      <c r="B114" s="81"/>
      <c r="C114" s="82"/>
      <c r="D114" s="83">
        <f t="shared" ref="D114:N114" si="21">SUM(D5,D13,D17,D52,D96,D102,D110)</f>
        <v>103235205</v>
      </c>
      <c r="E114" s="83">
        <f t="shared" si="21"/>
        <v>54157182</v>
      </c>
      <c r="F114" s="83">
        <f t="shared" si="21"/>
        <v>0</v>
      </c>
      <c r="G114" s="83">
        <f t="shared" si="21"/>
        <v>529958</v>
      </c>
      <c r="H114" s="83">
        <f t="shared" si="21"/>
        <v>0</v>
      </c>
      <c r="I114" s="83">
        <f t="shared" si="21"/>
        <v>14843479</v>
      </c>
      <c r="J114" s="83">
        <f t="shared" si="21"/>
        <v>20516001</v>
      </c>
      <c r="K114" s="83">
        <f t="shared" si="21"/>
        <v>0</v>
      </c>
      <c r="L114" s="83">
        <f t="shared" si="21"/>
        <v>0</v>
      </c>
      <c r="M114" s="83">
        <f t="shared" si="21"/>
        <v>83074378</v>
      </c>
      <c r="N114" s="83">
        <f t="shared" si="21"/>
        <v>0</v>
      </c>
      <c r="O114" s="83">
        <f>SUM(D114:N114)</f>
        <v>276356203</v>
      </c>
      <c r="P114" s="84">
        <f t="shared" si="16"/>
        <v>2647.470450735259</v>
      </c>
      <c r="Q114" s="62"/>
      <c r="R114" s="85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</row>
    <row r="115" spans="1:120">
      <c r="A115" s="86"/>
      <c r="B115" s="87"/>
      <c r="C115" s="87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9"/>
    </row>
    <row r="116" spans="1:120">
      <c r="A116" s="90"/>
      <c r="B116" s="91"/>
      <c r="C116" s="91"/>
      <c r="D116" s="92"/>
      <c r="E116" s="92"/>
      <c r="F116" s="92"/>
      <c r="G116" s="92"/>
      <c r="H116" s="92"/>
      <c r="I116" s="92"/>
      <c r="J116" s="92"/>
      <c r="K116" s="92"/>
      <c r="L116" s="92"/>
      <c r="M116" s="95" t="s">
        <v>294</v>
      </c>
      <c r="N116" s="95"/>
      <c r="O116" s="95"/>
      <c r="P116" s="93">
        <v>104385</v>
      </c>
    </row>
    <row r="117" spans="1:120">
      <c r="A117" s="96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8"/>
    </row>
    <row r="118" spans="1:120" ht="15.75" customHeight="1" thickBot="1">
      <c r="A118" s="99" t="s">
        <v>150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1"/>
    </row>
  </sheetData>
  <mergeCells count="10">
    <mergeCell ref="M116:O116"/>
    <mergeCell ref="A117:P117"/>
    <mergeCell ref="A118:P1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31256811</v>
      </c>
      <c r="E5" s="27">
        <f t="shared" si="0"/>
        <v>13006840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44263651</v>
      </c>
      <c r="O5" s="33">
        <f t="shared" ref="O5:O36" si="1">(N5/O$96)</f>
        <v>443.44357731070551</v>
      </c>
      <c r="P5" s="6"/>
    </row>
    <row r="6" spans="1:133">
      <c r="A6" s="12"/>
      <c r="B6" s="25">
        <v>311</v>
      </c>
      <c r="C6" s="20" t="s">
        <v>2</v>
      </c>
      <c r="D6" s="47">
        <v>30637891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30637891</v>
      </c>
      <c r="O6" s="48">
        <f t="shared" si="1"/>
        <v>306.9375363160953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367472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367472</v>
      </c>
      <c r="O7" s="48">
        <f t="shared" si="1"/>
        <v>3.6814201847362198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512820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512820</v>
      </c>
      <c r="O8" s="48">
        <f t="shared" si="1"/>
        <v>5.1375503416217514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3929740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3929740</v>
      </c>
      <c r="O9" s="48">
        <f t="shared" si="1"/>
        <v>39.369051674046766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</v>
      </c>
      <c r="O10" s="48">
        <f t="shared" si="1"/>
        <v>6.0109399106373597E-5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8104374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8104374</v>
      </c>
      <c r="O11" s="48">
        <f t="shared" si="1"/>
        <v>81.191508545552907</v>
      </c>
      <c r="P11" s="9"/>
    </row>
    <row r="12" spans="1:133">
      <c r="A12" s="12"/>
      <c r="B12" s="25">
        <v>315</v>
      </c>
      <c r="C12" s="20" t="s">
        <v>171</v>
      </c>
      <c r="D12" s="47">
        <v>618920</v>
      </c>
      <c r="E12" s="47">
        <v>92428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711348</v>
      </c>
      <c r="O12" s="48">
        <f t="shared" si="1"/>
        <v>7.126450139253441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22922</v>
      </c>
      <c r="E13" s="32">
        <f t="shared" si="3"/>
        <v>2641779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4476705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7141406</v>
      </c>
      <c r="O13" s="46">
        <f t="shared" si="1"/>
        <v>71.544270572441846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511215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511215</v>
      </c>
      <c r="O14" s="48">
        <f t="shared" si="1"/>
        <v>5.1214710773607965</v>
      </c>
      <c r="P14" s="9"/>
    </row>
    <row r="15" spans="1:133">
      <c r="A15" s="12"/>
      <c r="B15" s="25">
        <v>325.2</v>
      </c>
      <c r="C15" s="20" t="s">
        <v>25</v>
      </c>
      <c r="D15" s="47">
        <v>0</v>
      </c>
      <c r="E15" s="47">
        <v>2071734</v>
      </c>
      <c r="F15" s="47">
        <v>0</v>
      </c>
      <c r="G15" s="47">
        <v>0</v>
      </c>
      <c r="H15" s="47">
        <v>0</v>
      </c>
      <c r="I15" s="47">
        <v>4476705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6548439</v>
      </c>
      <c r="O15" s="48">
        <f t="shared" si="1"/>
        <v>65.603788895790345</v>
      </c>
      <c r="P15" s="9"/>
    </row>
    <row r="16" spans="1:133">
      <c r="A16" s="12"/>
      <c r="B16" s="25">
        <v>329</v>
      </c>
      <c r="C16" s="20" t="s">
        <v>26</v>
      </c>
      <c r="D16" s="47">
        <v>22922</v>
      </c>
      <c r="E16" s="47">
        <v>58830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81752</v>
      </c>
      <c r="O16" s="48">
        <f t="shared" si="1"/>
        <v>0.81901059929070907</v>
      </c>
      <c r="P16" s="9"/>
    </row>
    <row r="17" spans="1:16" ht="15.75">
      <c r="A17" s="29" t="s">
        <v>28</v>
      </c>
      <c r="B17" s="30"/>
      <c r="C17" s="31"/>
      <c r="D17" s="32">
        <f t="shared" ref="D17:M17" si="5">SUM(D18:D47)</f>
        <v>11823285</v>
      </c>
      <c r="E17" s="32">
        <f t="shared" si="5"/>
        <v>7568290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90909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19485</v>
      </c>
      <c r="N17" s="45">
        <f t="shared" si="4"/>
        <v>19501969</v>
      </c>
      <c r="O17" s="46">
        <f t="shared" si="1"/>
        <v>195.37527299685428</v>
      </c>
      <c r="P17" s="10"/>
    </row>
    <row r="18" spans="1:16">
      <c r="A18" s="12"/>
      <c r="B18" s="25">
        <v>331.1</v>
      </c>
      <c r="C18" s="20" t="s">
        <v>172</v>
      </c>
      <c r="D18" s="47">
        <v>56723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56723</v>
      </c>
      <c r="O18" s="48">
        <f t="shared" si="1"/>
        <v>0.56826424091847161</v>
      </c>
      <c r="P18" s="9"/>
    </row>
    <row r="19" spans="1:16">
      <c r="A19" s="12"/>
      <c r="B19" s="25">
        <v>331.2</v>
      </c>
      <c r="C19" s="20" t="s">
        <v>27</v>
      </c>
      <c r="D19" s="47">
        <v>331932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331932</v>
      </c>
      <c r="O19" s="48">
        <f t="shared" si="1"/>
        <v>3.3253721773628002</v>
      </c>
      <c r="P19" s="9"/>
    </row>
    <row r="20" spans="1:16">
      <c r="A20" s="12"/>
      <c r="B20" s="25">
        <v>331.39</v>
      </c>
      <c r="C20" s="20" t="s">
        <v>32</v>
      </c>
      <c r="D20" s="47">
        <v>-10492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-10492</v>
      </c>
      <c r="O20" s="48">
        <f t="shared" si="1"/>
        <v>-0.10511130257067863</v>
      </c>
      <c r="P20" s="9"/>
    </row>
    <row r="21" spans="1:16">
      <c r="A21" s="12"/>
      <c r="B21" s="25">
        <v>331.5</v>
      </c>
      <c r="C21" s="20" t="s">
        <v>29</v>
      </c>
      <c r="D21" s="47">
        <v>0</v>
      </c>
      <c r="E21" s="47">
        <v>144166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144166</v>
      </c>
      <c r="O21" s="48">
        <f t="shared" si="1"/>
        <v>1.444288605261576</v>
      </c>
      <c r="P21" s="9"/>
    </row>
    <row r="22" spans="1:16">
      <c r="A22" s="12"/>
      <c r="B22" s="25">
        <v>331.69</v>
      </c>
      <c r="C22" s="20" t="s">
        <v>33</v>
      </c>
      <c r="D22" s="47">
        <v>15143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15143</v>
      </c>
      <c r="O22" s="48">
        <f t="shared" si="1"/>
        <v>0.15170610511130256</v>
      </c>
      <c r="P22" s="9"/>
    </row>
    <row r="23" spans="1:16">
      <c r="A23" s="12"/>
      <c r="B23" s="25">
        <v>333</v>
      </c>
      <c r="C23" s="20" t="s">
        <v>3</v>
      </c>
      <c r="D23" s="47">
        <v>7630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7630</v>
      </c>
      <c r="O23" s="48">
        <f t="shared" si="1"/>
        <v>7.6439119196938424E-2</v>
      </c>
      <c r="P23" s="9"/>
    </row>
    <row r="24" spans="1:16">
      <c r="A24" s="12"/>
      <c r="B24" s="25">
        <v>334.1</v>
      </c>
      <c r="C24" s="20" t="s">
        <v>30</v>
      </c>
      <c r="D24" s="47">
        <v>45819</v>
      </c>
      <c r="E24" s="47">
        <v>199358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19485</v>
      </c>
      <c r="N24" s="47">
        <f t="shared" si="6"/>
        <v>264662</v>
      </c>
      <c r="O24" s="48">
        <f t="shared" si="1"/>
        <v>2.6514456310485084</v>
      </c>
      <c r="P24" s="9"/>
    </row>
    <row r="25" spans="1:16">
      <c r="A25" s="12"/>
      <c r="B25" s="25">
        <v>334.2</v>
      </c>
      <c r="C25" s="20" t="s">
        <v>31</v>
      </c>
      <c r="D25" s="47">
        <v>215544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215544</v>
      </c>
      <c r="O25" s="48">
        <f t="shared" si="1"/>
        <v>2.1593700534973652</v>
      </c>
      <c r="P25" s="9"/>
    </row>
    <row r="26" spans="1:16">
      <c r="A26" s="12"/>
      <c r="B26" s="25">
        <v>334.39</v>
      </c>
      <c r="C26" s="20" t="s">
        <v>35</v>
      </c>
      <c r="D26" s="47">
        <v>226586</v>
      </c>
      <c r="E26" s="47">
        <v>10000</v>
      </c>
      <c r="F26" s="47">
        <v>0</v>
      </c>
      <c r="G26" s="47">
        <v>0</v>
      </c>
      <c r="H26" s="47">
        <v>0</v>
      </c>
      <c r="I26" s="47">
        <v>90909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7">SUM(D26:M26)</f>
        <v>327495</v>
      </c>
      <c r="O26" s="48">
        <f t="shared" si="1"/>
        <v>3.2809212767236371</v>
      </c>
      <c r="P26" s="9"/>
    </row>
    <row r="27" spans="1:16">
      <c r="A27" s="12"/>
      <c r="B27" s="25">
        <v>334.49</v>
      </c>
      <c r="C27" s="20" t="s">
        <v>36</v>
      </c>
      <c r="D27" s="47">
        <v>44268</v>
      </c>
      <c r="E27" s="47">
        <v>826770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871038</v>
      </c>
      <c r="O27" s="48">
        <f t="shared" si="1"/>
        <v>8.7262617964695739</v>
      </c>
      <c r="P27" s="9"/>
    </row>
    <row r="28" spans="1:16">
      <c r="A28" s="12"/>
      <c r="B28" s="25">
        <v>334.5</v>
      </c>
      <c r="C28" s="20" t="s">
        <v>37</v>
      </c>
      <c r="D28" s="47">
        <v>30000</v>
      </c>
      <c r="E28" s="47">
        <v>835036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865036</v>
      </c>
      <c r="O28" s="48">
        <f t="shared" si="1"/>
        <v>8.6661323608968317</v>
      </c>
      <c r="P28" s="9"/>
    </row>
    <row r="29" spans="1:16">
      <c r="A29" s="12"/>
      <c r="B29" s="25">
        <v>334.69</v>
      </c>
      <c r="C29" s="20" t="s">
        <v>38</v>
      </c>
      <c r="D29" s="47">
        <v>304203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304203</v>
      </c>
      <c r="O29" s="48">
        <f t="shared" si="1"/>
        <v>3.0475765893926945</v>
      </c>
      <c r="P29" s="9"/>
    </row>
    <row r="30" spans="1:16">
      <c r="A30" s="12"/>
      <c r="B30" s="25">
        <v>334.7</v>
      </c>
      <c r="C30" s="20" t="s">
        <v>39</v>
      </c>
      <c r="D30" s="47">
        <v>220524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220524</v>
      </c>
      <c r="O30" s="48">
        <f t="shared" si="1"/>
        <v>2.2092608547556551</v>
      </c>
      <c r="P30" s="9"/>
    </row>
    <row r="31" spans="1:16">
      <c r="A31" s="12"/>
      <c r="B31" s="25">
        <v>335.12</v>
      </c>
      <c r="C31" s="20" t="s">
        <v>173</v>
      </c>
      <c r="D31" s="47">
        <v>2123347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2123347</v>
      </c>
      <c r="O31" s="48">
        <f t="shared" si="1"/>
        <v>21.272185377386844</v>
      </c>
      <c r="P31" s="9"/>
    </row>
    <row r="32" spans="1:16">
      <c r="A32" s="12"/>
      <c r="B32" s="25">
        <v>335.13</v>
      </c>
      <c r="C32" s="20" t="s">
        <v>174</v>
      </c>
      <c r="D32" s="47">
        <v>30998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30998</v>
      </c>
      <c r="O32" s="48">
        <f t="shared" si="1"/>
        <v>0.3105451922498948</v>
      </c>
      <c r="P32" s="9"/>
    </row>
    <row r="33" spans="1:16">
      <c r="A33" s="12"/>
      <c r="B33" s="25">
        <v>335.14</v>
      </c>
      <c r="C33" s="20" t="s">
        <v>175</v>
      </c>
      <c r="D33" s="47">
        <v>230687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230687</v>
      </c>
      <c r="O33" s="48">
        <f t="shared" si="1"/>
        <v>2.3110761586086679</v>
      </c>
      <c r="P33" s="9"/>
    </row>
    <row r="34" spans="1:16">
      <c r="A34" s="12"/>
      <c r="B34" s="25">
        <v>335.15</v>
      </c>
      <c r="C34" s="20" t="s">
        <v>176</v>
      </c>
      <c r="D34" s="47">
        <v>27841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27841</v>
      </c>
      <c r="O34" s="48">
        <f t="shared" si="1"/>
        <v>0.27891763008675791</v>
      </c>
      <c r="P34" s="9"/>
    </row>
    <row r="35" spans="1:16">
      <c r="A35" s="12"/>
      <c r="B35" s="25">
        <v>335.16</v>
      </c>
      <c r="C35" s="20" t="s">
        <v>177</v>
      </c>
      <c r="D35" s="47">
        <v>0</v>
      </c>
      <c r="E35" s="47">
        <v>223250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223250</v>
      </c>
      <c r="O35" s="48">
        <f t="shared" si="1"/>
        <v>2.2365705584163176</v>
      </c>
      <c r="P35" s="9"/>
    </row>
    <row r="36" spans="1:16">
      <c r="A36" s="12"/>
      <c r="B36" s="25">
        <v>335.18</v>
      </c>
      <c r="C36" s="20" t="s">
        <v>178</v>
      </c>
      <c r="D36" s="47">
        <v>4721034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4721034</v>
      </c>
      <c r="O36" s="48">
        <f t="shared" si="1"/>
        <v>47.2964194834599</v>
      </c>
      <c r="P36" s="9"/>
    </row>
    <row r="37" spans="1:16">
      <c r="A37" s="12"/>
      <c r="B37" s="25">
        <v>335.21</v>
      </c>
      <c r="C37" s="20" t="s">
        <v>48</v>
      </c>
      <c r="D37" s="47">
        <v>3960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3960</v>
      </c>
      <c r="O37" s="48">
        <f t="shared" ref="O37:O68" si="8">(N37/O$96)</f>
        <v>3.9672203410206573E-2</v>
      </c>
      <c r="P37" s="9"/>
    </row>
    <row r="38" spans="1:16">
      <c r="A38" s="12"/>
      <c r="B38" s="25">
        <v>335.49</v>
      </c>
      <c r="C38" s="20" t="s">
        <v>50</v>
      </c>
      <c r="D38" s="47">
        <v>0</v>
      </c>
      <c r="E38" s="47">
        <v>2486308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2486308</v>
      </c>
      <c r="O38" s="48">
        <f t="shared" si="8"/>
        <v>24.908413312228255</v>
      </c>
      <c r="P38" s="9"/>
    </row>
    <row r="39" spans="1:16">
      <c r="A39" s="12"/>
      <c r="B39" s="25">
        <v>335.69</v>
      </c>
      <c r="C39" s="20" t="s">
        <v>167</v>
      </c>
      <c r="D39" s="47">
        <v>6102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6102</v>
      </c>
      <c r="O39" s="48">
        <f t="shared" si="8"/>
        <v>6.1131258891181949E-2</v>
      </c>
      <c r="P39" s="9"/>
    </row>
    <row r="40" spans="1:16">
      <c r="A40" s="12"/>
      <c r="B40" s="25">
        <v>335.7</v>
      </c>
      <c r="C40" s="20" t="s">
        <v>52</v>
      </c>
      <c r="D40" s="47">
        <v>0</v>
      </c>
      <c r="E40" s="47">
        <v>39043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39043</v>
      </c>
      <c r="O40" s="48">
        <f t="shared" si="8"/>
        <v>0.39114187821835739</v>
      </c>
      <c r="P40" s="9"/>
    </row>
    <row r="41" spans="1:16">
      <c r="A41" s="12"/>
      <c r="B41" s="25">
        <v>335.9</v>
      </c>
      <c r="C41" s="20" t="s">
        <v>54</v>
      </c>
      <c r="D41" s="47">
        <v>2962050</v>
      </c>
      <c r="E41" s="47">
        <v>168662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3130712</v>
      </c>
      <c r="O41" s="48">
        <f t="shared" si="8"/>
        <v>31.364202849185517</v>
      </c>
      <c r="P41" s="9"/>
    </row>
    <row r="42" spans="1:16">
      <c r="A42" s="12"/>
      <c r="B42" s="25">
        <v>336</v>
      </c>
      <c r="C42" s="20" t="s">
        <v>4</v>
      </c>
      <c r="D42" s="47">
        <v>45341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45341</v>
      </c>
      <c r="O42" s="48">
        <f t="shared" si="8"/>
        <v>0.45423671081368089</v>
      </c>
      <c r="P42" s="9"/>
    </row>
    <row r="43" spans="1:16">
      <c r="A43" s="12"/>
      <c r="B43" s="25">
        <v>337.1</v>
      </c>
      <c r="C43" s="20" t="s">
        <v>55</v>
      </c>
      <c r="D43" s="47">
        <v>25345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9" si="9">SUM(D43:M43)</f>
        <v>25345</v>
      </c>
      <c r="O43" s="48">
        <f t="shared" si="8"/>
        <v>0.2539121200585065</v>
      </c>
      <c r="P43" s="9"/>
    </row>
    <row r="44" spans="1:16">
      <c r="A44" s="12"/>
      <c r="B44" s="25">
        <v>337.4</v>
      </c>
      <c r="C44" s="20" t="s">
        <v>58</v>
      </c>
      <c r="D44" s="47">
        <v>0</v>
      </c>
      <c r="E44" s="47">
        <v>585335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585335</v>
      </c>
      <c r="O44" s="48">
        <f t="shared" si="8"/>
        <v>5.8640225209881987</v>
      </c>
      <c r="P44" s="9"/>
    </row>
    <row r="45" spans="1:16">
      <c r="A45" s="12"/>
      <c r="B45" s="25">
        <v>337.6</v>
      </c>
      <c r="C45" s="20" t="s">
        <v>179</v>
      </c>
      <c r="D45" s="47">
        <v>0</v>
      </c>
      <c r="E45" s="47">
        <v>2040362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2040362</v>
      </c>
      <c r="O45" s="48">
        <f t="shared" si="8"/>
        <v>20.440822296579775</v>
      </c>
      <c r="P45" s="9"/>
    </row>
    <row r="46" spans="1:16">
      <c r="A46" s="12"/>
      <c r="B46" s="25">
        <v>337.7</v>
      </c>
      <c r="C46" s="20" t="s">
        <v>59</v>
      </c>
      <c r="D46" s="47">
        <v>158700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158700</v>
      </c>
      <c r="O46" s="48">
        <f t="shared" si="8"/>
        <v>1.5898936063635818</v>
      </c>
      <c r="P46" s="9"/>
    </row>
    <row r="47" spans="1:16">
      <c r="A47" s="12"/>
      <c r="B47" s="25">
        <v>337.9</v>
      </c>
      <c r="C47" s="20" t="s">
        <v>152</v>
      </c>
      <c r="D47" s="47">
        <v>0</v>
      </c>
      <c r="E47" s="47">
        <v>10000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10000</v>
      </c>
      <c r="O47" s="48">
        <f t="shared" si="8"/>
        <v>0.100182331843956</v>
      </c>
      <c r="P47" s="9"/>
    </row>
    <row r="48" spans="1:16" ht="15.75">
      <c r="A48" s="29" t="s">
        <v>64</v>
      </c>
      <c r="B48" s="30"/>
      <c r="C48" s="31"/>
      <c r="D48" s="32">
        <f t="shared" ref="D48:M48" si="10">SUM(D49:D76)</f>
        <v>7120049</v>
      </c>
      <c r="E48" s="32">
        <f t="shared" si="10"/>
        <v>2508281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6240673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15869003</v>
      </c>
      <c r="O48" s="46">
        <f t="shared" si="8"/>
        <v>158.97937245787332</v>
      </c>
      <c r="P48" s="10"/>
    </row>
    <row r="49" spans="1:16">
      <c r="A49" s="12"/>
      <c r="B49" s="25">
        <v>341.1</v>
      </c>
      <c r="C49" s="20" t="s">
        <v>180</v>
      </c>
      <c r="D49" s="47">
        <v>324807</v>
      </c>
      <c r="E49" s="47">
        <v>270510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595317</v>
      </c>
      <c r="O49" s="48">
        <f t="shared" si="8"/>
        <v>5.9640245246348353</v>
      </c>
      <c r="P49" s="9"/>
    </row>
    <row r="50" spans="1:16">
      <c r="A50" s="12"/>
      <c r="B50" s="25">
        <v>341.51</v>
      </c>
      <c r="C50" s="20" t="s">
        <v>182</v>
      </c>
      <c r="D50" s="47">
        <v>1264339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6" si="11">SUM(D50:M50)</f>
        <v>1264339</v>
      </c>
      <c r="O50" s="48">
        <f t="shared" si="8"/>
        <v>12.666442926125548</v>
      </c>
      <c r="P50" s="9"/>
    </row>
    <row r="51" spans="1:16">
      <c r="A51" s="12"/>
      <c r="B51" s="25">
        <v>341.52</v>
      </c>
      <c r="C51" s="20" t="s">
        <v>183</v>
      </c>
      <c r="D51" s="47">
        <v>328274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328274</v>
      </c>
      <c r="O51" s="48">
        <f t="shared" si="8"/>
        <v>3.2887254803742811</v>
      </c>
      <c r="P51" s="9"/>
    </row>
    <row r="52" spans="1:16">
      <c r="A52" s="12"/>
      <c r="B52" s="25">
        <v>341.53</v>
      </c>
      <c r="C52" s="20" t="s">
        <v>184</v>
      </c>
      <c r="D52" s="47">
        <v>2386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2386</v>
      </c>
      <c r="O52" s="48">
        <f t="shared" si="8"/>
        <v>2.3903504377967903E-2</v>
      </c>
      <c r="P52" s="9"/>
    </row>
    <row r="53" spans="1:16">
      <c r="A53" s="12"/>
      <c r="B53" s="25">
        <v>341.55</v>
      </c>
      <c r="C53" s="20" t="s">
        <v>185</v>
      </c>
      <c r="D53" s="47">
        <v>1177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1177</v>
      </c>
      <c r="O53" s="48">
        <f t="shared" si="8"/>
        <v>1.1791460458033622E-2</v>
      </c>
      <c r="P53" s="9"/>
    </row>
    <row r="54" spans="1:16">
      <c r="A54" s="12"/>
      <c r="B54" s="25">
        <v>341.56</v>
      </c>
      <c r="C54" s="20" t="s">
        <v>186</v>
      </c>
      <c r="D54" s="47">
        <v>67739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67739</v>
      </c>
      <c r="O54" s="48">
        <f t="shared" si="8"/>
        <v>0.67862509767777357</v>
      </c>
      <c r="P54" s="9"/>
    </row>
    <row r="55" spans="1:16">
      <c r="A55" s="12"/>
      <c r="B55" s="25">
        <v>341.9</v>
      </c>
      <c r="C55" s="20" t="s">
        <v>187</v>
      </c>
      <c r="D55" s="47">
        <v>36145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36145</v>
      </c>
      <c r="O55" s="48">
        <f t="shared" si="8"/>
        <v>0.36210903844997894</v>
      </c>
      <c r="P55" s="9"/>
    </row>
    <row r="56" spans="1:16">
      <c r="A56" s="12"/>
      <c r="B56" s="25">
        <v>342.1</v>
      </c>
      <c r="C56" s="20" t="s">
        <v>188</v>
      </c>
      <c r="D56" s="47">
        <v>1021755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1021755</v>
      </c>
      <c r="O56" s="48">
        <f t="shared" si="8"/>
        <v>10.236179847322127</v>
      </c>
      <c r="P56" s="9"/>
    </row>
    <row r="57" spans="1:16">
      <c r="A57" s="12"/>
      <c r="B57" s="25">
        <v>342.4</v>
      </c>
      <c r="C57" s="20" t="s">
        <v>75</v>
      </c>
      <c r="D57" s="47">
        <v>0</v>
      </c>
      <c r="E57" s="47">
        <v>354468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354468</v>
      </c>
      <c r="O57" s="48">
        <f t="shared" si="8"/>
        <v>3.5511430804063395</v>
      </c>
      <c r="P57" s="9"/>
    </row>
    <row r="58" spans="1:16">
      <c r="A58" s="12"/>
      <c r="B58" s="25">
        <v>342.5</v>
      </c>
      <c r="C58" s="20" t="s">
        <v>76</v>
      </c>
      <c r="D58" s="47">
        <v>0</v>
      </c>
      <c r="E58" s="47">
        <v>14320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14320</v>
      </c>
      <c r="O58" s="48">
        <f t="shared" si="8"/>
        <v>0.14346109920054498</v>
      </c>
      <c r="P58" s="9"/>
    </row>
    <row r="59" spans="1:16">
      <c r="A59" s="12"/>
      <c r="B59" s="25">
        <v>342.6</v>
      </c>
      <c r="C59" s="20" t="s">
        <v>77</v>
      </c>
      <c r="D59" s="47">
        <v>3509550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3509550</v>
      </c>
      <c r="O59" s="48">
        <f t="shared" si="8"/>
        <v>35.159490272295578</v>
      </c>
      <c r="P59" s="9"/>
    </row>
    <row r="60" spans="1:16">
      <c r="A60" s="12"/>
      <c r="B60" s="25">
        <v>342.9</v>
      </c>
      <c r="C60" s="20" t="s">
        <v>78</v>
      </c>
      <c r="D60" s="47">
        <v>381953</v>
      </c>
      <c r="E60" s="47">
        <v>91446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473399</v>
      </c>
      <c r="O60" s="48">
        <f t="shared" si="8"/>
        <v>4.7426215712596926</v>
      </c>
      <c r="P60" s="9"/>
    </row>
    <row r="61" spans="1:16">
      <c r="A61" s="12"/>
      <c r="B61" s="25">
        <v>343.4</v>
      </c>
      <c r="C61" s="20" t="s">
        <v>80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3377781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3377781</v>
      </c>
      <c r="O61" s="48">
        <f t="shared" si="8"/>
        <v>33.839397703820957</v>
      </c>
      <c r="P61" s="9"/>
    </row>
    <row r="62" spans="1:16">
      <c r="A62" s="12"/>
      <c r="B62" s="25">
        <v>343.7</v>
      </c>
      <c r="C62" s="20" t="s">
        <v>83</v>
      </c>
      <c r="D62" s="47">
        <v>0</v>
      </c>
      <c r="E62" s="47">
        <v>12610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12610</v>
      </c>
      <c r="O62" s="48">
        <f t="shared" si="8"/>
        <v>0.12632992045522851</v>
      </c>
      <c r="P62" s="9"/>
    </row>
    <row r="63" spans="1:16">
      <c r="A63" s="12"/>
      <c r="B63" s="25">
        <v>343.9</v>
      </c>
      <c r="C63" s="20" t="s">
        <v>84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2862892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2862892</v>
      </c>
      <c r="O63" s="48">
        <f t="shared" si="8"/>
        <v>28.681119637740689</v>
      </c>
      <c r="P63" s="9"/>
    </row>
    <row r="64" spans="1:16">
      <c r="A64" s="12"/>
      <c r="B64" s="25">
        <v>344.9</v>
      </c>
      <c r="C64" s="20" t="s">
        <v>189</v>
      </c>
      <c r="D64" s="47">
        <v>0</v>
      </c>
      <c r="E64" s="47">
        <v>37297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37297</v>
      </c>
      <c r="O64" s="48">
        <f t="shared" si="8"/>
        <v>0.37365004307840272</v>
      </c>
      <c r="P64" s="9"/>
    </row>
    <row r="65" spans="1:16">
      <c r="A65" s="12"/>
      <c r="B65" s="25">
        <v>345.1</v>
      </c>
      <c r="C65" s="20" t="s">
        <v>204</v>
      </c>
      <c r="D65" s="47">
        <v>0</v>
      </c>
      <c r="E65" s="47">
        <v>3550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3550</v>
      </c>
      <c r="O65" s="48">
        <f t="shared" si="8"/>
        <v>3.556472780460438E-2</v>
      </c>
      <c r="P65" s="9"/>
    </row>
    <row r="66" spans="1:16">
      <c r="A66" s="12"/>
      <c r="B66" s="25">
        <v>346.4</v>
      </c>
      <c r="C66" s="20" t="s">
        <v>87</v>
      </c>
      <c r="D66" s="47">
        <v>61277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61277</v>
      </c>
      <c r="O66" s="48">
        <f t="shared" si="8"/>
        <v>0.61388727484020922</v>
      </c>
      <c r="P66" s="9"/>
    </row>
    <row r="67" spans="1:16">
      <c r="A67" s="12"/>
      <c r="B67" s="25">
        <v>347.5</v>
      </c>
      <c r="C67" s="20" t="s">
        <v>88</v>
      </c>
      <c r="D67" s="47">
        <v>72600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72600</v>
      </c>
      <c r="O67" s="48">
        <f t="shared" si="8"/>
        <v>0.72732372918712052</v>
      </c>
      <c r="P67" s="9"/>
    </row>
    <row r="68" spans="1:16">
      <c r="A68" s="12"/>
      <c r="B68" s="25">
        <v>348.92099999999999</v>
      </c>
      <c r="C68" s="20" t="s">
        <v>190</v>
      </c>
      <c r="D68" s="47">
        <v>0</v>
      </c>
      <c r="E68" s="47">
        <v>21305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21305</v>
      </c>
      <c r="O68" s="48">
        <f t="shared" si="8"/>
        <v>0.21343845799354827</v>
      </c>
      <c r="P68" s="9"/>
    </row>
    <row r="69" spans="1:16">
      <c r="A69" s="12"/>
      <c r="B69" s="25">
        <v>348.92200000000003</v>
      </c>
      <c r="C69" s="20" t="s">
        <v>191</v>
      </c>
      <c r="D69" s="47">
        <v>0</v>
      </c>
      <c r="E69" s="47">
        <v>21305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21305</v>
      </c>
      <c r="O69" s="48">
        <f t="shared" ref="O69:O94" si="12">(N69/O$96)</f>
        <v>0.21343845799354827</v>
      </c>
      <c r="P69" s="9"/>
    </row>
    <row r="70" spans="1:16">
      <c r="A70" s="12"/>
      <c r="B70" s="25">
        <v>348.923</v>
      </c>
      <c r="C70" s="20" t="s">
        <v>192</v>
      </c>
      <c r="D70" s="47">
        <v>0</v>
      </c>
      <c r="E70" s="47">
        <v>21305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21305</v>
      </c>
      <c r="O70" s="48">
        <f t="shared" si="12"/>
        <v>0.21343845799354827</v>
      </c>
      <c r="P70" s="9"/>
    </row>
    <row r="71" spans="1:16">
      <c r="A71" s="12"/>
      <c r="B71" s="25">
        <v>348.92399999999998</v>
      </c>
      <c r="C71" s="20" t="s">
        <v>193</v>
      </c>
      <c r="D71" s="47">
        <v>0</v>
      </c>
      <c r="E71" s="47">
        <v>21305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21305</v>
      </c>
      <c r="O71" s="48">
        <f t="shared" si="12"/>
        <v>0.21343845799354827</v>
      </c>
      <c r="P71" s="9"/>
    </row>
    <row r="72" spans="1:16">
      <c r="A72" s="12"/>
      <c r="B72" s="25">
        <v>348.93</v>
      </c>
      <c r="C72" s="20" t="s">
        <v>194</v>
      </c>
      <c r="D72" s="47">
        <v>0</v>
      </c>
      <c r="E72" s="47">
        <v>245117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245117</v>
      </c>
      <c r="O72" s="48">
        <f t="shared" si="12"/>
        <v>2.4556392634594961</v>
      </c>
      <c r="P72" s="9"/>
    </row>
    <row r="73" spans="1:16">
      <c r="A73" s="12"/>
      <c r="B73" s="25">
        <v>348.93099999999998</v>
      </c>
      <c r="C73" s="20" t="s">
        <v>195</v>
      </c>
      <c r="D73" s="47">
        <v>0</v>
      </c>
      <c r="E73" s="47">
        <v>75494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75494</v>
      </c>
      <c r="O73" s="48">
        <f t="shared" si="12"/>
        <v>0.75631649602276141</v>
      </c>
      <c r="P73" s="9"/>
    </row>
    <row r="74" spans="1:16">
      <c r="A74" s="12"/>
      <c r="B74" s="25">
        <v>348.93200000000002</v>
      </c>
      <c r="C74" s="20" t="s">
        <v>196</v>
      </c>
      <c r="D74" s="47">
        <v>0</v>
      </c>
      <c r="E74" s="47">
        <v>5023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5023</v>
      </c>
      <c r="O74" s="48">
        <f t="shared" si="12"/>
        <v>5.03215852852191E-2</v>
      </c>
      <c r="P74" s="9"/>
    </row>
    <row r="75" spans="1:16">
      <c r="A75" s="12"/>
      <c r="B75" s="25">
        <v>348.99</v>
      </c>
      <c r="C75" s="20" t="s">
        <v>197</v>
      </c>
      <c r="D75" s="47">
        <v>0</v>
      </c>
      <c r="E75" s="47">
        <v>59637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59637</v>
      </c>
      <c r="O75" s="48">
        <f t="shared" si="12"/>
        <v>0.59745737241780039</v>
      </c>
      <c r="P75" s="9"/>
    </row>
    <row r="76" spans="1:16">
      <c r="A76" s="12"/>
      <c r="B76" s="25">
        <v>349</v>
      </c>
      <c r="C76" s="20" t="s">
        <v>147</v>
      </c>
      <c r="D76" s="47">
        <v>48047</v>
      </c>
      <c r="E76" s="47">
        <v>1253589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1301636</v>
      </c>
      <c r="O76" s="48">
        <f t="shared" si="12"/>
        <v>13.04009296920395</v>
      </c>
      <c r="P76" s="9"/>
    </row>
    <row r="77" spans="1:16" ht="15.75">
      <c r="A77" s="29" t="s">
        <v>65</v>
      </c>
      <c r="B77" s="30"/>
      <c r="C77" s="31"/>
      <c r="D77" s="32">
        <f t="shared" ref="D77:M77" si="13">SUM(D78:D82)</f>
        <v>98096</v>
      </c>
      <c r="E77" s="32">
        <f t="shared" si="13"/>
        <v>591427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ref="N77:N84" si="14">SUM(D77:M77)</f>
        <v>689523</v>
      </c>
      <c r="O77" s="46">
        <f t="shared" si="12"/>
        <v>6.9078022000040074</v>
      </c>
      <c r="P77" s="10"/>
    </row>
    <row r="78" spans="1:16">
      <c r="A78" s="13"/>
      <c r="B78" s="40">
        <v>351.1</v>
      </c>
      <c r="C78" s="21" t="s">
        <v>107</v>
      </c>
      <c r="D78" s="47">
        <v>0</v>
      </c>
      <c r="E78" s="47">
        <v>94472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94472</v>
      </c>
      <c r="O78" s="48">
        <f t="shared" si="12"/>
        <v>0.94644252539622109</v>
      </c>
      <c r="P78" s="9"/>
    </row>
    <row r="79" spans="1:16">
      <c r="A79" s="13"/>
      <c r="B79" s="40">
        <v>351.2</v>
      </c>
      <c r="C79" s="21" t="s">
        <v>109</v>
      </c>
      <c r="D79" s="47">
        <v>0</v>
      </c>
      <c r="E79" s="47">
        <v>121394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121394</v>
      </c>
      <c r="O79" s="48">
        <f t="shared" si="12"/>
        <v>1.2161533991865194</v>
      </c>
      <c r="P79" s="9"/>
    </row>
    <row r="80" spans="1:16">
      <c r="A80" s="13"/>
      <c r="B80" s="40">
        <v>351.5</v>
      </c>
      <c r="C80" s="21" t="s">
        <v>198</v>
      </c>
      <c r="D80" s="47">
        <v>0</v>
      </c>
      <c r="E80" s="47">
        <v>375561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375561</v>
      </c>
      <c r="O80" s="48">
        <f t="shared" si="12"/>
        <v>3.7624576729647958</v>
      </c>
      <c r="P80" s="9"/>
    </row>
    <row r="81" spans="1:119">
      <c r="A81" s="13"/>
      <c r="B81" s="40">
        <v>352</v>
      </c>
      <c r="C81" s="21" t="s">
        <v>110</v>
      </c>
      <c r="D81" s="47">
        <v>38210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38210</v>
      </c>
      <c r="O81" s="48">
        <f t="shared" si="12"/>
        <v>0.38279668997575589</v>
      </c>
      <c r="P81" s="9"/>
    </row>
    <row r="82" spans="1:119">
      <c r="A82" s="13"/>
      <c r="B82" s="40">
        <v>354</v>
      </c>
      <c r="C82" s="21" t="s">
        <v>111</v>
      </c>
      <c r="D82" s="47">
        <v>59886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59886</v>
      </c>
      <c r="O82" s="48">
        <f t="shared" si="12"/>
        <v>0.59995191248071489</v>
      </c>
      <c r="P82" s="9"/>
    </row>
    <row r="83" spans="1:119" ht="15.75">
      <c r="A83" s="29" t="s">
        <v>5</v>
      </c>
      <c r="B83" s="30"/>
      <c r="C83" s="31"/>
      <c r="D83" s="32">
        <f t="shared" ref="D83:M83" si="15">SUM(D84:D91)</f>
        <v>1656619</v>
      </c>
      <c r="E83" s="32">
        <f t="shared" si="15"/>
        <v>2373421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311528</v>
      </c>
      <c r="J83" s="32">
        <f t="shared" si="15"/>
        <v>6813129</v>
      </c>
      <c r="K83" s="32">
        <f t="shared" si="15"/>
        <v>0</v>
      </c>
      <c r="L83" s="32">
        <f t="shared" si="15"/>
        <v>0</v>
      </c>
      <c r="M83" s="32">
        <f t="shared" si="15"/>
        <v>97740</v>
      </c>
      <c r="N83" s="32">
        <f t="shared" si="14"/>
        <v>11252437</v>
      </c>
      <c r="O83" s="46">
        <f t="shared" si="12"/>
        <v>112.72953775872087</v>
      </c>
      <c r="P83" s="10"/>
    </row>
    <row r="84" spans="1:119">
      <c r="A84" s="12"/>
      <c r="B84" s="25">
        <v>361.1</v>
      </c>
      <c r="C84" s="20" t="s">
        <v>113</v>
      </c>
      <c r="D84" s="47">
        <v>61979</v>
      </c>
      <c r="E84" s="47">
        <v>68039</v>
      </c>
      <c r="F84" s="47">
        <v>0</v>
      </c>
      <c r="G84" s="47">
        <v>0</v>
      </c>
      <c r="H84" s="47">
        <v>0</v>
      </c>
      <c r="I84" s="47">
        <v>35409</v>
      </c>
      <c r="J84" s="47">
        <v>8626</v>
      </c>
      <c r="K84" s="47">
        <v>0</v>
      </c>
      <c r="L84" s="47">
        <v>0</v>
      </c>
      <c r="M84" s="47">
        <v>0</v>
      </c>
      <c r="N84" s="47">
        <f t="shared" si="14"/>
        <v>174053</v>
      </c>
      <c r="O84" s="48">
        <f t="shared" si="12"/>
        <v>1.7437035404436074</v>
      </c>
      <c r="P84" s="9"/>
    </row>
    <row r="85" spans="1:119">
      <c r="A85" s="12"/>
      <c r="B85" s="25">
        <v>361.3</v>
      </c>
      <c r="C85" s="20" t="s">
        <v>115</v>
      </c>
      <c r="D85" s="47">
        <v>-28873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157</v>
      </c>
      <c r="N85" s="47">
        <f t="shared" ref="N85:N91" si="16">SUM(D85:M85)</f>
        <v>-28716</v>
      </c>
      <c r="O85" s="48">
        <f t="shared" si="12"/>
        <v>-0.28768358412310407</v>
      </c>
      <c r="P85" s="9"/>
    </row>
    <row r="86" spans="1:119">
      <c r="A86" s="12"/>
      <c r="B86" s="25">
        <v>361.4</v>
      </c>
      <c r="C86" s="20" t="s">
        <v>199</v>
      </c>
      <c r="D86" s="47">
        <v>17858</v>
      </c>
      <c r="E86" s="47">
        <v>113690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131548</v>
      </c>
      <c r="O86" s="48">
        <f t="shared" si="12"/>
        <v>1.3178785389408725</v>
      </c>
      <c r="P86" s="9"/>
    </row>
    <row r="87" spans="1:119">
      <c r="A87" s="12"/>
      <c r="B87" s="25">
        <v>362</v>
      </c>
      <c r="C87" s="20" t="s">
        <v>117</v>
      </c>
      <c r="D87" s="47">
        <v>99571</v>
      </c>
      <c r="E87" s="47">
        <v>46963</v>
      </c>
      <c r="F87" s="47">
        <v>0</v>
      </c>
      <c r="G87" s="47">
        <v>0</v>
      </c>
      <c r="H87" s="47">
        <v>0</v>
      </c>
      <c r="I87" s="47">
        <v>3690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150224</v>
      </c>
      <c r="O87" s="48">
        <f t="shared" si="12"/>
        <v>1.5049790618926446</v>
      </c>
      <c r="P87" s="9"/>
    </row>
    <row r="88" spans="1:119">
      <c r="A88" s="12"/>
      <c r="B88" s="25">
        <v>364</v>
      </c>
      <c r="C88" s="20" t="s">
        <v>200</v>
      </c>
      <c r="D88" s="47">
        <v>500</v>
      </c>
      <c r="E88" s="47">
        <v>0</v>
      </c>
      <c r="F88" s="47">
        <v>0</v>
      </c>
      <c r="G88" s="47">
        <v>0</v>
      </c>
      <c r="H88" s="47">
        <v>0</v>
      </c>
      <c r="I88" s="47">
        <v>-2694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-2194</v>
      </c>
      <c r="O88" s="48">
        <f t="shared" si="12"/>
        <v>-2.1980003606563946E-2</v>
      </c>
      <c r="P88" s="9"/>
    </row>
    <row r="89" spans="1:119">
      <c r="A89" s="12"/>
      <c r="B89" s="25">
        <v>365</v>
      </c>
      <c r="C89" s="20" t="s">
        <v>201</v>
      </c>
      <c r="D89" s="47">
        <v>57</v>
      </c>
      <c r="E89" s="47">
        <v>23329</v>
      </c>
      <c r="F89" s="47">
        <v>0</v>
      </c>
      <c r="G89" s="47">
        <v>0</v>
      </c>
      <c r="H89" s="47">
        <v>0</v>
      </c>
      <c r="I89" s="47">
        <v>203240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226626</v>
      </c>
      <c r="O89" s="48">
        <f t="shared" si="12"/>
        <v>2.2703921136468375</v>
      </c>
      <c r="P89" s="9"/>
    </row>
    <row r="90" spans="1:119">
      <c r="A90" s="12"/>
      <c r="B90" s="25">
        <v>366</v>
      </c>
      <c r="C90" s="20" t="s">
        <v>120</v>
      </c>
      <c r="D90" s="47">
        <v>6121</v>
      </c>
      <c r="E90" s="47">
        <v>3663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9784</v>
      </c>
      <c r="O90" s="48">
        <f t="shared" si="12"/>
        <v>9.801839347612655E-2</v>
      </c>
      <c r="P90" s="9"/>
    </row>
    <row r="91" spans="1:119">
      <c r="A91" s="12"/>
      <c r="B91" s="25">
        <v>369.9</v>
      </c>
      <c r="C91" s="20" t="s">
        <v>122</v>
      </c>
      <c r="D91" s="47">
        <v>1499406</v>
      </c>
      <c r="E91" s="47">
        <v>2117737</v>
      </c>
      <c r="F91" s="47">
        <v>0</v>
      </c>
      <c r="G91" s="47">
        <v>0</v>
      </c>
      <c r="H91" s="47">
        <v>0</v>
      </c>
      <c r="I91" s="47">
        <v>71883</v>
      </c>
      <c r="J91" s="47">
        <v>6804503</v>
      </c>
      <c r="K91" s="47">
        <v>0</v>
      </c>
      <c r="L91" s="47">
        <v>0</v>
      </c>
      <c r="M91" s="47">
        <v>97583</v>
      </c>
      <c r="N91" s="47">
        <f t="shared" si="16"/>
        <v>10591112</v>
      </c>
      <c r="O91" s="48">
        <f t="shared" si="12"/>
        <v>106.10422969805045</v>
      </c>
      <c r="P91" s="9"/>
    </row>
    <row r="92" spans="1:119" ht="15.75">
      <c r="A92" s="29" t="s">
        <v>66</v>
      </c>
      <c r="B92" s="30"/>
      <c r="C92" s="31"/>
      <c r="D92" s="32">
        <f t="shared" ref="D92:M92" si="17">SUM(D93:D93)</f>
        <v>3065077</v>
      </c>
      <c r="E92" s="32">
        <f t="shared" si="17"/>
        <v>1053938</v>
      </c>
      <c r="F92" s="32">
        <f t="shared" si="17"/>
        <v>0</v>
      </c>
      <c r="G92" s="32">
        <f t="shared" si="17"/>
        <v>0</v>
      </c>
      <c r="H92" s="32">
        <f t="shared" si="17"/>
        <v>0</v>
      </c>
      <c r="I92" s="32">
        <f t="shared" si="17"/>
        <v>0</v>
      </c>
      <c r="J92" s="32">
        <f t="shared" si="17"/>
        <v>0</v>
      </c>
      <c r="K92" s="32">
        <f t="shared" si="17"/>
        <v>0</v>
      </c>
      <c r="L92" s="32">
        <f t="shared" si="17"/>
        <v>0</v>
      </c>
      <c r="M92" s="32">
        <f t="shared" si="17"/>
        <v>0</v>
      </c>
      <c r="N92" s="32">
        <f>SUM(D92:M92)</f>
        <v>4119015</v>
      </c>
      <c r="O92" s="46">
        <f t="shared" si="12"/>
        <v>41.265252760023245</v>
      </c>
      <c r="P92" s="9"/>
    </row>
    <row r="93" spans="1:119" ht="15.75" thickBot="1">
      <c r="A93" s="12"/>
      <c r="B93" s="25">
        <v>381</v>
      </c>
      <c r="C93" s="20" t="s">
        <v>123</v>
      </c>
      <c r="D93" s="47">
        <v>3065077</v>
      </c>
      <c r="E93" s="47">
        <v>1053938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4119015</v>
      </c>
      <c r="O93" s="48">
        <f t="shared" si="12"/>
        <v>41.265252760023245</v>
      </c>
      <c r="P93" s="9"/>
    </row>
    <row r="94" spans="1:119" ht="16.5" thickBot="1">
      <c r="A94" s="14" t="s">
        <v>89</v>
      </c>
      <c r="B94" s="23"/>
      <c r="C94" s="22"/>
      <c r="D94" s="15">
        <f t="shared" ref="D94:M94" si="18">SUM(D5,D13,D17,D48,D77,D83,D92)</f>
        <v>55042859</v>
      </c>
      <c r="E94" s="15">
        <f t="shared" si="18"/>
        <v>29743976</v>
      </c>
      <c r="F94" s="15">
        <f t="shared" si="18"/>
        <v>0</v>
      </c>
      <c r="G94" s="15">
        <f t="shared" si="18"/>
        <v>0</v>
      </c>
      <c r="H94" s="15">
        <f t="shared" si="18"/>
        <v>0</v>
      </c>
      <c r="I94" s="15">
        <f t="shared" si="18"/>
        <v>11119815</v>
      </c>
      <c r="J94" s="15">
        <f t="shared" si="18"/>
        <v>6813129</v>
      </c>
      <c r="K94" s="15">
        <f t="shared" si="18"/>
        <v>0</v>
      </c>
      <c r="L94" s="15">
        <f t="shared" si="18"/>
        <v>0</v>
      </c>
      <c r="M94" s="15">
        <f t="shared" si="18"/>
        <v>117225</v>
      </c>
      <c r="N94" s="15">
        <f>SUM(D94:M94)</f>
        <v>102837004</v>
      </c>
      <c r="O94" s="38">
        <f t="shared" si="12"/>
        <v>1030.245086056623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119" t="s">
        <v>205</v>
      </c>
      <c r="M96" s="119"/>
      <c r="N96" s="119"/>
      <c r="O96" s="44">
        <v>99818</v>
      </c>
    </row>
    <row r="97" spans="1:15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8"/>
    </row>
    <row r="98" spans="1:15" ht="15.75" customHeight="1" thickBot="1">
      <c r="A98" s="121" t="s">
        <v>150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32109254</v>
      </c>
      <c r="E5" s="27">
        <f t="shared" si="0"/>
        <v>12484349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44593603</v>
      </c>
      <c r="O5" s="33">
        <f t="shared" ref="O5:O36" si="1">(N5/O$98)</f>
        <v>450.02223186533729</v>
      </c>
      <c r="P5" s="6"/>
    </row>
    <row r="6" spans="1:133">
      <c r="A6" s="12"/>
      <c r="B6" s="25">
        <v>311</v>
      </c>
      <c r="C6" s="20" t="s">
        <v>2</v>
      </c>
      <c r="D6" s="47">
        <v>31472962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31472962</v>
      </c>
      <c r="O6" s="48">
        <f t="shared" si="1"/>
        <v>317.61355104347473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322711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322711</v>
      </c>
      <c r="O7" s="48">
        <f t="shared" si="1"/>
        <v>3.2566806603963991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508434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508434</v>
      </c>
      <c r="O8" s="48">
        <f t="shared" si="1"/>
        <v>5.1309288338110042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3866736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3866736</v>
      </c>
      <c r="O9" s="48">
        <f t="shared" si="1"/>
        <v>39.021676825576229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803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803</v>
      </c>
      <c r="O10" s="48">
        <f t="shared" si="1"/>
        <v>8.1035805110402457E-3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7690604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7690604</v>
      </c>
      <c r="O11" s="48">
        <f t="shared" si="1"/>
        <v>77.610745569773542</v>
      </c>
      <c r="P11" s="9"/>
    </row>
    <row r="12" spans="1:133">
      <c r="A12" s="12"/>
      <c r="B12" s="25">
        <v>315</v>
      </c>
      <c r="C12" s="20" t="s">
        <v>171</v>
      </c>
      <c r="D12" s="47">
        <v>636292</v>
      </c>
      <c r="E12" s="47">
        <v>95061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731353</v>
      </c>
      <c r="O12" s="48">
        <f t="shared" si="1"/>
        <v>7.3805453517942921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16526</v>
      </c>
      <c r="E13" s="32">
        <f t="shared" si="3"/>
        <v>2520664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4478986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7016176</v>
      </c>
      <c r="O13" s="46">
        <f t="shared" si="1"/>
        <v>70.804666370645464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418523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418523</v>
      </c>
      <c r="O14" s="48">
        <f t="shared" si="1"/>
        <v>4.223580107374965</v>
      </c>
      <c r="P14" s="9"/>
    </row>
    <row r="15" spans="1:133">
      <c r="A15" s="12"/>
      <c r="B15" s="25">
        <v>325.2</v>
      </c>
      <c r="C15" s="20" t="s">
        <v>25</v>
      </c>
      <c r="D15" s="47">
        <v>0</v>
      </c>
      <c r="E15" s="47">
        <v>2038077</v>
      </c>
      <c r="F15" s="47">
        <v>0</v>
      </c>
      <c r="G15" s="47">
        <v>0</v>
      </c>
      <c r="H15" s="47">
        <v>0</v>
      </c>
      <c r="I15" s="47">
        <v>4478986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6517063</v>
      </c>
      <c r="O15" s="48">
        <f t="shared" si="1"/>
        <v>65.767801638881039</v>
      </c>
      <c r="P15" s="9"/>
    </row>
    <row r="16" spans="1:133">
      <c r="A16" s="12"/>
      <c r="B16" s="25">
        <v>329</v>
      </c>
      <c r="C16" s="20" t="s">
        <v>26</v>
      </c>
      <c r="D16" s="47">
        <v>16526</v>
      </c>
      <c r="E16" s="47">
        <v>64064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80590</v>
      </c>
      <c r="O16" s="48">
        <f t="shared" si="1"/>
        <v>0.81328462438945626</v>
      </c>
      <c r="P16" s="9"/>
    </row>
    <row r="17" spans="1:16" ht="15.75">
      <c r="A17" s="29" t="s">
        <v>28</v>
      </c>
      <c r="B17" s="30"/>
      <c r="C17" s="31"/>
      <c r="D17" s="32">
        <f t="shared" ref="D17:M17" si="5">SUM(D18:D48)</f>
        <v>11670937</v>
      </c>
      <c r="E17" s="32">
        <f t="shared" si="5"/>
        <v>8405924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70588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15475</v>
      </c>
      <c r="N17" s="45">
        <f t="shared" si="4"/>
        <v>20162924</v>
      </c>
      <c r="O17" s="46">
        <f t="shared" si="1"/>
        <v>203.47680942962097</v>
      </c>
      <c r="P17" s="10"/>
    </row>
    <row r="18" spans="1:16">
      <c r="A18" s="12"/>
      <c r="B18" s="25">
        <v>331.1</v>
      </c>
      <c r="C18" s="20" t="s">
        <v>172</v>
      </c>
      <c r="D18" s="47">
        <v>61705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61705</v>
      </c>
      <c r="O18" s="48">
        <f t="shared" si="1"/>
        <v>0.62270415371573895</v>
      </c>
      <c r="P18" s="9"/>
    </row>
    <row r="19" spans="1:16">
      <c r="A19" s="12"/>
      <c r="B19" s="25">
        <v>331.2</v>
      </c>
      <c r="C19" s="20" t="s">
        <v>27</v>
      </c>
      <c r="D19" s="47">
        <v>161228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161228</v>
      </c>
      <c r="O19" s="48">
        <f t="shared" si="1"/>
        <v>1.6270536471158115</v>
      </c>
      <c r="P19" s="9"/>
    </row>
    <row r="20" spans="1:16">
      <c r="A20" s="12"/>
      <c r="B20" s="25">
        <v>331.39</v>
      </c>
      <c r="C20" s="20" t="s">
        <v>32</v>
      </c>
      <c r="D20" s="47">
        <v>-13090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-13090</v>
      </c>
      <c r="O20" s="48">
        <f t="shared" si="1"/>
        <v>-0.13209946312517659</v>
      </c>
      <c r="P20" s="9"/>
    </row>
    <row r="21" spans="1:16">
      <c r="A21" s="12"/>
      <c r="B21" s="25">
        <v>331.5</v>
      </c>
      <c r="C21" s="20" t="s">
        <v>29</v>
      </c>
      <c r="D21" s="47">
        <v>0</v>
      </c>
      <c r="E21" s="47">
        <v>262073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262073</v>
      </c>
      <c r="O21" s="48">
        <f t="shared" si="1"/>
        <v>2.6447442780446453</v>
      </c>
      <c r="P21" s="9"/>
    </row>
    <row r="22" spans="1:16">
      <c r="A22" s="12"/>
      <c r="B22" s="25">
        <v>331.69</v>
      </c>
      <c r="C22" s="20" t="s">
        <v>33</v>
      </c>
      <c r="D22" s="47">
        <v>27543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27543</v>
      </c>
      <c r="O22" s="48">
        <f t="shared" si="1"/>
        <v>0.27795382069188229</v>
      </c>
      <c r="P22" s="9"/>
    </row>
    <row r="23" spans="1:16">
      <c r="A23" s="12"/>
      <c r="B23" s="25">
        <v>333</v>
      </c>
      <c r="C23" s="20" t="s">
        <v>3</v>
      </c>
      <c r="D23" s="47">
        <v>16570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16570</v>
      </c>
      <c r="O23" s="48">
        <f t="shared" si="1"/>
        <v>0.16721834255035725</v>
      </c>
      <c r="P23" s="9"/>
    </row>
    <row r="24" spans="1:16">
      <c r="A24" s="12"/>
      <c r="B24" s="25">
        <v>334.1</v>
      </c>
      <c r="C24" s="20" t="s">
        <v>30</v>
      </c>
      <c r="D24" s="47">
        <v>34247</v>
      </c>
      <c r="E24" s="47">
        <v>168700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15475</v>
      </c>
      <c r="N24" s="47">
        <f t="shared" si="6"/>
        <v>218422</v>
      </c>
      <c r="O24" s="48">
        <f t="shared" si="1"/>
        <v>2.2042344487950589</v>
      </c>
      <c r="P24" s="9"/>
    </row>
    <row r="25" spans="1:16">
      <c r="A25" s="12"/>
      <c r="B25" s="25">
        <v>334.2</v>
      </c>
      <c r="C25" s="20" t="s">
        <v>31</v>
      </c>
      <c r="D25" s="47">
        <v>730933</v>
      </c>
      <c r="E25" s="47">
        <v>227297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958230</v>
      </c>
      <c r="O25" s="48">
        <f t="shared" si="1"/>
        <v>9.6701045493077142</v>
      </c>
      <c r="P25" s="9"/>
    </row>
    <row r="26" spans="1:16">
      <c r="A26" s="12"/>
      <c r="B26" s="25">
        <v>334.34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70588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70588</v>
      </c>
      <c r="O26" s="48">
        <f t="shared" si="1"/>
        <v>0.71234812093811817</v>
      </c>
      <c r="P26" s="9"/>
    </row>
    <row r="27" spans="1:16">
      <c r="A27" s="12"/>
      <c r="B27" s="25">
        <v>334.39</v>
      </c>
      <c r="C27" s="20" t="s">
        <v>35</v>
      </c>
      <c r="D27" s="47">
        <v>202426</v>
      </c>
      <c r="E27" s="47">
        <v>10000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7">SUM(D27:M27)</f>
        <v>212426</v>
      </c>
      <c r="O27" s="48">
        <f t="shared" si="1"/>
        <v>2.1437250232107536</v>
      </c>
      <c r="P27" s="9"/>
    </row>
    <row r="28" spans="1:16">
      <c r="A28" s="12"/>
      <c r="B28" s="25">
        <v>334.49</v>
      </c>
      <c r="C28" s="20" t="s">
        <v>36</v>
      </c>
      <c r="D28" s="47">
        <v>153936</v>
      </c>
      <c r="E28" s="47">
        <v>2404892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2558828</v>
      </c>
      <c r="O28" s="48">
        <f t="shared" si="1"/>
        <v>25.822750575223026</v>
      </c>
      <c r="P28" s="9"/>
    </row>
    <row r="29" spans="1:16">
      <c r="A29" s="12"/>
      <c r="B29" s="25">
        <v>334.5</v>
      </c>
      <c r="C29" s="20" t="s">
        <v>37</v>
      </c>
      <c r="D29" s="47">
        <v>0</v>
      </c>
      <c r="E29" s="47">
        <v>277800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277800</v>
      </c>
      <c r="O29" s="48">
        <f t="shared" si="1"/>
        <v>2.8034553748032134</v>
      </c>
      <c r="P29" s="9"/>
    </row>
    <row r="30" spans="1:16">
      <c r="A30" s="12"/>
      <c r="B30" s="25">
        <v>334.69</v>
      </c>
      <c r="C30" s="20" t="s">
        <v>38</v>
      </c>
      <c r="D30" s="47">
        <v>180688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180688</v>
      </c>
      <c r="O30" s="48">
        <f t="shared" si="1"/>
        <v>1.8234368062002988</v>
      </c>
      <c r="P30" s="9"/>
    </row>
    <row r="31" spans="1:16">
      <c r="A31" s="12"/>
      <c r="B31" s="25">
        <v>334.7</v>
      </c>
      <c r="C31" s="20" t="s">
        <v>39</v>
      </c>
      <c r="D31" s="47">
        <v>158583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158583</v>
      </c>
      <c r="O31" s="48">
        <f t="shared" si="1"/>
        <v>1.6003612804262706</v>
      </c>
      <c r="P31" s="9"/>
    </row>
    <row r="32" spans="1:16">
      <c r="A32" s="12"/>
      <c r="B32" s="25">
        <v>334.9</v>
      </c>
      <c r="C32" s="20" t="s">
        <v>41</v>
      </c>
      <c r="D32" s="47">
        <v>0</v>
      </c>
      <c r="E32" s="47">
        <v>2131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2131</v>
      </c>
      <c r="O32" s="48">
        <f t="shared" si="1"/>
        <v>2.1505267831913776E-2</v>
      </c>
      <c r="P32" s="9"/>
    </row>
    <row r="33" spans="1:16">
      <c r="A33" s="12"/>
      <c r="B33" s="25">
        <v>335.12</v>
      </c>
      <c r="C33" s="20" t="s">
        <v>173</v>
      </c>
      <c r="D33" s="47">
        <v>2009392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2009392</v>
      </c>
      <c r="O33" s="48">
        <f t="shared" si="1"/>
        <v>20.278044645380049</v>
      </c>
      <c r="P33" s="9"/>
    </row>
    <row r="34" spans="1:16">
      <c r="A34" s="12"/>
      <c r="B34" s="25">
        <v>335.13</v>
      </c>
      <c r="C34" s="20" t="s">
        <v>174</v>
      </c>
      <c r="D34" s="47">
        <v>32714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32714</v>
      </c>
      <c r="O34" s="48">
        <f t="shared" si="1"/>
        <v>0.33013764986073546</v>
      </c>
      <c r="P34" s="9"/>
    </row>
    <row r="35" spans="1:16">
      <c r="A35" s="12"/>
      <c r="B35" s="25">
        <v>335.14</v>
      </c>
      <c r="C35" s="20" t="s">
        <v>175</v>
      </c>
      <c r="D35" s="47">
        <v>224817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224817</v>
      </c>
      <c r="O35" s="48">
        <f t="shared" si="1"/>
        <v>2.2687704355548379</v>
      </c>
      <c r="P35" s="9"/>
    </row>
    <row r="36" spans="1:16">
      <c r="A36" s="12"/>
      <c r="B36" s="25">
        <v>335.15</v>
      </c>
      <c r="C36" s="20" t="s">
        <v>176</v>
      </c>
      <c r="D36" s="47">
        <v>30798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30798</v>
      </c>
      <c r="O36" s="48">
        <f t="shared" si="1"/>
        <v>0.31080208291284867</v>
      </c>
      <c r="P36" s="9"/>
    </row>
    <row r="37" spans="1:16">
      <c r="A37" s="12"/>
      <c r="B37" s="25">
        <v>335.16</v>
      </c>
      <c r="C37" s="20" t="s">
        <v>177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223250</v>
      </c>
      <c r="O37" s="48">
        <f t="shared" ref="O37:O68" si="8">(N37/O$98)</f>
        <v>2.2529568481814879</v>
      </c>
      <c r="P37" s="9"/>
    </row>
    <row r="38" spans="1:16">
      <c r="A38" s="12"/>
      <c r="B38" s="25">
        <v>335.18</v>
      </c>
      <c r="C38" s="20" t="s">
        <v>178</v>
      </c>
      <c r="D38" s="47">
        <v>4383421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4383421</v>
      </c>
      <c r="O38" s="48">
        <f t="shared" si="8"/>
        <v>44.235871715173779</v>
      </c>
      <c r="P38" s="9"/>
    </row>
    <row r="39" spans="1:16">
      <c r="A39" s="12"/>
      <c r="B39" s="25">
        <v>335.21</v>
      </c>
      <c r="C39" s="20" t="s">
        <v>48</v>
      </c>
      <c r="D39" s="47">
        <v>3960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3960</v>
      </c>
      <c r="O39" s="48">
        <f t="shared" si="8"/>
        <v>3.9962862794171071E-2</v>
      </c>
      <c r="P39" s="9"/>
    </row>
    <row r="40" spans="1:16">
      <c r="A40" s="12"/>
      <c r="B40" s="25">
        <v>335.49</v>
      </c>
      <c r="C40" s="20" t="s">
        <v>50</v>
      </c>
      <c r="D40" s="47">
        <v>0</v>
      </c>
      <c r="E40" s="47">
        <v>2396890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2396890</v>
      </c>
      <c r="O40" s="48">
        <f t="shared" si="8"/>
        <v>24.188531869373914</v>
      </c>
      <c r="P40" s="9"/>
    </row>
    <row r="41" spans="1:16">
      <c r="A41" s="12"/>
      <c r="B41" s="25">
        <v>335.69</v>
      </c>
      <c r="C41" s="20" t="s">
        <v>167</v>
      </c>
      <c r="D41" s="47">
        <v>6596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6596</v>
      </c>
      <c r="O41" s="48">
        <f t="shared" si="8"/>
        <v>6.6564404795543541E-2</v>
      </c>
      <c r="P41" s="9"/>
    </row>
    <row r="42" spans="1:16">
      <c r="A42" s="12"/>
      <c r="B42" s="25">
        <v>335.7</v>
      </c>
      <c r="C42" s="20" t="s">
        <v>52</v>
      </c>
      <c r="D42" s="47">
        <v>0</v>
      </c>
      <c r="E42" s="47">
        <v>37205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37205</v>
      </c>
      <c r="O42" s="48">
        <f t="shared" si="8"/>
        <v>0.37545916925685224</v>
      </c>
      <c r="P42" s="9"/>
    </row>
    <row r="43" spans="1:16">
      <c r="A43" s="12"/>
      <c r="B43" s="25">
        <v>335.9</v>
      </c>
      <c r="C43" s="20" t="s">
        <v>54</v>
      </c>
      <c r="D43" s="47">
        <v>3012386</v>
      </c>
      <c r="E43" s="47">
        <v>1423243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4435629</v>
      </c>
      <c r="O43" s="48">
        <f t="shared" si="8"/>
        <v>44.762735639607641</v>
      </c>
      <c r="P43" s="9"/>
    </row>
    <row r="44" spans="1:16">
      <c r="A44" s="12"/>
      <c r="B44" s="25">
        <v>336</v>
      </c>
      <c r="C44" s="20" t="s">
        <v>4</v>
      </c>
      <c r="D44" s="47">
        <v>45341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45341</v>
      </c>
      <c r="O44" s="48">
        <f t="shared" si="8"/>
        <v>0.45756468736124006</v>
      </c>
      <c r="P44" s="9"/>
    </row>
    <row r="45" spans="1:16">
      <c r="A45" s="12"/>
      <c r="B45" s="25">
        <v>337.1</v>
      </c>
      <c r="C45" s="20" t="s">
        <v>55</v>
      </c>
      <c r="D45" s="47">
        <v>29450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0" si="9">SUM(D45:M45)</f>
        <v>29450</v>
      </c>
      <c r="O45" s="48">
        <f t="shared" si="8"/>
        <v>0.29719856295160052</v>
      </c>
      <c r="P45" s="9"/>
    </row>
    <row r="46" spans="1:16">
      <c r="A46" s="12"/>
      <c r="B46" s="25">
        <v>337.4</v>
      </c>
      <c r="C46" s="20" t="s">
        <v>58</v>
      </c>
      <c r="D46" s="47">
        <v>0</v>
      </c>
      <c r="E46" s="47">
        <v>465998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465998</v>
      </c>
      <c r="O46" s="48">
        <f t="shared" si="8"/>
        <v>4.7026803374641748</v>
      </c>
      <c r="P46" s="9"/>
    </row>
    <row r="47" spans="1:16">
      <c r="A47" s="12"/>
      <c r="B47" s="25">
        <v>337.6</v>
      </c>
      <c r="C47" s="20" t="s">
        <v>179</v>
      </c>
      <c r="D47" s="47">
        <v>0</v>
      </c>
      <c r="E47" s="47">
        <v>506445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506445</v>
      </c>
      <c r="O47" s="48">
        <f t="shared" si="8"/>
        <v>5.11085657772575</v>
      </c>
      <c r="P47" s="9"/>
    </row>
    <row r="48" spans="1:16">
      <c r="A48" s="12"/>
      <c r="B48" s="25">
        <v>337.7</v>
      </c>
      <c r="C48" s="20" t="s">
        <v>59</v>
      </c>
      <c r="D48" s="47">
        <v>177293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177293</v>
      </c>
      <c r="O48" s="48">
        <f t="shared" si="8"/>
        <v>1.7891757154967101</v>
      </c>
      <c r="P48" s="9"/>
    </row>
    <row r="49" spans="1:16" ht="15.75">
      <c r="A49" s="29" t="s">
        <v>64</v>
      </c>
      <c r="B49" s="30"/>
      <c r="C49" s="31"/>
      <c r="D49" s="32">
        <f t="shared" ref="D49:M49" si="10">SUM(D50:D76)</f>
        <v>7015570</v>
      </c>
      <c r="E49" s="32">
        <f t="shared" si="10"/>
        <v>1923234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5942548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14881352</v>
      </c>
      <c r="O49" s="46">
        <f t="shared" si="8"/>
        <v>150.17712832519274</v>
      </c>
      <c r="P49" s="10"/>
    </row>
    <row r="50" spans="1:16">
      <c r="A50" s="12"/>
      <c r="B50" s="25">
        <v>341.1</v>
      </c>
      <c r="C50" s="20" t="s">
        <v>180</v>
      </c>
      <c r="D50" s="47">
        <v>383133</v>
      </c>
      <c r="E50" s="47">
        <v>321075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704208</v>
      </c>
      <c r="O50" s="48">
        <f t="shared" si="8"/>
        <v>7.1066080006458643</v>
      </c>
      <c r="P50" s="9"/>
    </row>
    <row r="51" spans="1:16">
      <c r="A51" s="12"/>
      <c r="B51" s="25">
        <v>341.15</v>
      </c>
      <c r="C51" s="20" t="s">
        <v>181</v>
      </c>
      <c r="D51" s="47">
        <v>0</v>
      </c>
      <c r="E51" s="47">
        <v>123299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6" si="11">SUM(D51:M51)</f>
        <v>123299</v>
      </c>
      <c r="O51" s="48">
        <f t="shared" si="8"/>
        <v>1.2442881362773988</v>
      </c>
      <c r="P51" s="9"/>
    </row>
    <row r="52" spans="1:16">
      <c r="A52" s="12"/>
      <c r="B52" s="25">
        <v>341.51</v>
      </c>
      <c r="C52" s="20" t="s">
        <v>182</v>
      </c>
      <c r="D52" s="47">
        <v>1246970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1246970</v>
      </c>
      <c r="O52" s="48">
        <f t="shared" si="8"/>
        <v>12.583962378395833</v>
      </c>
      <c r="P52" s="9"/>
    </row>
    <row r="53" spans="1:16">
      <c r="A53" s="12"/>
      <c r="B53" s="25">
        <v>341.52</v>
      </c>
      <c r="C53" s="20" t="s">
        <v>183</v>
      </c>
      <c r="D53" s="47">
        <v>340631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340631</v>
      </c>
      <c r="O53" s="48">
        <f t="shared" si="8"/>
        <v>3.4375227061720421</v>
      </c>
      <c r="P53" s="9"/>
    </row>
    <row r="54" spans="1:16">
      <c r="A54" s="12"/>
      <c r="B54" s="25">
        <v>341.53</v>
      </c>
      <c r="C54" s="20" t="s">
        <v>184</v>
      </c>
      <c r="D54" s="47">
        <v>2086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2086</v>
      </c>
      <c r="O54" s="48">
        <f t="shared" si="8"/>
        <v>2.1051144391070923E-2</v>
      </c>
      <c r="P54" s="9"/>
    </row>
    <row r="55" spans="1:16">
      <c r="A55" s="12"/>
      <c r="B55" s="25">
        <v>341.55</v>
      </c>
      <c r="C55" s="20" t="s">
        <v>185</v>
      </c>
      <c r="D55" s="47">
        <v>213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213</v>
      </c>
      <c r="O55" s="48">
        <f t="shared" si="8"/>
        <v>2.1495176199895047E-3</v>
      </c>
      <c r="P55" s="9"/>
    </row>
    <row r="56" spans="1:16">
      <c r="A56" s="12"/>
      <c r="B56" s="25">
        <v>341.56</v>
      </c>
      <c r="C56" s="20" t="s">
        <v>186</v>
      </c>
      <c r="D56" s="47">
        <v>60256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60256</v>
      </c>
      <c r="O56" s="48">
        <f t="shared" si="8"/>
        <v>0.60808137892059899</v>
      </c>
      <c r="P56" s="9"/>
    </row>
    <row r="57" spans="1:16">
      <c r="A57" s="12"/>
      <c r="B57" s="25">
        <v>341.9</v>
      </c>
      <c r="C57" s="20" t="s">
        <v>187</v>
      </c>
      <c r="D57" s="47">
        <v>32975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32975</v>
      </c>
      <c r="O57" s="48">
        <f t="shared" si="8"/>
        <v>0.33277156581762402</v>
      </c>
      <c r="P57" s="9"/>
    </row>
    <row r="58" spans="1:16">
      <c r="A58" s="12"/>
      <c r="B58" s="25">
        <v>342.1</v>
      </c>
      <c r="C58" s="20" t="s">
        <v>188</v>
      </c>
      <c r="D58" s="47">
        <v>976609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976609</v>
      </c>
      <c r="O58" s="48">
        <f t="shared" si="8"/>
        <v>9.8555786541799542</v>
      </c>
      <c r="P58" s="9"/>
    </row>
    <row r="59" spans="1:16">
      <c r="A59" s="12"/>
      <c r="B59" s="25">
        <v>342.4</v>
      </c>
      <c r="C59" s="20" t="s">
        <v>75</v>
      </c>
      <c r="D59" s="47">
        <v>0</v>
      </c>
      <c r="E59" s="47">
        <v>411758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411758</v>
      </c>
      <c r="O59" s="48">
        <f t="shared" si="8"/>
        <v>4.1553102167682558</v>
      </c>
      <c r="P59" s="9"/>
    </row>
    <row r="60" spans="1:16">
      <c r="A60" s="12"/>
      <c r="B60" s="25">
        <v>342.6</v>
      </c>
      <c r="C60" s="20" t="s">
        <v>77</v>
      </c>
      <c r="D60" s="47">
        <v>3514421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3514421</v>
      </c>
      <c r="O60" s="48">
        <f t="shared" si="8"/>
        <v>35.466243490897348</v>
      </c>
      <c r="P60" s="9"/>
    </row>
    <row r="61" spans="1:16">
      <c r="A61" s="12"/>
      <c r="B61" s="25">
        <v>342.9</v>
      </c>
      <c r="C61" s="20" t="s">
        <v>78</v>
      </c>
      <c r="D61" s="47">
        <v>343726</v>
      </c>
      <c r="E61" s="47">
        <v>77505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421231</v>
      </c>
      <c r="O61" s="48">
        <f t="shared" si="8"/>
        <v>4.2509082468816857</v>
      </c>
      <c r="P61" s="9"/>
    </row>
    <row r="62" spans="1:16">
      <c r="A62" s="12"/>
      <c r="B62" s="25">
        <v>343.4</v>
      </c>
      <c r="C62" s="20" t="s">
        <v>80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3353420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3353420</v>
      </c>
      <c r="O62" s="48">
        <f t="shared" si="8"/>
        <v>33.841480644249785</v>
      </c>
      <c r="P62" s="9"/>
    </row>
    <row r="63" spans="1:16">
      <c r="A63" s="12"/>
      <c r="B63" s="25">
        <v>343.7</v>
      </c>
      <c r="C63" s="20" t="s">
        <v>83</v>
      </c>
      <c r="D63" s="47">
        <v>0</v>
      </c>
      <c r="E63" s="47">
        <v>6630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6630</v>
      </c>
      <c r="O63" s="48">
        <f t="shared" si="8"/>
        <v>6.6907520284180358E-2</v>
      </c>
      <c r="P63" s="9"/>
    </row>
    <row r="64" spans="1:16">
      <c r="A64" s="12"/>
      <c r="B64" s="25">
        <v>343.9</v>
      </c>
      <c r="C64" s="20" t="s">
        <v>84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470280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470280</v>
      </c>
      <c r="O64" s="48">
        <f t="shared" si="8"/>
        <v>4.7458927057683766</v>
      </c>
      <c r="P64" s="9"/>
    </row>
    <row r="65" spans="1:16">
      <c r="A65" s="12"/>
      <c r="B65" s="25">
        <v>344.9</v>
      </c>
      <c r="C65" s="20" t="s">
        <v>189</v>
      </c>
      <c r="D65" s="47">
        <v>0</v>
      </c>
      <c r="E65" s="47">
        <v>70683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70683</v>
      </c>
      <c r="O65" s="48">
        <f t="shared" si="8"/>
        <v>0.71330682597989747</v>
      </c>
      <c r="P65" s="9"/>
    </row>
    <row r="66" spans="1:16">
      <c r="A66" s="12"/>
      <c r="B66" s="25">
        <v>346.4</v>
      </c>
      <c r="C66" s="20" t="s">
        <v>87</v>
      </c>
      <c r="D66" s="47">
        <v>36855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36855</v>
      </c>
      <c r="O66" s="48">
        <f t="shared" si="8"/>
        <v>0.37192709805029667</v>
      </c>
      <c r="P66" s="9"/>
    </row>
    <row r="67" spans="1:16">
      <c r="A67" s="12"/>
      <c r="B67" s="25">
        <v>347.5</v>
      </c>
      <c r="C67" s="20" t="s">
        <v>88</v>
      </c>
      <c r="D67" s="47">
        <v>74868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74868</v>
      </c>
      <c r="O67" s="48">
        <f t="shared" si="8"/>
        <v>0.75554030597828281</v>
      </c>
      <c r="P67" s="9"/>
    </row>
    <row r="68" spans="1:16">
      <c r="A68" s="12"/>
      <c r="B68" s="25">
        <v>348.92099999999999</v>
      </c>
      <c r="C68" s="20" t="s">
        <v>190</v>
      </c>
      <c r="D68" s="47">
        <v>0</v>
      </c>
      <c r="E68" s="47">
        <v>24853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24853</v>
      </c>
      <c r="O68" s="48">
        <f t="shared" si="8"/>
        <v>0.2508073305614984</v>
      </c>
      <c r="P68" s="9"/>
    </row>
    <row r="69" spans="1:16">
      <c r="A69" s="12"/>
      <c r="B69" s="25">
        <v>348.92200000000003</v>
      </c>
      <c r="C69" s="20" t="s">
        <v>191</v>
      </c>
      <c r="D69" s="47">
        <v>0</v>
      </c>
      <c r="E69" s="47">
        <v>24853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24853</v>
      </c>
      <c r="O69" s="48">
        <f t="shared" ref="O69:O96" si="12">(N69/O$98)</f>
        <v>0.2508073305614984</v>
      </c>
      <c r="P69" s="9"/>
    </row>
    <row r="70" spans="1:16">
      <c r="A70" s="12"/>
      <c r="B70" s="25">
        <v>348.923</v>
      </c>
      <c r="C70" s="20" t="s">
        <v>192</v>
      </c>
      <c r="D70" s="47">
        <v>0</v>
      </c>
      <c r="E70" s="47">
        <v>24853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24853</v>
      </c>
      <c r="O70" s="48">
        <f t="shared" si="12"/>
        <v>0.2508073305614984</v>
      </c>
      <c r="P70" s="9"/>
    </row>
    <row r="71" spans="1:16">
      <c r="A71" s="12"/>
      <c r="B71" s="25">
        <v>348.92399999999998</v>
      </c>
      <c r="C71" s="20" t="s">
        <v>193</v>
      </c>
      <c r="D71" s="47">
        <v>0</v>
      </c>
      <c r="E71" s="47">
        <v>24853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24853</v>
      </c>
      <c r="O71" s="48">
        <f t="shared" si="12"/>
        <v>0.2508073305614984</v>
      </c>
      <c r="P71" s="9"/>
    </row>
    <row r="72" spans="1:16">
      <c r="A72" s="12"/>
      <c r="B72" s="25">
        <v>348.93</v>
      </c>
      <c r="C72" s="20" t="s">
        <v>194</v>
      </c>
      <c r="D72" s="47">
        <v>0</v>
      </c>
      <c r="E72" s="47">
        <v>238452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238452</v>
      </c>
      <c r="O72" s="48">
        <f t="shared" si="12"/>
        <v>2.4063698381302223</v>
      </c>
      <c r="P72" s="9"/>
    </row>
    <row r="73" spans="1:16">
      <c r="A73" s="12"/>
      <c r="B73" s="25">
        <v>348.93099999999998</v>
      </c>
      <c r="C73" s="20" t="s">
        <v>195</v>
      </c>
      <c r="D73" s="47">
        <v>0</v>
      </c>
      <c r="E73" s="47">
        <v>72395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72395</v>
      </c>
      <c r="O73" s="48">
        <f t="shared" si="12"/>
        <v>0.7305836999959634</v>
      </c>
      <c r="P73" s="9"/>
    </row>
    <row r="74" spans="1:16">
      <c r="A74" s="12"/>
      <c r="B74" s="25">
        <v>348.93200000000002</v>
      </c>
      <c r="C74" s="20" t="s">
        <v>196</v>
      </c>
      <c r="D74" s="47">
        <v>0</v>
      </c>
      <c r="E74" s="47">
        <v>6846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6846</v>
      </c>
      <c r="O74" s="48">
        <f t="shared" si="12"/>
        <v>6.908731280022605E-2</v>
      </c>
      <c r="P74" s="9"/>
    </row>
    <row r="75" spans="1:16">
      <c r="A75" s="12"/>
      <c r="B75" s="25">
        <v>348.99</v>
      </c>
      <c r="C75" s="20" t="s">
        <v>197</v>
      </c>
      <c r="D75" s="47">
        <v>0</v>
      </c>
      <c r="E75" s="47">
        <v>62926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62926</v>
      </c>
      <c r="O75" s="48">
        <f t="shared" si="12"/>
        <v>0.63502603641060829</v>
      </c>
      <c r="P75" s="9"/>
    </row>
    <row r="76" spans="1:16">
      <c r="A76" s="12"/>
      <c r="B76" s="25">
        <v>349</v>
      </c>
      <c r="C76" s="20" t="s">
        <v>147</v>
      </c>
      <c r="D76" s="47">
        <v>2827</v>
      </c>
      <c r="E76" s="47">
        <v>432253</v>
      </c>
      <c r="F76" s="47">
        <v>0</v>
      </c>
      <c r="G76" s="47">
        <v>0</v>
      </c>
      <c r="H76" s="47">
        <v>0</v>
      </c>
      <c r="I76" s="47">
        <v>2118848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2553928</v>
      </c>
      <c r="O76" s="48">
        <f t="shared" si="12"/>
        <v>25.773301578331246</v>
      </c>
      <c r="P76" s="9"/>
    </row>
    <row r="77" spans="1:16" ht="15.75">
      <c r="A77" s="29" t="s">
        <v>65</v>
      </c>
      <c r="B77" s="30"/>
      <c r="C77" s="31"/>
      <c r="D77" s="32">
        <f t="shared" ref="D77:M77" si="13">SUM(D78:D82)</f>
        <v>123282</v>
      </c>
      <c r="E77" s="32">
        <f t="shared" si="13"/>
        <v>207770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ref="N77:N84" si="14">SUM(D77:M77)</f>
        <v>331052</v>
      </c>
      <c r="O77" s="46">
        <f t="shared" si="12"/>
        <v>3.3408549630646269</v>
      </c>
      <c r="P77" s="10"/>
    </row>
    <row r="78" spans="1:16">
      <c r="A78" s="13"/>
      <c r="B78" s="40">
        <v>351.1</v>
      </c>
      <c r="C78" s="21" t="s">
        <v>107</v>
      </c>
      <c r="D78" s="47">
        <v>0</v>
      </c>
      <c r="E78" s="47">
        <v>32812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32812</v>
      </c>
      <c r="O78" s="48">
        <f t="shared" si="12"/>
        <v>0.33112662979857105</v>
      </c>
      <c r="P78" s="9"/>
    </row>
    <row r="79" spans="1:16">
      <c r="A79" s="13"/>
      <c r="B79" s="40">
        <v>351.2</v>
      </c>
      <c r="C79" s="21" t="s">
        <v>109</v>
      </c>
      <c r="D79" s="47">
        <v>0</v>
      </c>
      <c r="E79" s="47">
        <v>50658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50658</v>
      </c>
      <c r="O79" s="48">
        <f t="shared" si="12"/>
        <v>0.51122189480482783</v>
      </c>
      <c r="P79" s="9"/>
    </row>
    <row r="80" spans="1:16">
      <c r="A80" s="13"/>
      <c r="B80" s="40">
        <v>351.5</v>
      </c>
      <c r="C80" s="21" t="s">
        <v>198</v>
      </c>
      <c r="D80" s="47">
        <v>0</v>
      </c>
      <c r="E80" s="47">
        <v>124300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124300</v>
      </c>
      <c r="O80" s="48">
        <f t="shared" si="12"/>
        <v>1.2543898599281476</v>
      </c>
      <c r="P80" s="9"/>
    </row>
    <row r="81" spans="1:119">
      <c r="A81" s="13"/>
      <c r="B81" s="40">
        <v>352</v>
      </c>
      <c r="C81" s="21" t="s">
        <v>110</v>
      </c>
      <c r="D81" s="47">
        <v>40672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40672</v>
      </c>
      <c r="O81" s="48">
        <f t="shared" si="12"/>
        <v>0.41044685746578935</v>
      </c>
      <c r="P81" s="9"/>
    </row>
    <row r="82" spans="1:119">
      <c r="A82" s="13"/>
      <c r="B82" s="40">
        <v>354</v>
      </c>
      <c r="C82" s="21" t="s">
        <v>111</v>
      </c>
      <c r="D82" s="47">
        <v>82610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82610</v>
      </c>
      <c r="O82" s="48">
        <f t="shared" si="12"/>
        <v>0.83366972106729098</v>
      </c>
      <c r="P82" s="9"/>
    </row>
    <row r="83" spans="1:119" ht="15.75">
      <c r="A83" s="29" t="s">
        <v>5</v>
      </c>
      <c r="B83" s="30"/>
      <c r="C83" s="31"/>
      <c r="D83" s="32">
        <f t="shared" ref="D83:M83" si="15">SUM(D84:D92)</f>
        <v>1848300</v>
      </c>
      <c r="E83" s="32">
        <f t="shared" si="15"/>
        <v>2204197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397010</v>
      </c>
      <c r="J83" s="32">
        <f t="shared" si="15"/>
        <v>6700416</v>
      </c>
      <c r="K83" s="32">
        <f t="shared" si="15"/>
        <v>0</v>
      </c>
      <c r="L83" s="32">
        <f t="shared" si="15"/>
        <v>0</v>
      </c>
      <c r="M83" s="32">
        <f t="shared" si="15"/>
        <v>215693</v>
      </c>
      <c r="N83" s="32">
        <f t="shared" si="14"/>
        <v>11365616</v>
      </c>
      <c r="O83" s="46">
        <f t="shared" si="12"/>
        <v>114.69761433819077</v>
      </c>
      <c r="P83" s="10"/>
    </row>
    <row r="84" spans="1:119">
      <c r="A84" s="12"/>
      <c r="B84" s="25">
        <v>361.1</v>
      </c>
      <c r="C84" s="20" t="s">
        <v>113</v>
      </c>
      <c r="D84" s="47">
        <v>77329</v>
      </c>
      <c r="E84" s="47">
        <v>70256</v>
      </c>
      <c r="F84" s="47">
        <v>0</v>
      </c>
      <c r="G84" s="47">
        <v>0</v>
      </c>
      <c r="H84" s="47">
        <v>0</v>
      </c>
      <c r="I84" s="47">
        <v>35162</v>
      </c>
      <c r="J84" s="47">
        <v>18593</v>
      </c>
      <c r="K84" s="47">
        <v>0</v>
      </c>
      <c r="L84" s="47">
        <v>0</v>
      </c>
      <c r="M84" s="47">
        <v>0</v>
      </c>
      <c r="N84" s="47">
        <f t="shared" si="14"/>
        <v>201340</v>
      </c>
      <c r="O84" s="48">
        <f t="shared" si="12"/>
        <v>2.031849190651112</v>
      </c>
      <c r="P84" s="9"/>
    </row>
    <row r="85" spans="1:119">
      <c r="A85" s="12"/>
      <c r="B85" s="25">
        <v>361.3</v>
      </c>
      <c r="C85" s="20" t="s">
        <v>115</v>
      </c>
      <c r="D85" s="47">
        <v>57118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232</v>
      </c>
      <c r="N85" s="47">
        <f t="shared" ref="N85:N92" si="16">SUM(D85:M85)</f>
        <v>57350</v>
      </c>
      <c r="O85" s="48">
        <f t="shared" si="12"/>
        <v>0.57875509627416943</v>
      </c>
      <c r="P85" s="9"/>
    </row>
    <row r="86" spans="1:119">
      <c r="A86" s="12"/>
      <c r="B86" s="25">
        <v>361.4</v>
      </c>
      <c r="C86" s="20" t="s">
        <v>199</v>
      </c>
      <c r="D86" s="47">
        <v>11166</v>
      </c>
      <c r="E86" s="47">
        <v>61936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73102</v>
      </c>
      <c r="O86" s="48">
        <f t="shared" si="12"/>
        <v>0.73771848383320549</v>
      </c>
      <c r="P86" s="9"/>
    </row>
    <row r="87" spans="1:119">
      <c r="A87" s="12"/>
      <c r="B87" s="25">
        <v>362</v>
      </c>
      <c r="C87" s="20" t="s">
        <v>117</v>
      </c>
      <c r="D87" s="47">
        <v>100724</v>
      </c>
      <c r="E87" s="47">
        <v>51851</v>
      </c>
      <c r="F87" s="47">
        <v>0</v>
      </c>
      <c r="G87" s="47">
        <v>0</v>
      </c>
      <c r="H87" s="47">
        <v>0</v>
      </c>
      <c r="I87" s="47">
        <v>3690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156265</v>
      </c>
      <c r="O87" s="48">
        <f t="shared" si="12"/>
        <v>1.5769688774068542</v>
      </c>
      <c r="P87" s="9"/>
    </row>
    <row r="88" spans="1:119">
      <c r="A88" s="12"/>
      <c r="B88" s="25">
        <v>364</v>
      </c>
      <c r="C88" s="20" t="s">
        <v>200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73727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73727</v>
      </c>
      <c r="O88" s="48">
        <f t="shared" si="12"/>
        <v>0.74402575384491176</v>
      </c>
      <c r="P88" s="9"/>
    </row>
    <row r="89" spans="1:119">
      <c r="A89" s="12"/>
      <c r="B89" s="25">
        <v>365</v>
      </c>
      <c r="C89" s="20" t="s">
        <v>201</v>
      </c>
      <c r="D89" s="47">
        <v>0</v>
      </c>
      <c r="E89" s="47">
        <v>19914</v>
      </c>
      <c r="F89" s="47">
        <v>0</v>
      </c>
      <c r="G89" s="47">
        <v>0</v>
      </c>
      <c r="H89" s="47">
        <v>0</v>
      </c>
      <c r="I89" s="47">
        <v>250437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270351</v>
      </c>
      <c r="O89" s="48">
        <f t="shared" si="12"/>
        <v>2.7282828078956931</v>
      </c>
      <c r="P89" s="9"/>
    </row>
    <row r="90" spans="1:119">
      <c r="A90" s="12"/>
      <c r="B90" s="25">
        <v>366</v>
      </c>
      <c r="C90" s="20" t="s">
        <v>120</v>
      </c>
      <c r="D90" s="47">
        <v>7352</v>
      </c>
      <c r="E90" s="47">
        <v>12533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19885</v>
      </c>
      <c r="O90" s="48">
        <f t="shared" si="12"/>
        <v>0.20067210269244742</v>
      </c>
      <c r="P90" s="9"/>
    </row>
    <row r="91" spans="1:119">
      <c r="A91" s="12"/>
      <c r="B91" s="25">
        <v>369.3</v>
      </c>
      <c r="C91" s="20" t="s">
        <v>121</v>
      </c>
      <c r="D91" s="47">
        <v>841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841</v>
      </c>
      <c r="O91" s="48">
        <f t="shared" si="12"/>
        <v>8.487062527751988E-3</v>
      </c>
      <c r="P91" s="9"/>
    </row>
    <row r="92" spans="1:119">
      <c r="A92" s="12"/>
      <c r="B92" s="25">
        <v>369.9</v>
      </c>
      <c r="C92" s="20" t="s">
        <v>122</v>
      </c>
      <c r="D92" s="47">
        <v>1593770</v>
      </c>
      <c r="E92" s="47">
        <v>1987707</v>
      </c>
      <c r="F92" s="47">
        <v>0</v>
      </c>
      <c r="G92" s="47">
        <v>0</v>
      </c>
      <c r="H92" s="47">
        <v>0</v>
      </c>
      <c r="I92" s="47">
        <v>33994</v>
      </c>
      <c r="J92" s="47">
        <v>6681823</v>
      </c>
      <c r="K92" s="47">
        <v>0</v>
      </c>
      <c r="L92" s="47">
        <v>0</v>
      </c>
      <c r="M92" s="47">
        <v>215461</v>
      </c>
      <c r="N92" s="47">
        <f t="shared" si="16"/>
        <v>10512755</v>
      </c>
      <c r="O92" s="48">
        <f t="shared" si="12"/>
        <v>106.09085496306463</v>
      </c>
      <c r="P92" s="9"/>
    </row>
    <row r="93" spans="1:119" ht="15.75">
      <c r="A93" s="29" t="s">
        <v>66</v>
      </c>
      <c r="B93" s="30"/>
      <c r="C93" s="31"/>
      <c r="D93" s="32">
        <f t="shared" ref="D93:M93" si="17">SUM(D94:D95)</f>
        <v>414780</v>
      </c>
      <c r="E93" s="32">
        <f t="shared" si="17"/>
        <v>8991977</v>
      </c>
      <c r="F93" s="32">
        <f t="shared" si="17"/>
        <v>0</v>
      </c>
      <c r="G93" s="32">
        <f t="shared" si="17"/>
        <v>0</v>
      </c>
      <c r="H93" s="32">
        <f t="shared" si="17"/>
        <v>0</v>
      </c>
      <c r="I93" s="32">
        <f t="shared" si="17"/>
        <v>0</v>
      </c>
      <c r="J93" s="32">
        <f t="shared" si="17"/>
        <v>0</v>
      </c>
      <c r="K93" s="32">
        <f t="shared" si="17"/>
        <v>0</v>
      </c>
      <c r="L93" s="32">
        <f t="shared" si="17"/>
        <v>0</v>
      </c>
      <c r="M93" s="32">
        <f t="shared" si="17"/>
        <v>0</v>
      </c>
      <c r="N93" s="32">
        <f>SUM(D93:M93)</f>
        <v>9406757</v>
      </c>
      <c r="O93" s="46">
        <f t="shared" si="12"/>
        <v>94.929530133613213</v>
      </c>
      <c r="P93" s="9"/>
    </row>
    <row r="94" spans="1:119">
      <c r="A94" s="12"/>
      <c r="B94" s="25">
        <v>381</v>
      </c>
      <c r="C94" s="20" t="s">
        <v>123</v>
      </c>
      <c r="D94" s="47">
        <v>414780</v>
      </c>
      <c r="E94" s="47">
        <v>981507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1396287</v>
      </c>
      <c r="O94" s="48">
        <f t="shared" si="12"/>
        <v>14.090814596536552</v>
      </c>
      <c r="P94" s="9"/>
    </row>
    <row r="95" spans="1:119" ht="15.75" thickBot="1">
      <c r="A95" s="12"/>
      <c r="B95" s="25">
        <v>384</v>
      </c>
      <c r="C95" s="20" t="s">
        <v>154</v>
      </c>
      <c r="D95" s="47">
        <v>0</v>
      </c>
      <c r="E95" s="47">
        <v>8010470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8010470</v>
      </c>
      <c r="O95" s="48">
        <f t="shared" si="12"/>
        <v>80.838715537076652</v>
      </c>
      <c r="P95" s="9"/>
    </row>
    <row r="96" spans="1:119" ht="16.5" thickBot="1">
      <c r="A96" s="14" t="s">
        <v>89</v>
      </c>
      <c r="B96" s="23"/>
      <c r="C96" s="22"/>
      <c r="D96" s="15">
        <f t="shared" ref="D96:M96" si="18">SUM(D5,D13,D17,D49,D77,D83,D93)</f>
        <v>53198649</v>
      </c>
      <c r="E96" s="15">
        <f t="shared" si="18"/>
        <v>36738115</v>
      </c>
      <c r="F96" s="15">
        <f t="shared" si="18"/>
        <v>0</v>
      </c>
      <c r="G96" s="15">
        <f t="shared" si="18"/>
        <v>0</v>
      </c>
      <c r="H96" s="15">
        <f t="shared" si="18"/>
        <v>0</v>
      </c>
      <c r="I96" s="15">
        <f t="shared" si="18"/>
        <v>10889132</v>
      </c>
      <c r="J96" s="15">
        <f t="shared" si="18"/>
        <v>6700416</v>
      </c>
      <c r="K96" s="15">
        <f t="shared" si="18"/>
        <v>0</v>
      </c>
      <c r="L96" s="15">
        <f t="shared" si="18"/>
        <v>0</v>
      </c>
      <c r="M96" s="15">
        <f t="shared" si="18"/>
        <v>231168</v>
      </c>
      <c r="N96" s="15">
        <f>SUM(D96:M96)</f>
        <v>107757480</v>
      </c>
      <c r="O96" s="38">
        <f t="shared" si="12"/>
        <v>1087.448835425665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119" t="s">
        <v>202</v>
      </c>
      <c r="M98" s="119"/>
      <c r="N98" s="119"/>
      <c r="O98" s="44">
        <v>99092</v>
      </c>
    </row>
    <row r="99" spans="1:15">
      <c r="A99" s="120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8"/>
    </row>
    <row r="100" spans="1:15" ht="15.75" customHeight="1" thickBot="1">
      <c r="A100" s="121" t="s">
        <v>150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1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33057907</v>
      </c>
      <c r="E5" s="27">
        <f t="shared" si="0"/>
        <v>12486739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45544646</v>
      </c>
      <c r="O5" s="33">
        <f t="shared" ref="O5:O36" si="1">(N5/O$104)</f>
        <v>460.2561366277601</v>
      </c>
      <c r="P5" s="6"/>
    </row>
    <row r="6" spans="1:133">
      <c r="A6" s="12"/>
      <c r="B6" s="25">
        <v>311</v>
      </c>
      <c r="C6" s="20" t="s">
        <v>2</v>
      </c>
      <c r="D6" s="47">
        <v>32423039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32423039</v>
      </c>
      <c r="O6" s="48">
        <f t="shared" si="1"/>
        <v>327.65437825274114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305526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305526</v>
      </c>
      <c r="O7" s="48">
        <f t="shared" si="1"/>
        <v>3.0875246324086705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545832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545832</v>
      </c>
      <c r="O8" s="48">
        <f t="shared" si="1"/>
        <v>5.5159618008185536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4126545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4126545</v>
      </c>
      <c r="O9" s="48">
        <f t="shared" si="1"/>
        <v>41.701227830832195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598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598</v>
      </c>
      <c r="O10" s="48">
        <f t="shared" si="1"/>
        <v>6.0431509271891264E-3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7413355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7413355</v>
      </c>
      <c r="O11" s="48">
        <f t="shared" si="1"/>
        <v>74.916426658582182</v>
      </c>
      <c r="P11" s="9"/>
    </row>
    <row r="12" spans="1:133">
      <c r="A12" s="12"/>
      <c r="B12" s="25">
        <v>315</v>
      </c>
      <c r="C12" s="20" t="s">
        <v>17</v>
      </c>
      <c r="D12" s="47">
        <v>634868</v>
      </c>
      <c r="E12" s="47">
        <v>94883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729751</v>
      </c>
      <c r="O12" s="48">
        <f t="shared" si="1"/>
        <v>7.3745743014501537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17179</v>
      </c>
      <c r="E13" s="32">
        <f t="shared" si="3"/>
        <v>2475926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4467859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6960964</v>
      </c>
      <c r="O13" s="46">
        <f t="shared" si="1"/>
        <v>70.344742559749378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402919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402919</v>
      </c>
      <c r="O14" s="48">
        <f t="shared" si="1"/>
        <v>4.0717396796523673</v>
      </c>
      <c r="P14" s="9"/>
    </row>
    <row r="15" spans="1:133">
      <c r="A15" s="12"/>
      <c r="B15" s="25">
        <v>325.2</v>
      </c>
      <c r="C15" s="20" t="s">
        <v>25</v>
      </c>
      <c r="D15" s="47">
        <v>0</v>
      </c>
      <c r="E15" s="47">
        <v>2004101</v>
      </c>
      <c r="F15" s="47">
        <v>0</v>
      </c>
      <c r="G15" s="47">
        <v>0</v>
      </c>
      <c r="H15" s="47">
        <v>0</v>
      </c>
      <c r="I15" s="47">
        <v>4467859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6471960</v>
      </c>
      <c r="O15" s="48">
        <f t="shared" si="1"/>
        <v>65.403061997877828</v>
      </c>
      <c r="P15" s="9"/>
    </row>
    <row r="16" spans="1:133">
      <c r="A16" s="12"/>
      <c r="B16" s="25">
        <v>329</v>
      </c>
      <c r="C16" s="20" t="s">
        <v>26</v>
      </c>
      <c r="D16" s="47">
        <v>17179</v>
      </c>
      <c r="E16" s="47">
        <v>68906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86085</v>
      </c>
      <c r="O16" s="48">
        <f t="shared" si="1"/>
        <v>0.86994088221919053</v>
      </c>
      <c r="P16" s="9"/>
    </row>
    <row r="17" spans="1:16" ht="15.75">
      <c r="A17" s="29" t="s">
        <v>28</v>
      </c>
      <c r="B17" s="30"/>
      <c r="C17" s="31"/>
      <c r="D17" s="32">
        <f t="shared" ref="D17:M17" si="5">SUM(D18:D52)</f>
        <v>12138231</v>
      </c>
      <c r="E17" s="32">
        <f t="shared" si="5"/>
        <v>10172546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90375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83164</v>
      </c>
      <c r="N17" s="45">
        <f t="shared" si="4"/>
        <v>22484316</v>
      </c>
      <c r="O17" s="46">
        <f t="shared" si="1"/>
        <v>227.21758375018948</v>
      </c>
      <c r="P17" s="10"/>
    </row>
    <row r="18" spans="1:16">
      <c r="A18" s="12"/>
      <c r="B18" s="25">
        <v>331.2</v>
      </c>
      <c r="C18" s="20" t="s">
        <v>27</v>
      </c>
      <c r="D18" s="47">
        <v>265324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265324</v>
      </c>
      <c r="O18" s="48">
        <f t="shared" si="1"/>
        <v>2.6812591582032237</v>
      </c>
      <c r="P18" s="9"/>
    </row>
    <row r="19" spans="1:16">
      <c r="A19" s="12"/>
      <c r="B19" s="25">
        <v>331.39</v>
      </c>
      <c r="C19" s="20" t="s">
        <v>32</v>
      </c>
      <c r="D19" s="47">
        <v>32490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6">SUM(D19:M19)</f>
        <v>32490</v>
      </c>
      <c r="O19" s="48">
        <f t="shared" si="1"/>
        <v>0.32833105957253295</v>
      </c>
      <c r="P19" s="9"/>
    </row>
    <row r="20" spans="1:16">
      <c r="A20" s="12"/>
      <c r="B20" s="25">
        <v>331.49</v>
      </c>
      <c r="C20" s="20" t="s">
        <v>137</v>
      </c>
      <c r="D20" s="47">
        <v>0</v>
      </c>
      <c r="E20" s="47">
        <v>-5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-5</v>
      </c>
      <c r="O20" s="48">
        <f t="shared" si="1"/>
        <v>-5.0528017785862262E-5</v>
      </c>
      <c r="P20" s="9"/>
    </row>
    <row r="21" spans="1:16">
      <c r="A21" s="12"/>
      <c r="B21" s="25">
        <v>331.5</v>
      </c>
      <c r="C21" s="20" t="s">
        <v>29</v>
      </c>
      <c r="D21" s="47">
        <v>191808</v>
      </c>
      <c r="E21" s="47">
        <v>817053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1008861</v>
      </c>
      <c r="O21" s="48">
        <f t="shared" si="1"/>
        <v>10.195149310292557</v>
      </c>
      <c r="P21" s="9"/>
    </row>
    <row r="22" spans="1:16">
      <c r="A22" s="12"/>
      <c r="B22" s="25">
        <v>331.69</v>
      </c>
      <c r="C22" s="20" t="s">
        <v>33</v>
      </c>
      <c r="D22" s="47">
        <v>20868</v>
      </c>
      <c r="E22" s="47">
        <v>45230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66098</v>
      </c>
      <c r="O22" s="48">
        <f t="shared" si="1"/>
        <v>0.66796018392198475</v>
      </c>
      <c r="P22" s="9"/>
    </row>
    <row r="23" spans="1:16">
      <c r="A23" s="12"/>
      <c r="B23" s="25">
        <v>333</v>
      </c>
      <c r="C23" s="20" t="s">
        <v>3</v>
      </c>
      <c r="D23" s="47">
        <v>17634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17634</v>
      </c>
      <c r="O23" s="48">
        <f t="shared" si="1"/>
        <v>0.17820221312717902</v>
      </c>
      <c r="P23" s="9"/>
    </row>
    <row r="24" spans="1:16">
      <c r="A24" s="12"/>
      <c r="B24" s="25">
        <v>334.1</v>
      </c>
      <c r="C24" s="20" t="s">
        <v>30</v>
      </c>
      <c r="D24" s="47">
        <v>6179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83164</v>
      </c>
      <c r="N24" s="47">
        <f t="shared" si="6"/>
        <v>89343</v>
      </c>
      <c r="O24" s="48">
        <f t="shared" si="1"/>
        <v>0.9028649386084584</v>
      </c>
      <c r="P24" s="9"/>
    </row>
    <row r="25" spans="1:16">
      <c r="A25" s="12"/>
      <c r="B25" s="25">
        <v>334.2</v>
      </c>
      <c r="C25" s="20" t="s">
        <v>31</v>
      </c>
      <c r="D25" s="47">
        <v>399144</v>
      </c>
      <c r="E25" s="47">
        <v>296207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695351</v>
      </c>
      <c r="O25" s="48">
        <f t="shared" si="1"/>
        <v>7.0269415390834213</v>
      </c>
      <c r="P25" s="9"/>
    </row>
    <row r="26" spans="1:16">
      <c r="A26" s="12"/>
      <c r="B26" s="25">
        <v>334.34</v>
      </c>
      <c r="C26" s="20" t="s">
        <v>34</v>
      </c>
      <c r="D26" s="47">
        <v>228917</v>
      </c>
      <c r="E26" s="47">
        <v>0</v>
      </c>
      <c r="F26" s="47">
        <v>0</v>
      </c>
      <c r="G26" s="47">
        <v>0</v>
      </c>
      <c r="H26" s="47">
        <v>0</v>
      </c>
      <c r="I26" s="47">
        <v>70588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299505</v>
      </c>
      <c r="O26" s="48">
        <f t="shared" si="1"/>
        <v>3.0266787933909352</v>
      </c>
      <c r="P26" s="9"/>
    </row>
    <row r="27" spans="1:16">
      <c r="A27" s="12"/>
      <c r="B27" s="25">
        <v>334.39</v>
      </c>
      <c r="C27" s="20" t="s">
        <v>35</v>
      </c>
      <c r="D27" s="47">
        <v>243990</v>
      </c>
      <c r="E27" s="47">
        <v>0</v>
      </c>
      <c r="F27" s="47">
        <v>0</v>
      </c>
      <c r="G27" s="47">
        <v>0</v>
      </c>
      <c r="H27" s="47">
        <v>0</v>
      </c>
      <c r="I27" s="47">
        <v>16500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6" si="7">SUM(D27:M27)</f>
        <v>260490</v>
      </c>
      <c r="O27" s="48">
        <f t="shared" si="1"/>
        <v>2.6324086706078522</v>
      </c>
      <c r="P27" s="9"/>
    </row>
    <row r="28" spans="1:16">
      <c r="A28" s="12"/>
      <c r="B28" s="25">
        <v>334.49</v>
      </c>
      <c r="C28" s="20" t="s">
        <v>36</v>
      </c>
      <c r="D28" s="47">
        <v>82537</v>
      </c>
      <c r="E28" s="47">
        <v>3014885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3097422</v>
      </c>
      <c r="O28" s="48">
        <f t="shared" si="1"/>
        <v>31.301318781264211</v>
      </c>
      <c r="P28" s="9"/>
    </row>
    <row r="29" spans="1:16">
      <c r="A29" s="12"/>
      <c r="B29" s="25">
        <v>334.5</v>
      </c>
      <c r="C29" s="20" t="s">
        <v>37</v>
      </c>
      <c r="D29" s="47">
        <v>26083</v>
      </c>
      <c r="E29" s="47">
        <v>244434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270517</v>
      </c>
      <c r="O29" s="48">
        <f t="shared" si="1"/>
        <v>2.7337375574756204</v>
      </c>
      <c r="P29" s="9"/>
    </row>
    <row r="30" spans="1:16">
      <c r="A30" s="12"/>
      <c r="B30" s="25">
        <v>334.69</v>
      </c>
      <c r="C30" s="20" t="s">
        <v>38</v>
      </c>
      <c r="D30" s="47">
        <v>171170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171170</v>
      </c>
      <c r="O30" s="48">
        <f t="shared" si="1"/>
        <v>1.7297761608812086</v>
      </c>
      <c r="P30" s="9"/>
    </row>
    <row r="31" spans="1:16">
      <c r="A31" s="12"/>
      <c r="B31" s="25">
        <v>334.7</v>
      </c>
      <c r="C31" s="20" t="s">
        <v>39</v>
      </c>
      <c r="D31" s="47">
        <v>294188</v>
      </c>
      <c r="E31" s="47">
        <v>69706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363894</v>
      </c>
      <c r="O31" s="48">
        <f t="shared" si="1"/>
        <v>3.6773685008337123</v>
      </c>
      <c r="P31" s="9"/>
    </row>
    <row r="32" spans="1:16">
      <c r="A32" s="12"/>
      <c r="B32" s="25">
        <v>334.89</v>
      </c>
      <c r="C32" s="20" t="s">
        <v>40</v>
      </c>
      <c r="D32" s="47">
        <v>4584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4584</v>
      </c>
      <c r="O32" s="48">
        <f t="shared" si="1"/>
        <v>4.6324086706078522E-2</v>
      </c>
      <c r="P32" s="9"/>
    </row>
    <row r="33" spans="1:16">
      <c r="A33" s="12"/>
      <c r="B33" s="25">
        <v>334.9</v>
      </c>
      <c r="C33" s="20" t="s">
        <v>41</v>
      </c>
      <c r="D33" s="47">
        <v>0</v>
      </c>
      <c r="E33" s="47">
        <v>52877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52877</v>
      </c>
      <c r="O33" s="48">
        <f t="shared" si="1"/>
        <v>0.53435399929260774</v>
      </c>
      <c r="P33" s="9"/>
    </row>
    <row r="34" spans="1:16">
      <c r="A34" s="12"/>
      <c r="B34" s="25">
        <v>335.12</v>
      </c>
      <c r="C34" s="20" t="s">
        <v>42</v>
      </c>
      <c r="D34" s="47">
        <v>1918860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1918860</v>
      </c>
      <c r="O34" s="48">
        <f t="shared" si="1"/>
        <v>19.391238441715931</v>
      </c>
      <c r="P34" s="9"/>
    </row>
    <row r="35" spans="1:16">
      <c r="A35" s="12"/>
      <c r="B35" s="25">
        <v>335.13</v>
      </c>
      <c r="C35" s="20" t="s">
        <v>43</v>
      </c>
      <c r="D35" s="47">
        <v>26714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26714</v>
      </c>
      <c r="O35" s="48">
        <f t="shared" si="1"/>
        <v>0.26996109342630487</v>
      </c>
      <c r="P35" s="9"/>
    </row>
    <row r="36" spans="1:16">
      <c r="A36" s="12"/>
      <c r="B36" s="25">
        <v>335.14</v>
      </c>
      <c r="C36" s="20" t="s">
        <v>44</v>
      </c>
      <c r="D36" s="47">
        <v>224953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224953</v>
      </c>
      <c r="O36" s="48">
        <f t="shared" si="1"/>
        <v>2.2732858369966147</v>
      </c>
      <c r="P36" s="9"/>
    </row>
    <row r="37" spans="1:16">
      <c r="A37" s="12"/>
      <c r="B37" s="25">
        <v>335.15</v>
      </c>
      <c r="C37" s="20" t="s">
        <v>45</v>
      </c>
      <c r="D37" s="47">
        <v>30573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30573</v>
      </c>
      <c r="O37" s="48">
        <f t="shared" ref="O37:O68" si="8">(N37/O$104)</f>
        <v>0.3089586175534334</v>
      </c>
      <c r="P37" s="9"/>
    </row>
    <row r="38" spans="1:16">
      <c r="A38" s="12"/>
      <c r="B38" s="25">
        <v>335.16</v>
      </c>
      <c r="C38" s="20" t="s">
        <v>46</v>
      </c>
      <c r="D38" s="47">
        <v>0</v>
      </c>
      <c r="E38" s="47">
        <v>223250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223250</v>
      </c>
      <c r="O38" s="48">
        <f t="shared" si="8"/>
        <v>2.25607599413875</v>
      </c>
      <c r="P38" s="9"/>
    </row>
    <row r="39" spans="1:16">
      <c r="A39" s="12"/>
      <c r="B39" s="25">
        <v>335.18</v>
      </c>
      <c r="C39" s="20" t="s">
        <v>47</v>
      </c>
      <c r="D39" s="47">
        <v>4134260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4134260</v>
      </c>
      <c r="O39" s="48">
        <f t="shared" si="8"/>
        <v>41.779192562275782</v>
      </c>
      <c r="P39" s="9"/>
    </row>
    <row r="40" spans="1:16">
      <c r="A40" s="12"/>
      <c r="B40" s="25">
        <v>335.21</v>
      </c>
      <c r="C40" s="20" t="s">
        <v>48</v>
      </c>
      <c r="D40" s="47">
        <v>3960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3960</v>
      </c>
      <c r="O40" s="48">
        <f t="shared" si="8"/>
        <v>4.0018190086402908E-2</v>
      </c>
      <c r="P40" s="9"/>
    </row>
    <row r="41" spans="1:16">
      <c r="A41" s="12"/>
      <c r="B41" s="25">
        <v>335.49</v>
      </c>
      <c r="C41" s="20" t="s">
        <v>50</v>
      </c>
      <c r="D41" s="47">
        <v>49</v>
      </c>
      <c r="E41" s="47">
        <v>2391247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2391296</v>
      </c>
      <c r="O41" s="48">
        <f t="shared" si="8"/>
        <v>24.165489363852256</v>
      </c>
      <c r="P41" s="9"/>
    </row>
    <row r="42" spans="1:16">
      <c r="A42" s="12"/>
      <c r="B42" s="25">
        <v>335.69</v>
      </c>
      <c r="C42" s="20" t="s">
        <v>167</v>
      </c>
      <c r="D42" s="47">
        <v>23675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23675</v>
      </c>
      <c r="O42" s="48">
        <f t="shared" si="8"/>
        <v>0.2392501642160578</v>
      </c>
      <c r="P42" s="9"/>
    </row>
    <row r="43" spans="1:16">
      <c r="A43" s="12"/>
      <c r="B43" s="25">
        <v>335.7</v>
      </c>
      <c r="C43" s="20" t="s">
        <v>52</v>
      </c>
      <c r="D43" s="47">
        <v>0</v>
      </c>
      <c r="E43" s="47">
        <v>36540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36540</v>
      </c>
      <c r="O43" s="48">
        <f t="shared" si="8"/>
        <v>0.36925875397908142</v>
      </c>
      <c r="P43" s="9"/>
    </row>
    <row r="44" spans="1:16">
      <c r="A44" s="12"/>
      <c r="B44" s="25">
        <v>335.8</v>
      </c>
      <c r="C44" s="20" t="s">
        <v>53</v>
      </c>
      <c r="D44" s="47">
        <v>0</v>
      </c>
      <c r="E44" s="47">
        <v>1838581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1838581</v>
      </c>
      <c r="O44" s="48">
        <f t="shared" si="8"/>
        <v>18.579970693749683</v>
      </c>
      <c r="P44" s="9"/>
    </row>
    <row r="45" spans="1:16">
      <c r="A45" s="12"/>
      <c r="B45" s="25">
        <v>335.9</v>
      </c>
      <c r="C45" s="20" t="s">
        <v>54</v>
      </c>
      <c r="D45" s="47">
        <v>3259051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3259051</v>
      </c>
      <c r="O45" s="48">
        <f t="shared" si="8"/>
        <v>32.934677378606438</v>
      </c>
      <c r="P45" s="9"/>
    </row>
    <row r="46" spans="1:16">
      <c r="A46" s="12"/>
      <c r="B46" s="25">
        <v>336</v>
      </c>
      <c r="C46" s="20" t="s">
        <v>4</v>
      </c>
      <c r="D46" s="47">
        <v>45341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45341</v>
      </c>
      <c r="O46" s="48">
        <f t="shared" si="8"/>
        <v>0.45819817088575615</v>
      </c>
      <c r="P46" s="9"/>
    </row>
    <row r="47" spans="1:16">
      <c r="A47" s="12"/>
      <c r="B47" s="25">
        <v>337.1</v>
      </c>
      <c r="C47" s="20" t="s">
        <v>55</v>
      </c>
      <c r="D47" s="47">
        <v>31508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4" si="9">SUM(D47:M47)</f>
        <v>31508</v>
      </c>
      <c r="O47" s="48">
        <f t="shared" si="8"/>
        <v>0.31840735687938965</v>
      </c>
      <c r="P47" s="9"/>
    </row>
    <row r="48" spans="1:16">
      <c r="A48" s="12"/>
      <c r="B48" s="25">
        <v>337.2</v>
      </c>
      <c r="C48" s="20" t="s">
        <v>56</v>
      </c>
      <c r="D48" s="47">
        <v>230138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230138</v>
      </c>
      <c r="O48" s="48">
        <f t="shared" si="8"/>
        <v>2.3256833914405539</v>
      </c>
      <c r="P48" s="9"/>
    </row>
    <row r="49" spans="1:16">
      <c r="A49" s="12"/>
      <c r="B49" s="25">
        <v>337.3</v>
      </c>
      <c r="C49" s="20" t="s">
        <v>57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3287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3287</v>
      </c>
      <c r="O49" s="48">
        <f t="shared" si="8"/>
        <v>3.3217118892425852E-2</v>
      </c>
      <c r="P49" s="9"/>
    </row>
    <row r="50" spans="1:16">
      <c r="A50" s="12"/>
      <c r="B50" s="25">
        <v>337.4</v>
      </c>
      <c r="C50" s="20" t="s">
        <v>58</v>
      </c>
      <c r="D50" s="47">
        <v>0</v>
      </c>
      <c r="E50" s="47">
        <v>371989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371989</v>
      </c>
      <c r="O50" s="48">
        <f t="shared" si="8"/>
        <v>3.7591733616290233</v>
      </c>
      <c r="P50" s="9"/>
    </row>
    <row r="51" spans="1:16">
      <c r="A51" s="12"/>
      <c r="B51" s="25">
        <v>337.7</v>
      </c>
      <c r="C51" s="20" t="s">
        <v>59</v>
      </c>
      <c r="D51" s="47">
        <v>224233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224233</v>
      </c>
      <c r="O51" s="48">
        <f t="shared" si="8"/>
        <v>2.2660098024354505</v>
      </c>
      <c r="P51" s="9"/>
    </row>
    <row r="52" spans="1:16">
      <c r="A52" s="12"/>
      <c r="B52" s="25">
        <v>338</v>
      </c>
      <c r="C52" s="20" t="s">
        <v>168</v>
      </c>
      <c r="D52" s="47">
        <v>0</v>
      </c>
      <c r="E52" s="47">
        <v>770552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770552</v>
      </c>
      <c r="O52" s="48">
        <f t="shared" si="8"/>
        <v>7.786893032186347</v>
      </c>
      <c r="P52" s="9"/>
    </row>
    <row r="53" spans="1:16" ht="15.75">
      <c r="A53" s="29" t="s">
        <v>64</v>
      </c>
      <c r="B53" s="30"/>
      <c r="C53" s="31"/>
      <c r="D53" s="32">
        <f t="shared" ref="D53:M53" si="10">SUM(D54:D82)</f>
        <v>5832831</v>
      </c>
      <c r="E53" s="32">
        <f t="shared" si="10"/>
        <v>1555144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6685179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14073154</v>
      </c>
      <c r="O53" s="46">
        <f t="shared" si="8"/>
        <v>142.21771512303573</v>
      </c>
      <c r="P53" s="10"/>
    </row>
    <row r="54" spans="1:16">
      <c r="A54" s="12"/>
      <c r="B54" s="25">
        <v>341.1</v>
      </c>
      <c r="C54" s="20" t="s">
        <v>68</v>
      </c>
      <c r="D54" s="47">
        <v>298467</v>
      </c>
      <c r="E54" s="47">
        <v>255596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554063</v>
      </c>
      <c r="O54" s="48">
        <f t="shared" si="8"/>
        <v>5.5991410236976407</v>
      </c>
      <c r="P54" s="9"/>
    </row>
    <row r="55" spans="1:16">
      <c r="A55" s="12"/>
      <c r="B55" s="25">
        <v>341.51</v>
      </c>
      <c r="C55" s="20" t="s">
        <v>69</v>
      </c>
      <c r="D55" s="47">
        <v>1124512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82" si="11">SUM(D55:M55)</f>
        <v>1124512</v>
      </c>
      <c r="O55" s="48">
        <f t="shared" si="8"/>
        <v>11.363872467283109</v>
      </c>
      <c r="P55" s="9"/>
    </row>
    <row r="56" spans="1:16">
      <c r="A56" s="12"/>
      <c r="B56" s="25">
        <v>341.52</v>
      </c>
      <c r="C56" s="20" t="s">
        <v>70</v>
      </c>
      <c r="D56" s="47">
        <v>366330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366330</v>
      </c>
      <c r="O56" s="48">
        <f t="shared" si="8"/>
        <v>3.7019857510989844</v>
      </c>
      <c r="P56" s="9"/>
    </row>
    <row r="57" spans="1:16">
      <c r="A57" s="12"/>
      <c r="B57" s="25">
        <v>341.53</v>
      </c>
      <c r="C57" s="20" t="s">
        <v>71</v>
      </c>
      <c r="D57" s="47">
        <v>1781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1781</v>
      </c>
      <c r="O57" s="48">
        <f t="shared" si="8"/>
        <v>1.7998079935324138E-2</v>
      </c>
      <c r="P57" s="9"/>
    </row>
    <row r="58" spans="1:16">
      <c r="A58" s="12"/>
      <c r="B58" s="25">
        <v>341.55</v>
      </c>
      <c r="C58" s="20" t="s">
        <v>72</v>
      </c>
      <c r="D58" s="47">
        <v>5598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5598</v>
      </c>
      <c r="O58" s="48">
        <f t="shared" si="8"/>
        <v>5.6571168713051387E-2</v>
      </c>
      <c r="P58" s="9"/>
    </row>
    <row r="59" spans="1:16">
      <c r="A59" s="12"/>
      <c r="B59" s="25">
        <v>341.56</v>
      </c>
      <c r="C59" s="20" t="s">
        <v>73</v>
      </c>
      <c r="D59" s="47">
        <v>87512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87512</v>
      </c>
      <c r="O59" s="48">
        <f t="shared" si="8"/>
        <v>0.88436157849527564</v>
      </c>
      <c r="P59" s="9"/>
    </row>
    <row r="60" spans="1:16">
      <c r="A60" s="12"/>
      <c r="B60" s="25">
        <v>341.9</v>
      </c>
      <c r="C60" s="20" t="s">
        <v>74</v>
      </c>
      <c r="D60" s="47">
        <v>57053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57053</v>
      </c>
      <c r="O60" s="48">
        <f t="shared" si="8"/>
        <v>0.57655499974735991</v>
      </c>
      <c r="P60" s="9"/>
    </row>
    <row r="61" spans="1:16">
      <c r="A61" s="12"/>
      <c r="B61" s="25">
        <v>342.4</v>
      </c>
      <c r="C61" s="20" t="s">
        <v>75</v>
      </c>
      <c r="D61" s="47">
        <v>0</v>
      </c>
      <c r="E61" s="47">
        <v>421294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421294</v>
      </c>
      <c r="O61" s="48">
        <f t="shared" si="8"/>
        <v>4.2574301450154106</v>
      </c>
      <c r="P61" s="9"/>
    </row>
    <row r="62" spans="1:16">
      <c r="A62" s="12"/>
      <c r="B62" s="25">
        <v>342.5</v>
      </c>
      <c r="C62" s="20" t="s">
        <v>76</v>
      </c>
      <c r="D62" s="47">
        <v>0</v>
      </c>
      <c r="E62" s="47">
        <v>4830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4830</v>
      </c>
      <c r="O62" s="48">
        <f t="shared" si="8"/>
        <v>4.8810065181142941E-2</v>
      </c>
      <c r="P62" s="9"/>
    </row>
    <row r="63" spans="1:16">
      <c r="A63" s="12"/>
      <c r="B63" s="25">
        <v>342.6</v>
      </c>
      <c r="C63" s="20" t="s">
        <v>77</v>
      </c>
      <c r="D63" s="47">
        <v>3660076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3660076</v>
      </c>
      <c r="O63" s="48">
        <f t="shared" si="8"/>
        <v>36.987277045121523</v>
      </c>
      <c r="P63" s="9"/>
    </row>
    <row r="64" spans="1:16">
      <c r="A64" s="12"/>
      <c r="B64" s="25">
        <v>342.9</v>
      </c>
      <c r="C64" s="20" t="s">
        <v>78</v>
      </c>
      <c r="D64" s="47">
        <v>85189</v>
      </c>
      <c r="E64" s="47">
        <v>62608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147797</v>
      </c>
      <c r="O64" s="48">
        <f t="shared" si="8"/>
        <v>1.4935778889394169</v>
      </c>
      <c r="P64" s="9"/>
    </row>
    <row r="65" spans="1:16">
      <c r="A65" s="12"/>
      <c r="B65" s="25">
        <v>343.3</v>
      </c>
      <c r="C65" s="20" t="s">
        <v>79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338354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338354</v>
      </c>
      <c r="O65" s="48">
        <f t="shared" si="8"/>
        <v>3.419271385983528</v>
      </c>
      <c r="P65" s="9"/>
    </row>
    <row r="66" spans="1:16">
      <c r="A66" s="12"/>
      <c r="B66" s="25">
        <v>343.4</v>
      </c>
      <c r="C66" s="20" t="s">
        <v>80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3382966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3382966</v>
      </c>
      <c r="O66" s="48">
        <f t="shared" si="8"/>
        <v>34.186913243393462</v>
      </c>
      <c r="P66" s="9"/>
    </row>
    <row r="67" spans="1:16">
      <c r="A67" s="12"/>
      <c r="B67" s="25">
        <v>343.5</v>
      </c>
      <c r="C67" s="20" t="s">
        <v>81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139878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139878</v>
      </c>
      <c r="O67" s="48">
        <f t="shared" si="8"/>
        <v>1.4135516143701683</v>
      </c>
      <c r="P67" s="9"/>
    </row>
    <row r="68" spans="1:16">
      <c r="A68" s="12"/>
      <c r="B68" s="25">
        <v>343.6</v>
      </c>
      <c r="C68" s="20" t="s">
        <v>82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20210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20210</v>
      </c>
      <c r="O68" s="48">
        <f t="shared" si="8"/>
        <v>0.20423424789045524</v>
      </c>
      <c r="P68" s="9"/>
    </row>
    <row r="69" spans="1:16">
      <c r="A69" s="12"/>
      <c r="B69" s="25">
        <v>343.7</v>
      </c>
      <c r="C69" s="20" t="s">
        <v>83</v>
      </c>
      <c r="D69" s="47">
        <v>0</v>
      </c>
      <c r="E69" s="47">
        <v>7345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7345</v>
      </c>
      <c r="O69" s="48">
        <f t="shared" ref="O69:O100" si="12">(N69/O$104)</f>
        <v>7.4225658127431662E-2</v>
      </c>
      <c r="P69" s="9"/>
    </row>
    <row r="70" spans="1:16">
      <c r="A70" s="12"/>
      <c r="B70" s="25">
        <v>343.9</v>
      </c>
      <c r="C70" s="20" t="s">
        <v>84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493152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493152</v>
      </c>
      <c r="O70" s="48">
        <f t="shared" si="12"/>
        <v>4.9835986054267094</v>
      </c>
      <c r="P70" s="9"/>
    </row>
    <row r="71" spans="1:16">
      <c r="A71" s="12"/>
      <c r="B71" s="25">
        <v>344.9</v>
      </c>
      <c r="C71" s="20" t="s">
        <v>85</v>
      </c>
      <c r="D71" s="47">
        <v>0</v>
      </c>
      <c r="E71" s="47">
        <v>43875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43875</v>
      </c>
      <c r="O71" s="48">
        <f t="shared" si="12"/>
        <v>0.44338335607094131</v>
      </c>
      <c r="P71" s="9"/>
    </row>
    <row r="72" spans="1:16">
      <c r="A72" s="12"/>
      <c r="B72" s="25">
        <v>346.4</v>
      </c>
      <c r="C72" s="20" t="s">
        <v>87</v>
      </c>
      <c r="D72" s="47">
        <v>41640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41640</v>
      </c>
      <c r="O72" s="48">
        <f t="shared" si="12"/>
        <v>0.42079733212066089</v>
      </c>
      <c r="P72" s="9"/>
    </row>
    <row r="73" spans="1:16">
      <c r="A73" s="12"/>
      <c r="B73" s="25">
        <v>347.5</v>
      </c>
      <c r="C73" s="20" t="s">
        <v>88</v>
      </c>
      <c r="D73" s="47">
        <v>78938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78938</v>
      </c>
      <c r="O73" s="48">
        <f t="shared" si="12"/>
        <v>0.79771613359607907</v>
      </c>
      <c r="P73" s="9"/>
    </row>
    <row r="74" spans="1:16">
      <c r="A74" s="12"/>
      <c r="B74" s="25">
        <v>348.85</v>
      </c>
      <c r="C74" s="20" t="s">
        <v>153</v>
      </c>
      <c r="D74" s="47">
        <v>0</v>
      </c>
      <c r="E74" s="47">
        <v>169669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169669</v>
      </c>
      <c r="O74" s="48">
        <f t="shared" si="12"/>
        <v>1.7146076499418927</v>
      </c>
      <c r="P74" s="9"/>
    </row>
    <row r="75" spans="1:16">
      <c r="A75" s="12"/>
      <c r="B75" s="25">
        <v>348.92200000000003</v>
      </c>
      <c r="C75" s="20" t="s">
        <v>140</v>
      </c>
      <c r="D75" s="47">
        <v>0</v>
      </c>
      <c r="E75" s="47">
        <v>23265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23265</v>
      </c>
      <c r="O75" s="48">
        <f t="shared" si="12"/>
        <v>0.23510686675761711</v>
      </c>
      <c r="P75" s="9"/>
    </row>
    <row r="76" spans="1:16">
      <c r="A76" s="12"/>
      <c r="B76" s="25">
        <v>348.923</v>
      </c>
      <c r="C76" s="20" t="s">
        <v>141</v>
      </c>
      <c r="D76" s="47">
        <v>0</v>
      </c>
      <c r="E76" s="47">
        <v>23265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23265</v>
      </c>
      <c r="O76" s="48">
        <f t="shared" si="12"/>
        <v>0.23510686675761711</v>
      </c>
      <c r="P76" s="9"/>
    </row>
    <row r="77" spans="1:16">
      <c r="A77" s="12"/>
      <c r="B77" s="25">
        <v>348.92399999999998</v>
      </c>
      <c r="C77" s="20" t="s">
        <v>142</v>
      </c>
      <c r="D77" s="47">
        <v>0</v>
      </c>
      <c r="E77" s="47">
        <v>23265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23265</v>
      </c>
      <c r="O77" s="48">
        <f t="shared" si="12"/>
        <v>0.23510686675761711</v>
      </c>
      <c r="P77" s="9"/>
    </row>
    <row r="78" spans="1:16">
      <c r="A78" s="12"/>
      <c r="B78" s="25">
        <v>348.93</v>
      </c>
      <c r="C78" s="20" t="s">
        <v>143</v>
      </c>
      <c r="D78" s="47">
        <v>0</v>
      </c>
      <c r="E78" s="47">
        <v>242659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242659</v>
      </c>
      <c r="O78" s="48">
        <f t="shared" si="12"/>
        <v>2.45221565357991</v>
      </c>
      <c r="P78" s="9"/>
    </row>
    <row r="79" spans="1:16">
      <c r="A79" s="12"/>
      <c r="B79" s="25">
        <v>348.93099999999998</v>
      </c>
      <c r="C79" s="20" t="s">
        <v>144</v>
      </c>
      <c r="D79" s="47">
        <v>0</v>
      </c>
      <c r="E79" s="47">
        <v>73578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73578</v>
      </c>
      <c r="O79" s="48">
        <f t="shared" si="12"/>
        <v>0.74355009852963472</v>
      </c>
      <c r="P79" s="9"/>
    </row>
    <row r="80" spans="1:16">
      <c r="A80" s="12"/>
      <c r="B80" s="25">
        <v>348.93200000000002</v>
      </c>
      <c r="C80" s="20" t="s">
        <v>145</v>
      </c>
      <c r="D80" s="47">
        <v>0</v>
      </c>
      <c r="E80" s="47">
        <v>6565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6565</v>
      </c>
      <c r="O80" s="48">
        <f t="shared" si="12"/>
        <v>6.6343287352837149E-2</v>
      </c>
      <c r="P80" s="9"/>
    </row>
    <row r="81" spans="1:16">
      <c r="A81" s="12"/>
      <c r="B81" s="25">
        <v>348.99</v>
      </c>
      <c r="C81" s="20" t="s">
        <v>146</v>
      </c>
      <c r="D81" s="47">
        <v>0</v>
      </c>
      <c r="E81" s="47">
        <v>73284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73284</v>
      </c>
      <c r="O81" s="48">
        <f t="shared" si="12"/>
        <v>0.74057905108382593</v>
      </c>
      <c r="P81" s="9"/>
    </row>
    <row r="82" spans="1:16">
      <c r="A82" s="12"/>
      <c r="B82" s="25">
        <v>349</v>
      </c>
      <c r="C82" s="20" t="s">
        <v>147</v>
      </c>
      <c r="D82" s="47">
        <v>25735</v>
      </c>
      <c r="E82" s="47">
        <v>124046</v>
      </c>
      <c r="F82" s="47">
        <v>0</v>
      </c>
      <c r="G82" s="47">
        <v>0</v>
      </c>
      <c r="H82" s="47">
        <v>0</v>
      </c>
      <c r="I82" s="47">
        <v>2310619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2460400</v>
      </c>
      <c r="O82" s="48">
        <f t="shared" si="12"/>
        <v>24.8638269920671</v>
      </c>
      <c r="P82" s="9"/>
    </row>
    <row r="83" spans="1:16" ht="15.75">
      <c r="A83" s="29" t="s">
        <v>65</v>
      </c>
      <c r="B83" s="30"/>
      <c r="C83" s="31"/>
      <c r="D83" s="32">
        <f t="shared" ref="D83:M83" si="13">SUM(D84:D87)</f>
        <v>100319</v>
      </c>
      <c r="E83" s="32">
        <f t="shared" si="13"/>
        <v>155595</v>
      </c>
      <c r="F83" s="32">
        <f t="shared" si="13"/>
        <v>0</v>
      </c>
      <c r="G83" s="32">
        <f t="shared" si="13"/>
        <v>0</v>
      </c>
      <c r="H83" s="32">
        <f t="shared" si="13"/>
        <v>0</v>
      </c>
      <c r="I83" s="32">
        <f t="shared" si="13"/>
        <v>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ref="N83:N89" si="14">SUM(D83:M83)</f>
        <v>255914</v>
      </c>
      <c r="O83" s="46">
        <f t="shared" si="12"/>
        <v>2.5861654287302307</v>
      </c>
      <c r="P83" s="10"/>
    </row>
    <row r="84" spans="1:16">
      <c r="A84" s="13"/>
      <c r="B84" s="40">
        <v>351.2</v>
      </c>
      <c r="C84" s="21" t="s">
        <v>109</v>
      </c>
      <c r="D84" s="47">
        <v>0</v>
      </c>
      <c r="E84" s="47">
        <v>44367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44367</v>
      </c>
      <c r="O84" s="48">
        <f t="shared" si="12"/>
        <v>0.44835531302107018</v>
      </c>
      <c r="P84" s="9"/>
    </row>
    <row r="85" spans="1:16">
      <c r="A85" s="13"/>
      <c r="B85" s="40">
        <v>351.8</v>
      </c>
      <c r="C85" s="21" t="s">
        <v>108</v>
      </c>
      <c r="D85" s="47">
        <v>0</v>
      </c>
      <c r="E85" s="47">
        <v>111228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111228</v>
      </c>
      <c r="O85" s="48">
        <f t="shared" si="12"/>
        <v>1.1240260724571776</v>
      </c>
      <c r="P85" s="9"/>
    </row>
    <row r="86" spans="1:16">
      <c r="A86" s="13"/>
      <c r="B86" s="40">
        <v>352</v>
      </c>
      <c r="C86" s="21" t="s">
        <v>110</v>
      </c>
      <c r="D86" s="47">
        <v>43988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43988</v>
      </c>
      <c r="O86" s="48">
        <f t="shared" si="12"/>
        <v>0.4445252892729018</v>
      </c>
      <c r="P86" s="9"/>
    </row>
    <row r="87" spans="1:16">
      <c r="A87" s="13"/>
      <c r="B87" s="40">
        <v>354</v>
      </c>
      <c r="C87" s="21" t="s">
        <v>111</v>
      </c>
      <c r="D87" s="47">
        <v>56331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56331</v>
      </c>
      <c r="O87" s="48">
        <f t="shared" si="12"/>
        <v>0.56925875397908143</v>
      </c>
      <c r="P87" s="9"/>
    </row>
    <row r="88" spans="1:16" ht="15.75">
      <c r="A88" s="29" t="s">
        <v>5</v>
      </c>
      <c r="B88" s="30"/>
      <c r="C88" s="31"/>
      <c r="D88" s="32">
        <f t="shared" ref="D88:M88" si="15">SUM(D89:D97)</f>
        <v>1398641</v>
      </c>
      <c r="E88" s="32">
        <f t="shared" si="15"/>
        <v>2712847</v>
      </c>
      <c r="F88" s="32">
        <f t="shared" si="15"/>
        <v>0</v>
      </c>
      <c r="G88" s="32">
        <f t="shared" si="15"/>
        <v>0</v>
      </c>
      <c r="H88" s="32">
        <f t="shared" si="15"/>
        <v>0</v>
      </c>
      <c r="I88" s="32">
        <f t="shared" si="15"/>
        <v>489935</v>
      </c>
      <c r="J88" s="32">
        <f t="shared" si="15"/>
        <v>2299304</v>
      </c>
      <c r="K88" s="32">
        <f t="shared" si="15"/>
        <v>0</v>
      </c>
      <c r="L88" s="32">
        <f t="shared" si="15"/>
        <v>0</v>
      </c>
      <c r="M88" s="32">
        <f t="shared" si="15"/>
        <v>241220</v>
      </c>
      <c r="N88" s="32">
        <f t="shared" si="14"/>
        <v>7141947</v>
      </c>
      <c r="O88" s="46">
        <f t="shared" si="12"/>
        <v>72.173685008337117</v>
      </c>
      <c r="P88" s="10"/>
    </row>
    <row r="89" spans="1:16">
      <c r="A89" s="12"/>
      <c r="B89" s="25">
        <v>361.1</v>
      </c>
      <c r="C89" s="20" t="s">
        <v>113</v>
      </c>
      <c r="D89" s="47">
        <v>57112</v>
      </c>
      <c r="E89" s="47">
        <v>104300</v>
      </c>
      <c r="F89" s="47">
        <v>0</v>
      </c>
      <c r="G89" s="47">
        <v>0</v>
      </c>
      <c r="H89" s="47">
        <v>0</v>
      </c>
      <c r="I89" s="47">
        <v>38339</v>
      </c>
      <c r="J89" s="47">
        <v>33948</v>
      </c>
      <c r="K89" s="47">
        <v>0</v>
      </c>
      <c r="L89" s="47">
        <v>0</v>
      </c>
      <c r="M89" s="47">
        <v>0</v>
      </c>
      <c r="N89" s="47">
        <f t="shared" si="14"/>
        <v>233699</v>
      </c>
      <c r="O89" s="48">
        <f t="shared" si="12"/>
        <v>2.361669445707645</v>
      </c>
      <c r="P89" s="9"/>
    </row>
    <row r="90" spans="1:16">
      <c r="A90" s="12"/>
      <c r="B90" s="25">
        <v>361.3</v>
      </c>
      <c r="C90" s="20" t="s">
        <v>115</v>
      </c>
      <c r="D90" s="47">
        <v>122175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435</v>
      </c>
      <c r="N90" s="47">
        <f t="shared" ref="N90:N97" si="16">SUM(D90:M90)</f>
        <v>122610</v>
      </c>
      <c r="O90" s="48">
        <f t="shared" si="12"/>
        <v>1.2390480521449143</v>
      </c>
      <c r="P90" s="9"/>
    </row>
    <row r="91" spans="1:16">
      <c r="A91" s="12"/>
      <c r="B91" s="25">
        <v>361.4</v>
      </c>
      <c r="C91" s="20" t="s">
        <v>116</v>
      </c>
      <c r="D91" s="47">
        <v>171748</v>
      </c>
      <c r="E91" s="47">
        <v>242529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414277</v>
      </c>
      <c r="O91" s="48">
        <f t="shared" si="12"/>
        <v>4.1865191248547315</v>
      </c>
      <c r="P91" s="9"/>
    </row>
    <row r="92" spans="1:16">
      <c r="A92" s="12"/>
      <c r="B92" s="25">
        <v>362</v>
      </c>
      <c r="C92" s="20" t="s">
        <v>117</v>
      </c>
      <c r="D92" s="47">
        <v>120044</v>
      </c>
      <c r="E92" s="47">
        <v>31712</v>
      </c>
      <c r="F92" s="47">
        <v>0</v>
      </c>
      <c r="G92" s="47">
        <v>0</v>
      </c>
      <c r="H92" s="47">
        <v>0</v>
      </c>
      <c r="I92" s="47">
        <v>3690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155446</v>
      </c>
      <c r="O92" s="48">
        <f t="shared" si="12"/>
        <v>1.5708756505482291</v>
      </c>
      <c r="P92" s="9"/>
    </row>
    <row r="93" spans="1:16">
      <c r="A93" s="12"/>
      <c r="B93" s="25">
        <v>364</v>
      </c>
      <c r="C93" s="20" t="s">
        <v>118</v>
      </c>
      <c r="D93" s="47">
        <v>13753</v>
      </c>
      <c r="E93" s="47">
        <v>3</v>
      </c>
      <c r="F93" s="47">
        <v>0</v>
      </c>
      <c r="G93" s="47">
        <v>0</v>
      </c>
      <c r="H93" s="47">
        <v>0</v>
      </c>
      <c r="I93" s="47">
        <v>-18006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-4250</v>
      </c>
      <c r="O93" s="48">
        <f t="shared" si="12"/>
        <v>-4.2948815117982923E-2</v>
      </c>
      <c r="P93" s="9"/>
    </row>
    <row r="94" spans="1:16">
      <c r="A94" s="12"/>
      <c r="B94" s="25">
        <v>365</v>
      </c>
      <c r="C94" s="20" t="s">
        <v>119</v>
      </c>
      <c r="D94" s="47">
        <v>0</v>
      </c>
      <c r="E94" s="47">
        <v>38972</v>
      </c>
      <c r="F94" s="47">
        <v>0</v>
      </c>
      <c r="G94" s="47">
        <v>0</v>
      </c>
      <c r="H94" s="47">
        <v>0</v>
      </c>
      <c r="I94" s="47">
        <v>274025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312997</v>
      </c>
      <c r="O94" s="48">
        <f t="shared" si="12"/>
        <v>3.1630235965843059</v>
      </c>
      <c r="P94" s="9"/>
    </row>
    <row r="95" spans="1:16">
      <c r="A95" s="12"/>
      <c r="B95" s="25">
        <v>366</v>
      </c>
      <c r="C95" s="20" t="s">
        <v>120</v>
      </c>
      <c r="D95" s="47">
        <v>7603</v>
      </c>
      <c r="E95" s="47">
        <v>7535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15138</v>
      </c>
      <c r="O95" s="48">
        <f t="shared" si="12"/>
        <v>0.15297862664847658</v>
      </c>
      <c r="P95" s="9"/>
    </row>
    <row r="96" spans="1:16">
      <c r="A96" s="12"/>
      <c r="B96" s="25">
        <v>369.3</v>
      </c>
      <c r="C96" s="20" t="s">
        <v>121</v>
      </c>
      <c r="D96" s="47">
        <v>118</v>
      </c>
      <c r="E96" s="47">
        <v>3627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3745</v>
      </c>
      <c r="O96" s="48">
        <f t="shared" si="12"/>
        <v>3.7845485321610833E-2</v>
      </c>
      <c r="P96" s="9"/>
    </row>
    <row r="97" spans="1:119">
      <c r="A97" s="12"/>
      <c r="B97" s="25">
        <v>369.9</v>
      </c>
      <c r="C97" s="20" t="s">
        <v>122</v>
      </c>
      <c r="D97" s="47">
        <v>906088</v>
      </c>
      <c r="E97" s="47">
        <v>2284169</v>
      </c>
      <c r="F97" s="47">
        <v>0</v>
      </c>
      <c r="G97" s="47">
        <v>0</v>
      </c>
      <c r="H97" s="47">
        <v>0</v>
      </c>
      <c r="I97" s="47">
        <v>191887</v>
      </c>
      <c r="J97" s="47">
        <v>2265356</v>
      </c>
      <c r="K97" s="47">
        <v>0</v>
      </c>
      <c r="L97" s="47">
        <v>0</v>
      </c>
      <c r="M97" s="47">
        <v>240785</v>
      </c>
      <c r="N97" s="47">
        <f t="shared" si="16"/>
        <v>5888285</v>
      </c>
      <c r="O97" s="48">
        <f t="shared" si="12"/>
        <v>59.504673841645193</v>
      </c>
      <c r="P97" s="9"/>
    </row>
    <row r="98" spans="1:119" ht="15.75">
      <c r="A98" s="29" t="s">
        <v>66</v>
      </c>
      <c r="B98" s="30"/>
      <c r="C98" s="31"/>
      <c r="D98" s="32">
        <f t="shared" ref="D98:M98" si="17">SUM(D99:D101)</f>
        <v>2739535</v>
      </c>
      <c r="E98" s="32">
        <f t="shared" si="17"/>
        <v>1051363</v>
      </c>
      <c r="F98" s="32">
        <f t="shared" si="17"/>
        <v>0</v>
      </c>
      <c r="G98" s="32">
        <f t="shared" si="17"/>
        <v>0</v>
      </c>
      <c r="H98" s="32">
        <f t="shared" si="17"/>
        <v>0</v>
      </c>
      <c r="I98" s="32">
        <f t="shared" si="17"/>
        <v>11250</v>
      </c>
      <c r="J98" s="32">
        <f t="shared" si="17"/>
        <v>0</v>
      </c>
      <c r="K98" s="32">
        <f t="shared" si="17"/>
        <v>0</v>
      </c>
      <c r="L98" s="32">
        <f t="shared" si="17"/>
        <v>0</v>
      </c>
      <c r="M98" s="32">
        <f t="shared" si="17"/>
        <v>0</v>
      </c>
      <c r="N98" s="32">
        <f>SUM(D98:M98)</f>
        <v>3802148</v>
      </c>
      <c r="O98" s="46">
        <f t="shared" si="12"/>
        <v>38.423000353696125</v>
      </c>
      <c r="P98" s="9"/>
    </row>
    <row r="99" spans="1:119">
      <c r="A99" s="12"/>
      <c r="B99" s="25">
        <v>381</v>
      </c>
      <c r="C99" s="20" t="s">
        <v>123</v>
      </c>
      <c r="D99" s="47">
        <v>2739535</v>
      </c>
      <c r="E99" s="47">
        <v>841363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3580898</v>
      </c>
      <c r="O99" s="48">
        <f t="shared" si="12"/>
        <v>36.187135566671721</v>
      </c>
      <c r="P99" s="9"/>
    </row>
    <row r="100" spans="1:119">
      <c r="A100" s="12"/>
      <c r="B100" s="25">
        <v>384</v>
      </c>
      <c r="C100" s="20" t="s">
        <v>154</v>
      </c>
      <c r="D100" s="47">
        <v>0</v>
      </c>
      <c r="E100" s="47">
        <v>210000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210000</v>
      </c>
      <c r="O100" s="48">
        <f t="shared" si="12"/>
        <v>2.1221767470062147</v>
      </c>
      <c r="P100" s="9"/>
    </row>
    <row r="101" spans="1:119" ht="15.75" thickBot="1">
      <c r="A101" s="12"/>
      <c r="B101" s="25">
        <v>389.1</v>
      </c>
      <c r="C101" s="20" t="s">
        <v>127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11250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11250</v>
      </c>
      <c r="O101" s="48">
        <f>(N101/O$104)</f>
        <v>0.11368804001819009</v>
      </c>
      <c r="P101" s="9"/>
    </row>
    <row r="102" spans="1:119" ht="16.5" thickBot="1">
      <c r="A102" s="14" t="s">
        <v>89</v>
      </c>
      <c r="B102" s="23"/>
      <c r="C102" s="22"/>
      <c r="D102" s="15">
        <f t="shared" ref="D102:M102" si="18">SUM(D5,D13,D17,D53,D83,D88,D98)</f>
        <v>55284643</v>
      </c>
      <c r="E102" s="15">
        <f t="shared" si="18"/>
        <v>30610160</v>
      </c>
      <c r="F102" s="15">
        <f t="shared" si="18"/>
        <v>0</v>
      </c>
      <c r="G102" s="15">
        <f t="shared" si="18"/>
        <v>0</v>
      </c>
      <c r="H102" s="15">
        <f t="shared" si="18"/>
        <v>0</v>
      </c>
      <c r="I102" s="15">
        <f t="shared" si="18"/>
        <v>11744598</v>
      </c>
      <c r="J102" s="15">
        <f t="shared" si="18"/>
        <v>2299304</v>
      </c>
      <c r="K102" s="15">
        <f t="shared" si="18"/>
        <v>0</v>
      </c>
      <c r="L102" s="15">
        <f t="shared" si="18"/>
        <v>0</v>
      </c>
      <c r="M102" s="15">
        <f t="shared" si="18"/>
        <v>324384</v>
      </c>
      <c r="N102" s="15">
        <f>SUM(D102:M102)</f>
        <v>100263089</v>
      </c>
      <c r="O102" s="38">
        <f>(N102/O$104)</f>
        <v>1013.2190288514981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119" t="s">
        <v>169</v>
      </c>
      <c r="M104" s="119"/>
      <c r="N104" s="119"/>
      <c r="O104" s="44">
        <v>98955</v>
      </c>
    </row>
    <row r="105" spans="1:119">
      <c r="A105" s="120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8"/>
    </row>
    <row r="106" spans="1:119" ht="15.75" customHeight="1" thickBot="1">
      <c r="A106" s="121" t="s">
        <v>150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34915497</v>
      </c>
      <c r="E5" s="27">
        <f t="shared" si="0"/>
        <v>12477853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47393350</v>
      </c>
      <c r="O5" s="33">
        <f t="shared" ref="O5:O36" si="1">(N5/O$105)</f>
        <v>480.11741227003807</v>
      </c>
      <c r="P5" s="6"/>
    </row>
    <row r="6" spans="1:133">
      <c r="A6" s="12"/>
      <c r="B6" s="25">
        <v>311</v>
      </c>
      <c r="C6" s="20" t="s">
        <v>2</v>
      </c>
      <c r="D6" s="47">
        <v>34215713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34215713</v>
      </c>
      <c r="O6" s="48">
        <f t="shared" si="1"/>
        <v>346.62161641948296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289442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289442</v>
      </c>
      <c r="O7" s="48">
        <f t="shared" si="1"/>
        <v>2.9321865629305455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559489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559489</v>
      </c>
      <c r="O8" s="48">
        <f t="shared" si="1"/>
        <v>5.6678924548180563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4242984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4242984</v>
      </c>
      <c r="O9" s="48">
        <f t="shared" si="1"/>
        <v>42.983467055677124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570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570</v>
      </c>
      <c r="O10" s="48">
        <f t="shared" si="1"/>
        <v>5.7743739362995381E-3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7280803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7280803</v>
      </c>
      <c r="O11" s="48">
        <f t="shared" si="1"/>
        <v>73.758033471107865</v>
      </c>
      <c r="P11" s="9"/>
    </row>
    <row r="12" spans="1:133">
      <c r="A12" s="12"/>
      <c r="B12" s="25">
        <v>315</v>
      </c>
      <c r="C12" s="20" t="s">
        <v>17</v>
      </c>
      <c r="D12" s="47">
        <v>699784</v>
      </c>
      <c r="E12" s="47">
        <v>104565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804349</v>
      </c>
      <c r="O12" s="48">
        <f t="shared" si="1"/>
        <v>8.1484419320852588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17690</v>
      </c>
      <c r="E13" s="32">
        <f t="shared" si="3"/>
        <v>2660859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4490412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7168961</v>
      </c>
      <c r="O13" s="46">
        <f t="shared" si="1"/>
        <v>72.625020260961179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485473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485473</v>
      </c>
      <c r="O14" s="48">
        <f t="shared" si="1"/>
        <v>4.9180748034686763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4419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4419</v>
      </c>
      <c r="O15" s="48">
        <f t="shared" si="1"/>
        <v>4.476659372720642E-2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50137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50137</v>
      </c>
      <c r="O16" s="48">
        <f t="shared" si="1"/>
        <v>0.50791190534078934</v>
      </c>
      <c r="P16" s="9"/>
    </row>
    <row r="17" spans="1:16">
      <c r="A17" s="12"/>
      <c r="B17" s="25">
        <v>325.2</v>
      </c>
      <c r="C17" s="20" t="s">
        <v>25</v>
      </c>
      <c r="D17" s="47">
        <v>0</v>
      </c>
      <c r="E17" s="47">
        <v>2035186</v>
      </c>
      <c r="F17" s="47">
        <v>0</v>
      </c>
      <c r="G17" s="47">
        <v>0</v>
      </c>
      <c r="H17" s="47">
        <v>0</v>
      </c>
      <c r="I17" s="47">
        <v>4490412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6525598</v>
      </c>
      <c r="O17" s="48">
        <f t="shared" si="1"/>
        <v>66.107443877137527</v>
      </c>
      <c r="P17" s="9"/>
    </row>
    <row r="18" spans="1:16">
      <c r="A18" s="12"/>
      <c r="B18" s="25">
        <v>329</v>
      </c>
      <c r="C18" s="20" t="s">
        <v>26</v>
      </c>
      <c r="D18" s="47">
        <v>17690</v>
      </c>
      <c r="E18" s="47">
        <v>85644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103334</v>
      </c>
      <c r="O18" s="48">
        <f t="shared" si="1"/>
        <v>1.0468230812869763</v>
      </c>
      <c r="P18" s="9"/>
    </row>
    <row r="19" spans="1:16" ht="15.75">
      <c r="A19" s="29" t="s">
        <v>28</v>
      </c>
      <c r="B19" s="30"/>
      <c r="C19" s="31"/>
      <c r="D19" s="32">
        <f t="shared" ref="D19:M19" si="5">SUM(D20:D53)</f>
        <v>12767669</v>
      </c>
      <c r="E19" s="32">
        <f t="shared" si="5"/>
        <v>5954037</v>
      </c>
      <c r="F19" s="32">
        <f t="shared" si="5"/>
        <v>0</v>
      </c>
      <c r="G19" s="32">
        <f t="shared" si="5"/>
        <v>300000</v>
      </c>
      <c r="H19" s="32">
        <f t="shared" si="5"/>
        <v>0</v>
      </c>
      <c r="I19" s="32">
        <f t="shared" si="5"/>
        <v>88974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27947</v>
      </c>
      <c r="N19" s="45">
        <f t="shared" si="4"/>
        <v>19138627</v>
      </c>
      <c r="O19" s="46">
        <f t="shared" si="1"/>
        <v>193.88348934273441</v>
      </c>
      <c r="P19" s="10"/>
    </row>
    <row r="20" spans="1:16">
      <c r="A20" s="12"/>
      <c r="B20" s="25">
        <v>331.2</v>
      </c>
      <c r="C20" s="20" t="s">
        <v>27</v>
      </c>
      <c r="D20" s="47">
        <v>196465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196465</v>
      </c>
      <c r="O20" s="48">
        <f t="shared" si="1"/>
        <v>1.9902848691141908</v>
      </c>
      <c r="P20" s="9"/>
    </row>
    <row r="21" spans="1:16">
      <c r="A21" s="12"/>
      <c r="B21" s="25">
        <v>331.39</v>
      </c>
      <c r="C21" s="20" t="s">
        <v>32</v>
      </c>
      <c r="D21" s="47">
        <v>162413</v>
      </c>
      <c r="E21" s="47">
        <v>0</v>
      </c>
      <c r="F21" s="47">
        <v>0</v>
      </c>
      <c r="G21" s="47">
        <v>0</v>
      </c>
      <c r="H21" s="47">
        <v>0</v>
      </c>
      <c r="I21" s="47">
        <v>1504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6">SUM(D21:M21)</f>
        <v>163917</v>
      </c>
      <c r="O21" s="48">
        <f t="shared" si="1"/>
        <v>1.6605579868708971</v>
      </c>
      <c r="P21" s="9"/>
    </row>
    <row r="22" spans="1:16">
      <c r="A22" s="12"/>
      <c r="B22" s="25">
        <v>331.49</v>
      </c>
      <c r="C22" s="20" t="s">
        <v>137</v>
      </c>
      <c r="D22" s="47">
        <v>0</v>
      </c>
      <c r="E22" s="47">
        <v>-903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-903</v>
      </c>
      <c r="O22" s="48">
        <f t="shared" si="1"/>
        <v>-9.147823972769269E-3</v>
      </c>
      <c r="P22" s="9"/>
    </row>
    <row r="23" spans="1:16">
      <c r="A23" s="12"/>
      <c r="B23" s="25">
        <v>331.5</v>
      </c>
      <c r="C23" s="20" t="s">
        <v>29</v>
      </c>
      <c r="D23" s="47">
        <v>576</v>
      </c>
      <c r="E23" s="47">
        <v>606653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607229</v>
      </c>
      <c r="O23" s="48">
        <f t="shared" si="1"/>
        <v>6.1515215981846181</v>
      </c>
      <c r="P23" s="9"/>
    </row>
    <row r="24" spans="1:16">
      <c r="A24" s="12"/>
      <c r="B24" s="25">
        <v>331.62</v>
      </c>
      <c r="C24" s="20" t="s">
        <v>138</v>
      </c>
      <c r="D24" s="47">
        <v>101647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101647</v>
      </c>
      <c r="O24" s="48">
        <f t="shared" si="1"/>
        <v>1.0297329605316476</v>
      </c>
      <c r="P24" s="9"/>
    </row>
    <row r="25" spans="1:16">
      <c r="A25" s="12"/>
      <c r="B25" s="25">
        <v>331.69</v>
      </c>
      <c r="C25" s="20" t="s">
        <v>33</v>
      </c>
      <c r="D25" s="47">
        <v>3878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3878</v>
      </c>
      <c r="O25" s="48">
        <f t="shared" si="1"/>
        <v>3.9286003728016855E-2</v>
      </c>
      <c r="P25" s="9"/>
    </row>
    <row r="26" spans="1:16">
      <c r="A26" s="12"/>
      <c r="B26" s="25">
        <v>333</v>
      </c>
      <c r="C26" s="20" t="s">
        <v>3</v>
      </c>
      <c r="D26" s="47">
        <v>16406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16406</v>
      </c>
      <c r="O26" s="48">
        <f t="shared" si="1"/>
        <v>0.1662006645595267</v>
      </c>
      <c r="P26" s="9"/>
    </row>
    <row r="27" spans="1:16">
      <c r="A27" s="12"/>
      <c r="B27" s="25">
        <v>334.1</v>
      </c>
      <c r="C27" s="20" t="s">
        <v>30</v>
      </c>
      <c r="D27" s="47">
        <v>11752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27947</v>
      </c>
      <c r="N27" s="47">
        <f t="shared" si="6"/>
        <v>39699</v>
      </c>
      <c r="O27" s="48">
        <f t="shared" si="1"/>
        <v>0.40216994894237784</v>
      </c>
      <c r="P27" s="9"/>
    </row>
    <row r="28" spans="1:16">
      <c r="A28" s="12"/>
      <c r="B28" s="25">
        <v>334.2</v>
      </c>
      <c r="C28" s="20" t="s">
        <v>31</v>
      </c>
      <c r="D28" s="47">
        <v>395714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395714</v>
      </c>
      <c r="O28" s="48">
        <f t="shared" si="1"/>
        <v>4.0087729961909391</v>
      </c>
      <c r="P28" s="9"/>
    </row>
    <row r="29" spans="1:16">
      <c r="A29" s="12"/>
      <c r="B29" s="25">
        <v>334.34</v>
      </c>
      <c r="C29" s="20" t="s">
        <v>34</v>
      </c>
      <c r="D29" s="47">
        <v>542555</v>
      </c>
      <c r="E29" s="47">
        <v>0</v>
      </c>
      <c r="F29" s="47">
        <v>0</v>
      </c>
      <c r="G29" s="47">
        <v>0</v>
      </c>
      <c r="H29" s="47">
        <v>0</v>
      </c>
      <c r="I29" s="47">
        <v>70587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613142</v>
      </c>
      <c r="O29" s="48">
        <f t="shared" si="1"/>
        <v>6.2114231299132827</v>
      </c>
      <c r="P29" s="9"/>
    </row>
    <row r="30" spans="1:16">
      <c r="A30" s="12"/>
      <c r="B30" s="25">
        <v>334.39</v>
      </c>
      <c r="C30" s="20" t="s">
        <v>35</v>
      </c>
      <c r="D30" s="47">
        <v>203276</v>
      </c>
      <c r="E30" s="47">
        <v>0</v>
      </c>
      <c r="F30" s="47">
        <v>0</v>
      </c>
      <c r="G30" s="47">
        <v>0</v>
      </c>
      <c r="H30" s="47">
        <v>0</v>
      </c>
      <c r="I30" s="47">
        <v>15162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7" si="7">SUM(D30:M30)</f>
        <v>218438</v>
      </c>
      <c r="O30" s="48">
        <f t="shared" si="1"/>
        <v>2.2128819191182432</v>
      </c>
      <c r="P30" s="9"/>
    </row>
    <row r="31" spans="1:16">
      <c r="A31" s="12"/>
      <c r="B31" s="25">
        <v>334.49</v>
      </c>
      <c r="C31" s="20" t="s">
        <v>36</v>
      </c>
      <c r="D31" s="47">
        <v>38457</v>
      </c>
      <c r="E31" s="47">
        <v>334971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373428</v>
      </c>
      <c r="O31" s="48">
        <f t="shared" si="1"/>
        <v>3.7830051057622174</v>
      </c>
      <c r="P31" s="9"/>
    </row>
    <row r="32" spans="1:16">
      <c r="A32" s="12"/>
      <c r="B32" s="25">
        <v>334.5</v>
      </c>
      <c r="C32" s="20" t="s">
        <v>37</v>
      </c>
      <c r="D32" s="47">
        <v>0</v>
      </c>
      <c r="E32" s="47">
        <v>404575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404575</v>
      </c>
      <c r="O32" s="48">
        <f t="shared" si="1"/>
        <v>4.0985391846989225</v>
      </c>
      <c r="P32" s="9"/>
    </row>
    <row r="33" spans="1:16">
      <c r="A33" s="12"/>
      <c r="B33" s="25">
        <v>334.69</v>
      </c>
      <c r="C33" s="20" t="s">
        <v>38</v>
      </c>
      <c r="D33" s="47">
        <v>185995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185995</v>
      </c>
      <c r="O33" s="48">
        <f t="shared" si="1"/>
        <v>1.8842187373368993</v>
      </c>
      <c r="P33" s="9"/>
    </row>
    <row r="34" spans="1:16">
      <c r="A34" s="12"/>
      <c r="B34" s="25">
        <v>334.7</v>
      </c>
      <c r="C34" s="20" t="s">
        <v>39</v>
      </c>
      <c r="D34" s="47">
        <v>279393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279393</v>
      </c>
      <c r="O34" s="48">
        <f t="shared" si="1"/>
        <v>2.8303853634816436</v>
      </c>
      <c r="P34" s="9"/>
    </row>
    <row r="35" spans="1:16">
      <c r="A35" s="12"/>
      <c r="B35" s="25">
        <v>334.9</v>
      </c>
      <c r="C35" s="20" t="s">
        <v>41</v>
      </c>
      <c r="D35" s="47">
        <v>0</v>
      </c>
      <c r="E35" s="47">
        <v>-2806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-2806</v>
      </c>
      <c r="O35" s="48">
        <f t="shared" si="1"/>
        <v>-2.8426128535537727E-2</v>
      </c>
      <c r="P35" s="9"/>
    </row>
    <row r="36" spans="1:16">
      <c r="A36" s="12"/>
      <c r="B36" s="25">
        <v>335.12</v>
      </c>
      <c r="C36" s="20" t="s">
        <v>42</v>
      </c>
      <c r="D36" s="47">
        <v>1864206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1864206</v>
      </c>
      <c r="O36" s="48">
        <f t="shared" si="1"/>
        <v>18.885302698760029</v>
      </c>
      <c r="P36" s="9"/>
    </row>
    <row r="37" spans="1:16">
      <c r="A37" s="12"/>
      <c r="B37" s="25">
        <v>335.13</v>
      </c>
      <c r="C37" s="20" t="s">
        <v>43</v>
      </c>
      <c r="D37" s="47">
        <v>27212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27212</v>
      </c>
      <c r="O37" s="48">
        <f t="shared" ref="O37:O68" si="8">(N37/O$105)</f>
        <v>0.27567063781505796</v>
      </c>
      <c r="P37" s="9"/>
    </row>
    <row r="38" spans="1:16">
      <c r="A38" s="12"/>
      <c r="B38" s="25">
        <v>335.14</v>
      </c>
      <c r="C38" s="20" t="s">
        <v>44</v>
      </c>
      <c r="D38" s="47">
        <v>222543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222543</v>
      </c>
      <c r="O38" s="48">
        <f t="shared" si="8"/>
        <v>2.2544675419401896</v>
      </c>
      <c r="P38" s="9"/>
    </row>
    <row r="39" spans="1:16">
      <c r="A39" s="12"/>
      <c r="B39" s="25">
        <v>335.15</v>
      </c>
      <c r="C39" s="20" t="s">
        <v>45</v>
      </c>
      <c r="D39" s="47">
        <v>31566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31566</v>
      </c>
      <c r="O39" s="48">
        <f t="shared" si="8"/>
        <v>0.31977875030391439</v>
      </c>
      <c r="P39" s="9"/>
    </row>
    <row r="40" spans="1:16">
      <c r="A40" s="12"/>
      <c r="B40" s="25">
        <v>335.16</v>
      </c>
      <c r="C40" s="20" t="s">
        <v>46</v>
      </c>
      <c r="D40" s="47">
        <v>0</v>
      </c>
      <c r="E40" s="47">
        <v>223250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223250</v>
      </c>
      <c r="O40" s="48">
        <f t="shared" si="8"/>
        <v>2.2616297917173189</v>
      </c>
      <c r="P40" s="9"/>
    </row>
    <row r="41" spans="1:16">
      <c r="A41" s="12"/>
      <c r="B41" s="25">
        <v>335.18</v>
      </c>
      <c r="C41" s="20" t="s">
        <v>47</v>
      </c>
      <c r="D41" s="47">
        <v>4474308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4474308</v>
      </c>
      <c r="O41" s="48">
        <f t="shared" si="8"/>
        <v>45.326890347678095</v>
      </c>
      <c r="P41" s="9"/>
    </row>
    <row r="42" spans="1:16">
      <c r="A42" s="12"/>
      <c r="B42" s="25">
        <v>335.21</v>
      </c>
      <c r="C42" s="20" t="s">
        <v>48</v>
      </c>
      <c r="D42" s="47">
        <v>3960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3960</v>
      </c>
      <c r="O42" s="48">
        <f t="shared" si="8"/>
        <v>4.0116703136396793E-2</v>
      </c>
      <c r="P42" s="9"/>
    </row>
    <row r="43" spans="1:16">
      <c r="A43" s="12"/>
      <c r="B43" s="25">
        <v>335.49</v>
      </c>
      <c r="C43" s="20" t="s">
        <v>50</v>
      </c>
      <c r="D43" s="47">
        <v>26</v>
      </c>
      <c r="E43" s="47">
        <v>2447921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2447947</v>
      </c>
      <c r="O43" s="48">
        <f t="shared" si="8"/>
        <v>24.798879568846747</v>
      </c>
      <c r="P43" s="9"/>
    </row>
    <row r="44" spans="1:16">
      <c r="A44" s="12"/>
      <c r="B44" s="25">
        <v>335.7</v>
      </c>
      <c r="C44" s="20" t="s">
        <v>52</v>
      </c>
      <c r="D44" s="47">
        <v>0</v>
      </c>
      <c r="E44" s="47">
        <v>36466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36466</v>
      </c>
      <c r="O44" s="48">
        <f t="shared" si="8"/>
        <v>0.36941810519491047</v>
      </c>
      <c r="P44" s="9"/>
    </row>
    <row r="45" spans="1:16">
      <c r="A45" s="12"/>
      <c r="B45" s="25">
        <v>335.8</v>
      </c>
      <c r="C45" s="20" t="s">
        <v>53</v>
      </c>
      <c r="D45" s="47">
        <v>0</v>
      </c>
      <c r="E45" s="47">
        <v>1895226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1895226</v>
      </c>
      <c r="O45" s="48">
        <f t="shared" si="8"/>
        <v>19.199550206661804</v>
      </c>
      <c r="P45" s="9"/>
    </row>
    <row r="46" spans="1:16">
      <c r="A46" s="12"/>
      <c r="B46" s="25">
        <v>335.9</v>
      </c>
      <c r="C46" s="20" t="s">
        <v>54</v>
      </c>
      <c r="D46" s="47">
        <v>3440018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3440018</v>
      </c>
      <c r="O46" s="48">
        <f t="shared" si="8"/>
        <v>34.849035578247829</v>
      </c>
      <c r="P46" s="9"/>
    </row>
    <row r="47" spans="1:16">
      <c r="A47" s="12"/>
      <c r="B47" s="25">
        <v>336</v>
      </c>
      <c r="C47" s="20" t="s">
        <v>4</v>
      </c>
      <c r="D47" s="47">
        <v>43244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43244</v>
      </c>
      <c r="O47" s="48">
        <f t="shared" si="8"/>
        <v>0.43808250263392495</v>
      </c>
      <c r="P47" s="9"/>
    </row>
    <row r="48" spans="1:16">
      <c r="A48" s="12"/>
      <c r="B48" s="25">
        <v>337.1</v>
      </c>
      <c r="C48" s="20" t="s">
        <v>55</v>
      </c>
      <c r="D48" s="47">
        <v>26425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5" si="9">SUM(D48:M48)</f>
        <v>26425</v>
      </c>
      <c r="O48" s="48">
        <f t="shared" si="8"/>
        <v>0.26769794959072857</v>
      </c>
      <c r="P48" s="9"/>
    </row>
    <row r="49" spans="1:16">
      <c r="A49" s="12"/>
      <c r="B49" s="25">
        <v>337.2</v>
      </c>
      <c r="C49" s="20" t="s">
        <v>56</v>
      </c>
      <c r="D49" s="47">
        <v>248704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248704</v>
      </c>
      <c r="O49" s="48">
        <f t="shared" si="8"/>
        <v>2.5194910446551586</v>
      </c>
      <c r="P49" s="9"/>
    </row>
    <row r="50" spans="1:16">
      <c r="A50" s="12"/>
      <c r="B50" s="25">
        <v>337.3</v>
      </c>
      <c r="C50" s="20" t="s">
        <v>57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1721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1721</v>
      </c>
      <c r="O50" s="48">
        <f t="shared" si="8"/>
        <v>1.7434557095388607E-2</v>
      </c>
      <c r="P50" s="9"/>
    </row>
    <row r="51" spans="1:16">
      <c r="A51" s="12"/>
      <c r="B51" s="25">
        <v>337.4</v>
      </c>
      <c r="C51" s="20" t="s">
        <v>58</v>
      </c>
      <c r="D51" s="47">
        <v>0</v>
      </c>
      <c r="E51" s="47">
        <v>8684</v>
      </c>
      <c r="F51" s="47">
        <v>0</v>
      </c>
      <c r="G51" s="47">
        <v>300000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308684</v>
      </c>
      <c r="O51" s="48">
        <f t="shared" si="8"/>
        <v>3.1271172704433097</v>
      </c>
      <c r="P51" s="9"/>
    </row>
    <row r="52" spans="1:16">
      <c r="A52" s="12"/>
      <c r="B52" s="25">
        <v>337.7</v>
      </c>
      <c r="C52" s="20" t="s">
        <v>59</v>
      </c>
      <c r="D52" s="47">
        <v>238558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238558</v>
      </c>
      <c r="O52" s="48">
        <f t="shared" si="8"/>
        <v>2.4167071885890268</v>
      </c>
      <c r="P52" s="9"/>
    </row>
    <row r="53" spans="1:16">
      <c r="A53" s="12"/>
      <c r="B53" s="25">
        <v>337.9</v>
      </c>
      <c r="C53" s="20" t="s">
        <v>152</v>
      </c>
      <c r="D53" s="47">
        <v>8372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8372</v>
      </c>
      <c r="O53" s="48">
        <f t="shared" si="8"/>
        <v>8.4812383499473218E-2</v>
      </c>
      <c r="P53" s="9"/>
    </row>
    <row r="54" spans="1:16" ht="15.75">
      <c r="A54" s="29" t="s">
        <v>64</v>
      </c>
      <c r="B54" s="30"/>
      <c r="C54" s="31"/>
      <c r="D54" s="32">
        <f>SUM(D55:D83)</f>
        <v>5804313</v>
      </c>
      <c r="E54" s="32">
        <f t="shared" ref="E54:M54" si="10">SUM(E55:E83)</f>
        <v>1590047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6380298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9"/>
        <v>13774658</v>
      </c>
      <c r="O54" s="46">
        <f t="shared" si="8"/>
        <v>139.54390550287707</v>
      </c>
      <c r="P54" s="10"/>
    </row>
    <row r="55" spans="1:16">
      <c r="A55" s="12"/>
      <c r="B55" s="25">
        <v>341.1</v>
      </c>
      <c r="C55" s="20" t="s">
        <v>68</v>
      </c>
      <c r="D55" s="47">
        <v>281427</v>
      </c>
      <c r="E55" s="47">
        <v>238359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519786</v>
      </c>
      <c r="O55" s="48">
        <f t="shared" si="8"/>
        <v>5.2656819839533187</v>
      </c>
      <c r="P55" s="9"/>
    </row>
    <row r="56" spans="1:16">
      <c r="A56" s="12"/>
      <c r="B56" s="25">
        <v>341.51</v>
      </c>
      <c r="C56" s="20" t="s">
        <v>69</v>
      </c>
      <c r="D56" s="47">
        <v>1099414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83" si="11">SUM(D56:M56)</f>
        <v>1099414</v>
      </c>
      <c r="O56" s="48">
        <f t="shared" si="8"/>
        <v>11.13759218737337</v>
      </c>
      <c r="P56" s="9"/>
    </row>
    <row r="57" spans="1:16">
      <c r="A57" s="12"/>
      <c r="B57" s="25">
        <v>341.52</v>
      </c>
      <c r="C57" s="20" t="s">
        <v>70</v>
      </c>
      <c r="D57" s="47">
        <v>324360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324360</v>
      </c>
      <c r="O57" s="48">
        <f t="shared" si="8"/>
        <v>3.285922684172137</v>
      </c>
      <c r="P57" s="9"/>
    </row>
    <row r="58" spans="1:16">
      <c r="A58" s="12"/>
      <c r="B58" s="25">
        <v>341.53</v>
      </c>
      <c r="C58" s="20" t="s">
        <v>71</v>
      </c>
      <c r="D58" s="47">
        <v>1293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1293</v>
      </c>
      <c r="O58" s="48">
        <f t="shared" si="8"/>
        <v>1.3098711402868952E-2</v>
      </c>
      <c r="P58" s="9"/>
    </row>
    <row r="59" spans="1:16">
      <c r="A59" s="12"/>
      <c r="B59" s="25">
        <v>341.55</v>
      </c>
      <c r="C59" s="20" t="s">
        <v>72</v>
      </c>
      <c r="D59" s="47">
        <v>116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116</v>
      </c>
      <c r="O59" s="48">
        <f t="shared" si="8"/>
        <v>1.1751357484399061E-3</v>
      </c>
      <c r="P59" s="9"/>
    </row>
    <row r="60" spans="1:16">
      <c r="A60" s="12"/>
      <c r="B60" s="25">
        <v>341.56</v>
      </c>
      <c r="C60" s="20" t="s">
        <v>73</v>
      </c>
      <c r="D60" s="47">
        <v>95140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95140</v>
      </c>
      <c r="O60" s="48">
        <f t="shared" si="8"/>
        <v>0.96381392333252291</v>
      </c>
      <c r="P60" s="9"/>
    </row>
    <row r="61" spans="1:16">
      <c r="A61" s="12"/>
      <c r="B61" s="25">
        <v>341.9</v>
      </c>
      <c r="C61" s="20" t="s">
        <v>74</v>
      </c>
      <c r="D61" s="47">
        <v>41300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41300</v>
      </c>
      <c r="O61" s="48">
        <f t="shared" si="8"/>
        <v>0.41838884836696655</v>
      </c>
      <c r="P61" s="9"/>
    </row>
    <row r="62" spans="1:16">
      <c r="A62" s="12"/>
      <c r="B62" s="25">
        <v>342.4</v>
      </c>
      <c r="C62" s="20" t="s">
        <v>75</v>
      </c>
      <c r="D62" s="47">
        <v>0</v>
      </c>
      <c r="E62" s="47">
        <v>434683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434683</v>
      </c>
      <c r="O62" s="48">
        <f t="shared" si="8"/>
        <v>4.4035476943026177</v>
      </c>
      <c r="P62" s="9"/>
    </row>
    <row r="63" spans="1:16">
      <c r="A63" s="12"/>
      <c r="B63" s="25">
        <v>342.5</v>
      </c>
      <c r="C63" s="20" t="s">
        <v>76</v>
      </c>
      <c r="D63" s="47">
        <v>0</v>
      </c>
      <c r="E63" s="47">
        <v>5710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5710</v>
      </c>
      <c r="O63" s="48">
        <f t="shared" si="8"/>
        <v>5.7845044168895375E-2</v>
      </c>
      <c r="P63" s="9"/>
    </row>
    <row r="64" spans="1:16">
      <c r="A64" s="12"/>
      <c r="B64" s="25">
        <v>342.6</v>
      </c>
      <c r="C64" s="20" t="s">
        <v>77</v>
      </c>
      <c r="D64" s="47">
        <v>3613616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3613616</v>
      </c>
      <c r="O64" s="48">
        <f t="shared" si="8"/>
        <v>36.60766674771051</v>
      </c>
      <c r="P64" s="9"/>
    </row>
    <row r="65" spans="1:16">
      <c r="A65" s="12"/>
      <c r="B65" s="25">
        <v>342.9</v>
      </c>
      <c r="C65" s="20" t="s">
        <v>78</v>
      </c>
      <c r="D65" s="47">
        <v>64036</v>
      </c>
      <c r="E65" s="47">
        <v>54760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118796</v>
      </c>
      <c r="O65" s="48">
        <f t="shared" si="8"/>
        <v>1.2034605721695437</v>
      </c>
      <c r="P65" s="9"/>
    </row>
    <row r="66" spans="1:16">
      <c r="A66" s="12"/>
      <c r="B66" s="25">
        <v>343.3</v>
      </c>
      <c r="C66" s="20" t="s">
        <v>79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475588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475588</v>
      </c>
      <c r="O66" s="48">
        <f t="shared" si="8"/>
        <v>4.8179350028365349</v>
      </c>
      <c r="P66" s="9"/>
    </row>
    <row r="67" spans="1:16">
      <c r="A67" s="12"/>
      <c r="B67" s="25">
        <v>343.4</v>
      </c>
      <c r="C67" s="20" t="s">
        <v>80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3412650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3412650</v>
      </c>
      <c r="O67" s="48">
        <f t="shared" si="8"/>
        <v>34.571784585460733</v>
      </c>
      <c r="P67" s="9"/>
    </row>
    <row r="68" spans="1:16">
      <c r="A68" s="12"/>
      <c r="B68" s="25">
        <v>343.5</v>
      </c>
      <c r="C68" s="20" t="s">
        <v>81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181944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181944</v>
      </c>
      <c r="O68" s="48">
        <f t="shared" si="8"/>
        <v>1.8431801604668125</v>
      </c>
      <c r="P68" s="9"/>
    </row>
    <row r="69" spans="1:16">
      <c r="A69" s="12"/>
      <c r="B69" s="25">
        <v>343.6</v>
      </c>
      <c r="C69" s="20" t="s">
        <v>82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18370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18370</v>
      </c>
      <c r="O69" s="48">
        <f t="shared" ref="O69:O100" si="12">(N69/O$105)</f>
        <v>0.18609692843828513</v>
      </c>
      <c r="P69" s="9"/>
    </row>
    <row r="70" spans="1:16">
      <c r="A70" s="12"/>
      <c r="B70" s="25">
        <v>343.7</v>
      </c>
      <c r="C70" s="20" t="s">
        <v>83</v>
      </c>
      <c r="D70" s="47">
        <v>0</v>
      </c>
      <c r="E70" s="47">
        <v>6450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6450</v>
      </c>
      <c r="O70" s="48">
        <f t="shared" si="12"/>
        <v>6.5341599805494768E-2</v>
      </c>
      <c r="P70" s="9"/>
    </row>
    <row r="71" spans="1:16">
      <c r="A71" s="12"/>
      <c r="B71" s="25">
        <v>343.9</v>
      </c>
      <c r="C71" s="20" t="s">
        <v>84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419584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419584</v>
      </c>
      <c r="O71" s="48">
        <f t="shared" si="12"/>
        <v>4.25058756787422</v>
      </c>
      <c r="P71" s="9"/>
    </row>
    <row r="72" spans="1:16">
      <c r="A72" s="12"/>
      <c r="B72" s="25">
        <v>344.9</v>
      </c>
      <c r="C72" s="20" t="s">
        <v>85</v>
      </c>
      <c r="D72" s="47">
        <v>0</v>
      </c>
      <c r="E72" s="47">
        <v>66484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66484</v>
      </c>
      <c r="O72" s="48">
        <f t="shared" si="12"/>
        <v>0.67351487154550616</v>
      </c>
      <c r="P72" s="9"/>
    </row>
    <row r="73" spans="1:16">
      <c r="A73" s="12"/>
      <c r="B73" s="25">
        <v>346.4</v>
      </c>
      <c r="C73" s="20" t="s">
        <v>87</v>
      </c>
      <c r="D73" s="47">
        <v>37297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37297</v>
      </c>
      <c r="O73" s="48">
        <f t="shared" si="12"/>
        <v>0.37783653456519978</v>
      </c>
      <c r="P73" s="9"/>
    </row>
    <row r="74" spans="1:16">
      <c r="A74" s="12"/>
      <c r="B74" s="25">
        <v>347.5</v>
      </c>
      <c r="C74" s="20" t="s">
        <v>88</v>
      </c>
      <c r="D74" s="47">
        <v>67671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67671</v>
      </c>
      <c r="O74" s="48">
        <f t="shared" si="12"/>
        <v>0.68553975200583517</v>
      </c>
      <c r="P74" s="9"/>
    </row>
    <row r="75" spans="1:16">
      <c r="A75" s="12"/>
      <c r="B75" s="25">
        <v>348.85</v>
      </c>
      <c r="C75" s="20" t="s">
        <v>153</v>
      </c>
      <c r="D75" s="47">
        <v>0</v>
      </c>
      <c r="E75" s="47">
        <v>162969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162969</v>
      </c>
      <c r="O75" s="48">
        <f t="shared" si="12"/>
        <v>1.650954291271578</v>
      </c>
      <c r="P75" s="9"/>
    </row>
    <row r="76" spans="1:16">
      <c r="A76" s="12"/>
      <c r="B76" s="25">
        <v>348.92200000000003</v>
      </c>
      <c r="C76" s="20" t="s">
        <v>140</v>
      </c>
      <c r="D76" s="47">
        <v>0</v>
      </c>
      <c r="E76" s="47">
        <v>25905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25905</v>
      </c>
      <c r="O76" s="48">
        <f t="shared" si="12"/>
        <v>0.262430099683929</v>
      </c>
      <c r="P76" s="9"/>
    </row>
    <row r="77" spans="1:16">
      <c r="A77" s="12"/>
      <c r="B77" s="25">
        <v>348.923</v>
      </c>
      <c r="C77" s="20" t="s">
        <v>141</v>
      </c>
      <c r="D77" s="47">
        <v>0</v>
      </c>
      <c r="E77" s="47">
        <v>25905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25905</v>
      </c>
      <c r="O77" s="48">
        <f t="shared" si="12"/>
        <v>0.262430099683929</v>
      </c>
      <c r="P77" s="9"/>
    </row>
    <row r="78" spans="1:16">
      <c r="A78" s="12"/>
      <c r="B78" s="25">
        <v>348.92399999999998</v>
      </c>
      <c r="C78" s="20" t="s">
        <v>142</v>
      </c>
      <c r="D78" s="47">
        <v>0</v>
      </c>
      <c r="E78" s="47">
        <v>25905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25905</v>
      </c>
      <c r="O78" s="48">
        <f t="shared" si="12"/>
        <v>0.262430099683929</v>
      </c>
      <c r="P78" s="9"/>
    </row>
    <row r="79" spans="1:16">
      <c r="A79" s="12"/>
      <c r="B79" s="25">
        <v>348.93</v>
      </c>
      <c r="C79" s="20" t="s">
        <v>143</v>
      </c>
      <c r="D79" s="47">
        <v>0</v>
      </c>
      <c r="E79" s="47">
        <v>253578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253578</v>
      </c>
      <c r="O79" s="48">
        <f t="shared" si="12"/>
        <v>2.5688670070508146</v>
      </c>
      <c r="P79" s="9"/>
    </row>
    <row r="80" spans="1:16">
      <c r="A80" s="12"/>
      <c r="B80" s="25">
        <v>348.93099999999998</v>
      </c>
      <c r="C80" s="20" t="s">
        <v>144</v>
      </c>
      <c r="D80" s="47">
        <v>0</v>
      </c>
      <c r="E80" s="47">
        <v>67109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67109</v>
      </c>
      <c r="O80" s="48">
        <f t="shared" si="12"/>
        <v>0.67984642191425559</v>
      </c>
      <c r="P80" s="9"/>
    </row>
    <row r="81" spans="1:16">
      <c r="A81" s="12"/>
      <c r="B81" s="25">
        <v>348.93200000000002</v>
      </c>
      <c r="C81" s="20" t="s">
        <v>145</v>
      </c>
      <c r="D81" s="47">
        <v>0</v>
      </c>
      <c r="E81" s="47">
        <v>8001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8001</v>
      </c>
      <c r="O81" s="48">
        <f t="shared" si="12"/>
        <v>8.1053975200583522E-2</v>
      </c>
      <c r="P81" s="9"/>
    </row>
    <row r="82" spans="1:16">
      <c r="A82" s="12"/>
      <c r="B82" s="25">
        <v>348.99</v>
      </c>
      <c r="C82" s="20" t="s">
        <v>146</v>
      </c>
      <c r="D82" s="47">
        <v>0</v>
      </c>
      <c r="E82" s="47">
        <v>69474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69474</v>
      </c>
      <c r="O82" s="48">
        <f t="shared" si="12"/>
        <v>0.7038050085096037</v>
      </c>
      <c r="P82" s="9"/>
    </row>
    <row r="83" spans="1:16">
      <c r="A83" s="12"/>
      <c r="B83" s="25">
        <v>349</v>
      </c>
      <c r="C83" s="20" t="s">
        <v>147</v>
      </c>
      <c r="D83" s="47">
        <v>178643</v>
      </c>
      <c r="E83" s="47">
        <v>144755</v>
      </c>
      <c r="F83" s="47">
        <v>0</v>
      </c>
      <c r="G83" s="47">
        <v>0</v>
      </c>
      <c r="H83" s="47">
        <v>0</v>
      </c>
      <c r="I83" s="47">
        <v>1872162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2195560</v>
      </c>
      <c r="O83" s="48">
        <f t="shared" si="12"/>
        <v>22.24207796417862</v>
      </c>
      <c r="P83" s="9"/>
    </row>
    <row r="84" spans="1:16" ht="15.75">
      <c r="A84" s="29" t="s">
        <v>65</v>
      </c>
      <c r="B84" s="30"/>
      <c r="C84" s="31"/>
      <c r="D84" s="32">
        <f t="shared" ref="D84:M84" si="13">SUM(D85:D88)</f>
        <v>114898</v>
      </c>
      <c r="E84" s="32">
        <f t="shared" si="13"/>
        <v>139666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ref="N84:N90" si="14">SUM(D84:M84)</f>
        <v>254564</v>
      </c>
      <c r="O84" s="46">
        <f t="shared" si="12"/>
        <v>2.5788556609125535</v>
      </c>
      <c r="P84" s="10"/>
    </row>
    <row r="85" spans="1:16">
      <c r="A85" s="13"/>
      <c r="B85" s="40">
        <v>351.2</v>
      </c>
      <c r="C85" s="21" t="s">
        <v>109</v>
      </c>
      <c r="D85" s="47">
        <v>0</v>
      </c>
      <c r="E85" s="47">
        <v>26497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26497</v>
      </c>
      <c r="O85" s="48">
        <f t="shared" si="12"/>
        <v>0.26842734419320852</v>
      </c>
      <c r="P85" s="9"/>
    </row>
    <row r="86" spans="1:16">
      <c r="A86" s="13"/>
      <c r="B86" s="40">
        <v>351.8</v>
      </c>
      <c r="C86" s="21" t="s">
        <v>108</v>
      </c>
      <c r="D86" s="47">
        <v>0</v>
      </c>
      <c r="E86" s="47">
        <v>113169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113169</v>
      </c>
      <c r="O86" s="48">
        <f t="shared" si="12"/>
        <v>1.1464563578896183</v>
      </c>
      <c r="P86" s="9"/>
    </row>
    <row r="87" spans="1:16">
      <c r="A87" s="13"/>
      <c r="B87" s="40">
        <v>352</v>
      </c>
      <c r="C87" s="21" t="s">
        <v>110</v>
      </c>
      <c r="D87" s="47">
        <v>46297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46297</v>
      </c>
      <c r="O87" s="48">
        <f t="shared" si="12"/>
        <v>0.46901085987519248</v>
      </c>
      <c r="P87" s="9"/>
    </row>
    <row r="88" spans="1:16">
      <c r="A88" s="13"/>
      <c r="B88" s="40">
        <v>354</v>
      </c>
      <c r="C88" s="21" t="s">
        <v>111</v>
      </c>
      <c r="D88" s="47">
        <v>68601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68601</v>
      </c>
      <c r="O88" s="48">
        <f t="shared" si="12"/>
        <v>0.6949610989545344</v>
      </c>
      <c r="P88" s="9"/>
    </row>
    <row r="89" spans="1:16" ht="15.75">
      <c r="A89" s="29" t="s">
        <v>5</v>
      </c>
      <c r="B89" s="30"/>
      <c r="C89" s="31"/>
      <c r="D89" s="32">
        <f t="shared" ref="D89:M89" si="15">SUM(D90:D98)</f>
        <v>1568529</v>
      </c>
      <c r="E89" s="32">
        <f t="shared" si="15"/>
        <v>2244796</v>
      </c>
      <c r="F89" s="32">
        <f t="shared" si="15"/>
        <v>0</v>
      </c>
      <c r="G89" s="32">
        <f t="shared" si="15"/>
        <v>249682</v>
      </c>
      <c r="H89" s="32">
        <f t="shared" si="15"/>
        <v>0</v>
      </c>
      <c r="I89" s="32">
        <f t="shared" si="15"/>
        <v>459069</v>
      </c>
      <c r="J89" s="32">
        <f t="shared" si="15"/>
        <v>2032488</v>
      </c>
      <c r="K89" s="32">
        <f t="shared" si="15"/>
        <v>0</v>
      </c>
      <c r="L89" s="32">
        <f t="shared" si="15"/>
        <v>0</v>
      </c>
      <c r="M89" s="32">
        <f t="shared" si="15"/>
        <v>285304</v>
      </c>
      <c r="N89" s="32">
        <f t="shared" si="14"/>
        <v>6839868</v>
      </c>
      <c r="O89" s="46">
        <f t="shared" si="12"/>
        <v>69.291150012156578</v>
      </c>
      <c r="P89" s="10"/>
    </row>
    <row r="90" spans="1:16">
      <c r="A90" s="12"/>
      <c r="B90" s="25">
        <v>361.1</v>
      </c>
      <c r="C90" s="20" t="s">
        <v>113</v>
      </c>
      <c r="D90" s="47">
        <v>24986</v>
      </c>
      <c r="E90" s="47">
        <v>81522</v>
      </c>
      <c r="F90" s="47">
        <v>0</v>
      </c>
      <c r="G90" s="47">
        <v>3251</v>
      </c>
      <c r="H90" s="47">
        <v>0</v>
      </c>
      <c r="I90" s="47">
        <v>21099</v>
      </c>
      <c r="J90" s="47">
        <v>20433</v>
      </c>
      <c r="K90" s="47">
        <v>0</v>
      </c>
      <c r="L90" s="47">
        <v>0</v>
      </c>
      <c r="M90" s="47">
        <v>0</v>
      </c>
      <c r="N90" s="47">
        <f t="shared" si="14"/>
        <v>151291</v>
      </c>
      <c r="O90" s="48">
        <f t="shared" si="12"/>
        <v>1.5326505389415674</v>
      </c>
      <c r="P90" s="9"/>
    </row>
    <row r="91" spans="1:16">
      <c r="A91" s="12"/>
      <c r="B91" s="25">
        <v>361.3</v>
      </c>
      <c r="C91" s="20" t="s">
        <v>115</v>
      </c>
      <c r="D91" s="47">
        <v>73797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8" si="16">SUM(D91:M91)</f>
        <v>73797</v>
      </c>
      <c r="O91" s="48">
        <f t="shared" si="12"/>
        <v>0.74759907610017018</v>
      </c>
      <c r="P91" s="9"/>
    </row>
    <row r="92" spans="1:16">
      <c r="A92" s="12"/>
      <c r="B92" s="25">
        <v>361.4</v>
      </c>
      <c r="C92" s="20" t="s">
        <v>116</v>
      </c>
      <c r="D92" s="47">
        <v>71737</v>
      </c>
      <c r="E92" s="47">
        <v>95032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166769</v>
      </c>
      <c r="O92" s="48">
        <f t="shared" si="12"/>
        <v>1.6894501175135748</v>
      </c>
      <c r="P92" s="9"/>
    </row>
    <row r="93" spans="1:16">
      <c r="A93" s="12"/>
      <c r="B93" s="25">
        <v>362</v>
      </c>
      <c r="C93" s="20" t="s">
        <v>117</v>
      </c>
      <c r="D93" s="47">
        <v>105253</v>
      </c>
      <c r="E93" s="47">
        <v>30074</v>
      </c>
      <c r="F93" s="47">
        <v>0</v>
      </c>
      <c r="G93" s="47">
        <v>0</v>
      </c>
      <c r="H93" s="47">
        <v>0</v>
      </c>
      <c r="I93" s="47">
        <v>3690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139017</v>
      </c>
      <c r="O93" s="48">
        <f t="shared" si="12"/>
        <v>1.4083090201799173</v>
      </c>
      <c r="P93" s="9"/>
    </row>
    <row r="94" spans="1:16">
      <c r="A94" s="12"/>
      <c r="B94" s="25">
        <v>364</v>
      </c>
      <c r="C94" s="20" t="s">
        <v>118</v>
      </c>
      <c r="D94" s="47">
        <v>11673</v>
      </c>
      <c r="E94" s="47">
        <v>3281</v>
      </c>
      <c r="F94" s="47">
        <v>0</v>
      </c>
      <c r="G94" s="47">
        <v>0</v>
      </c>
      <c r="H94" s="47">
        <v>0</v>
      </c>
      <c r="I94" s="47">
        <v>-52240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-37286</v>
      </c>
      <c r="O94" s="48">
        <f t="shared" si="12"/>
        <v>-0.37772509927870979</v>
      </c>
      <c r="P94" s="9"/>
    </row>
    <row r="95" spans="1:16">
      <c r="A95" s="12"/>
      <c r="B95" s="25">
        <v>365</v>
      </c>
      <c r="C95" s="20" t="s">
        <v>119</v>
      </c>
      <c r="D95" s="47">
        <v>0</v>
      </c>
      <c r="E95" s="47">
        <v>23435</v>
      </c>
      <c r="F95" s="47">
        <v>0</v>
      </c>
      <c r="G95" s="47">
        <v>0</v>
      </c>
      <c r="H95" s="47">
        <v>0</v>
      </c>
      <c r="I95" s="47">
        <v>401291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424726</v>
      </c>
      <c r="O95" s="48">
        <f t="shared" si="12"/>
        <v>4.302678499067996</v>
      </c>
      <c r="P95" s="9"/>
    </row>
    <row r="96" spans="1:16">
      <c r="A96" s="12"/>
      <c r="B96" s="25">
        <v>366</v>
      </c>
      <c r="C96" s="20" t="s">
        <v>120</v>
      </c>
      <c r="D96" s="47">
        <v>23506</v>
      </c>
      <c r="E96" s="47">
        <v>13556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37062</v>
      </c>
      <c r="O96" s="48">
        <f t="shared" si="12"/>
        <v>0.37545587162654998</v>
      </c>
      <c r="P96" s="9"/>
    </row>
    <row r="97" spans="1:119">
      <c r="A97" s="12"/>
      <c r="B97" s="25">
        <v>369.3</v>
      </c>
      <c r="C97" s="20" t="s">
        <v>121</v>
      </c>
      <c r="D97" s="47">
        <v>2642</v>
      </c>
      <c r="E97" s="47">
        <v>68446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71088</v>
      </c>
      <c r="O97" s="48">
        <f t="shared" si="12"/>
        <v>0.72015560418186242</v>
      </c>
      <c r="P97" s="9"/>
    </row>
    <row r="98" spans="1:119">
      <c r="A98" s="12"/>
      <c r="B98" s="25">
        <v>369.9</v>
      </c>
      <c r="C98" s="20" t="s">
        <v>122</v>
      </c>
      <c r="D98" s="47">
        <v>1254935</v>
      </c>
      <c r="E98" s="47">
        <v>1929450</v>
      </c>
      <c r="F98" s="47">
        <v>0</v>
      </c>
      <c r="G98" s="47">
        <v>246431</v>
      </c>
      <c r="H98" s="47">
        <v>0</v>
      </c>
      <c r="I98" s="47">
        <v>85229</v>
      </c>
      <c r="J98" s="47">
        <v>2012055</v>
      </c>
      <c r="K98" s="47">
        <v>0</v>
      </c>
      <c r="L98" s="47">
        <v>0</v>
      </c>
      <c r="M98" s="47">
        <v>285304</v>
      </c>
      <c r="N98" s="47">
        <f t="shared" si="16"/>
        <v>5813404</v>
      </c>
      <c r="O98" s="48">
        <f t="shared" si="12"/>
        <v>58.892576383823652</v>
      </c>
      <c r="P98" s="9"/>
    </row>
    <row r="99" spans="1:119" ht="15.75">
      <c r="A99" s="29" t="s">
        <v>66</v>
      </c>
      <c r="B99" s="30"/>
      <c r="C99" s="31"/>
      <c r="D99" s="32">
        <f t="shared" ref="D99:M99" si="17">SUM(D100:D102)</f>
        <v>55037</v>
      </c>
      <c r="E99" s="32">
        <f t="shared" si="17"/>
        <v>13803974</v>
      </c>
      <c r="F99" s="32">
        <f t="shared" si="17"/>
        <v>0</v>
      </c>
      <c r="G99" s="32">
        <f t="shared" si="17"/>
        <v>653</v>
      </c>
      <c r="H99" s="32">
        <f t="shared" si="17"/>
        <v>0</v>
      </c>
      <c r="I99" s="32">
        <f t="shared" si="17"/>
        <v>9083</v>
      </c>
      <c r="J99" s="32">
        <f t="shared" si="17"/>
        <v>0</v>
      </c>
      <c r="K99" s="32">
        <f t="shared" si="17"/>
        <v>0</v>
      </c>
      <c r="L99" s="32">
        <f t="shared" si="17"/>
        <v>0</v>
      </c>
      <c r="M99" s="32">
        <f t="shared" si="17"/>
        <v>0</v>
      </c>
      <c r="N99" s="32">
        <f>SUM(D99:M99)</f>
        <v>13868747</v>
      </c>
      <c r="O99" s="46">
        <f t="shared" si="12"/>
        <v>140.4970722911095</v>
      </c>
      <c r="P99" s="9"/>
    </row>
    <row r="100" spans="1:119">
      <c r="A100" s="12"/>
      <c r="B100" s="25">
        <v>381</v>
      </c>
      <c r="C100" s="20" t="s">
        <v>123</v>
      </c>
      <c r="D100" s="47">
        <v>55037</v>
      </c>
      <c r="E100" s="47">
        <v>1913974</v>
      </c>
      <c r="F100" s="47">
        <v>0</v>
      </c>
      <c r="G100" s="47">
        <v>653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1969664</v>
      </c>
      <c r="O100" s="48">
        <f t="shared" si="12"/>
        <v>19.953642920820165</v>
      </c>
      <c r="P100" s="9"/>
    </row>
    <row r="101" spans="1:119">
      <c r="A101" s="12"/>
      <c r="B101" s="25">
        <v>384</v>
      </c>
      <c r="C101" s="20" t="s">
        <v>154</v>
      </c>
      <c r="D101" s="47">
        <v>0</v>
      </c>
      <c r="E101" s="47">
        <v>11890000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11890000</v>
      </c>
      <c r="O101" s="48">
        <f>(N101/O$105)</f>
        <v>120.45141421509037</v>
      </c>
      <c r="P101" s="9"/>
    </row>
    <row r="102" spans="1:119" ht="15.75" thickBot="1">
      <c r="A102" s="12"/>
      <c r="B102" s="25">
        <v>389.1</v>
      </c>
      <c r="C102" s="20" t="s">
        <v>127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9083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9083</v>
      </c>
      <c r="O102" s="48">
        <f>(N102/O$105)</f>
        <v>9.2015155198962639E-2</v>
      </c>
      <c r="P102" s="9"/>
    </row>
    <row r="103" spans="1:119" ht="16.5" thickBot="1">
      <c r="A103" s="14" t="s">
        <v>89</v>
      </c>
      <c r="B103" s="23"/>
      <c r="C103" s="22"/>
      <c r="D103" s="15">
        <f t="shared" ref="D103:M103" si="18">SUM(D5,D13,D19,D54,D84,D89,D99)</f>
        <v>55243633</v>
      </c>
      <c r="E103" s="15">
        <f t="shared" si="18"/>
        <v>38871232</v>
      </c>
      <c r="F103" s="15">
        <f t="shared" si="18"/>
        <v>0</v>
      </c>
      <c r="G103" s="15">
        <f t="shared" si="18"/>
        <v>550335</v>
      </c>
      <c r="H103" s="15">
        <f t="shared" si="18"/>
        <v>0</v>
      </c>
      <c r="I103" s="15">
        <f t="shared" si="18"/>
        <v>11427836</v>
      </c>
      <c r="J103" s="15">
        <f t="shared" si="18"/>
        <v>2032488</v>
      </c>
      <c r="K103" s="15">
        <f t="shared" si="18"/>
        <v>0</v>
      </c>
      <c r="L103" s="15">
        <f t="shared" si="18"/>
        <v>0</v>
      </c>
      <c r="M103" s="15">
        <f t="shared" si="18"/>
        <v>313251</v>
      </c>
      <c r="N103" s="15">
        <f>SUM(D103:M103)</f>
        <v>108438775</v>
      </c>
      <c r="O103" s="38">
        <f>(N103/O$105)</f>
        <v>1098.5369053407894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155</v>
      </c>
      <c r="M105" s="119"/>
      <c r="N105" s="119"/>
      <c r="O105" s="44">
        <v>98712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customHeight="1" thickBot="1">
      <c r="A107" s="121" t="s">
        <v>150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40456948</v>
      </c>
      <c r="E5" s="27">
        <f t="shared" si="0"/>
        <v>11926579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52383527</v>
      </c>
      <c r="O5" s="33">
        <f t="shared" ref="O5:O36" si="1">(N5/O$105)</f>
        <v>530.27278156823843</v>
      </c>
      <c r="P5" s="6"/>
    </row>
    <row r="6" spans="1:133">
      <c r="A6" s="12"/>
      <c r="B6" s="25">
        <v>311</v>
      </c>
      <c r="C6" s="20" t="s">
        <v>2</v>
      </c>
      <c r="D6" s="47">
        <v>39721800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39721800</v>
      </c>
      <c r="O6" s="48">
        <f t="shared" si="1"/>
        <v>402.0994877816695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306286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306286</v>
      </c>
      <c r="O7" s="48">
        <f t="shared" si="1"/>
        <v>3.1005000708602433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510840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510840</v>
      </c>
      <c r="O8" s="48">
        <f t="shared" si="1"/>
        <v>5.1711781021602254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3859750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3859750</v>
      </c>
      <c r="O9" s="48">
        <f t="shared" si="1"/>
        <v>39.071832040977469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461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461</v>
      </c>
      <c r="O10" s="48">
        <f t="shared" si="1"/>
        <v>4.6666531694774561E-3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7139392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7139392</v>
      </c>
      <c r="O11" s="48">
        <f t="shared" si="1"/>
        <v>72.271293503127978</v>
      </c>
      <c r="P11" s="9"/>
    </row>
    <row r="12" spans="1:133">
      <c r="A12" s="12"/>
      <c r="B12" s="25">
        <v>315</v>
      </c>
      <c r="C12" s="20" t="s">
        <v>17</v>
      </c>
      <c r="D12" s="47">
        <v>735148</v>
      </c>
      <c r="E12" s="47">
        <v>109850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844998</v>
      </c>
      <c r="O12" s="48">
        <f t="shared" si="1"/>
        <v>8.5538234162735609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25953</v>
      </c>
      <c r="E13" s="32">
        <f t="shared" si="3"/>
        <v>2646006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4500322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7172281</v>
      </c>
      <c r="O13" s="46">
        <f t="shared" si="1"/>
        <v>72.604225295082301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494457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494457</v>
      </c>
      <c r="O14" s="48">
        <f t="shared" si="1"/>
        <v>5.00533476403539</v>
      </c>
      <c r="P14" s="9"/>
    </row>
    <row r="15" spans="1:133">
      <c r="A15" s="12"/>
      <c r="B15" s="25">
        <v>325.2</v>
      </c>
      <c r="C15" s="20" t="s">
        <v>25</v>
      </c>
      <c r="D15" s="47">
        <v>0</v>
      </c>
      <c r="E15" s="47">
        <v>2045674</v>
      </c>
      <c r="F15" s="47">
        <v>0</v>
      </c>
      <c r="G15" s="47">
        <v>0</v>
      </c>
      <c r="H15" s="47">
        <v>0</v>
      </c>
      <c r="I15" s="47">
        <v>4500322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6545996</v>
      </c>
      <c r="O15" s="48">
        <f t="shared" si="1"/>
        <v>66.264409936630699</v>
      </c>
      <c r="P15" s="9"/>
    </row>
    <row r="16" spans="1:133">
      <c r="A16" s="12"/>
      <c r="B16" s="25">
        <v>329</v>
      </c>
      <c r="C16" s="20" t="s">
        <v>26</v>
      </c>
      <c r="D16" s="47">
        <v>25953</v>
      </c>
      <c r="E16" s="47">
        <v>105875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131828</v>
      </c>
      <c r="O16" s="48">
        <f t="shared" si="1"/>
        <v>1.3344805944162128</v>
      </c>
      <c r="P16" s="9"/>
    </row>
    <row r="17" spans="1:16" ht="15.75">
      <c r="A17" s="29" t="s">
        <v>28</v>
      </c>
      <c r="B17" s="30"/>
      <c r="C17" s="31"/>
      <c r="D17" s="32">
        <f t="shared" ref="D17:M17" si="5">SUM(D18:D53)</f>
        <v>13667510</v>
      </c>
      <c r="E17" s="32">
        <f t="shared" si="5"/>
        <v>14881279</v>
      </c>
      <c r="F17" s="32">
        <f t="shared" si="5"/>
        <v>0</v>
      </c>
      <c r="G17" s="32">
        <f t="shared" si="5"/>
        <v>300000</v>
      </c>
      <c r="H17" s="32">
        <f t="shared" si="5"/>
        <v>0</v>
      </c>
      <c r="I17" s="32">
        <f t="shared" si="5"/>
        <v>-2206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33191</v>
      </c>
      <c r="N17" s="45">
        <f t="shared" si="4"/>
        <v>28879774</v>
      </c>
      <c r="O17" s="46">
        <f t="shared" si="1"/>
        <v>292.34683052254366</v>
      </c>
      <c r="P17" s="10"/>
    </row>
    <row r="18" spans="1:16">
      <c r="A18" s="12"/>
      <c r="B18" s="25">
        <v>331.2</v>
      </c>
      <c r="C18" s="20" t="s">
        <v>27</v>
      </c>
      <c r="D18" s="47">
        <v>1048072</v>
      </c>
      <c r="E18" s="47">
        <v>3214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1051286</v>
      </c>
      <c r="O18" s="48">
        <f t="shared" si="1"/>
        <v>10.642054542141599</v>
      </c>
      <c r="P18" s="9"/>
    </row>
    <row r="19" spans="1:16">
      <c r="A19" s="12"/>
      <c r="B19" s="25">
        <v>331.39</v>
      </c>
      <c r="C19" s="20" t="s">
        <v>32</v>
      </c>
      <c r="D19" s="47">
        <v>86029</v>
      </c>
      <c r="E19" s="47">
        <v>9753</v>
      </c>
      <c r="F19" s="47">
        <v>0</v>
      </c>
      <c r="G19" s="47">
        <v>0</v>
      </c>
      <c r="H19" s="47">
        <v>0</v>
      </c>
      <c r="I19" s="47">
        <v>4674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6">SUM(D19:M19)</f>
        <v>100456</v>
      </c>
      <c r="O19" s="48">
        <f t="shared" si="1"/>
        <v>1.0169052294859595</v>
      </c>
      <c r="P19" s="9"/>
    </row>
    <row r="20" spans="1:16">
      <c r="A20" s="12"/>
      <c r="B20" s="25">
        <v>331.49</v>
      </c>
      <c r="C20" s="20" t="s">
        <v>137</v>
      </c>
      <c r="D20" s="47">
        <v>0</v>
      </c>
      <c r="E20" s="47">
        <v>948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948</v>
      </c>
      <c r="O20" s="48">
        <f t="shared" si="1"/>
        <v>9.5965015285566779E-3</v>
      </c>
      <c r="P20" s="9"/>
    </row>
    <row r="21" spans="1:16">
      <c r="A21" s="12"/>
      <c r="B21" s="25">
        <v>331.5</v>
      </c>
      <c r="C21" s="20" t="s">
        <v>29</v>
      </c>
      <c r="D21" s="47">
        <v>305500</v>
      </c>
      <c r="E21" s="47">
        <v>823150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1128650</v>
      </c>
      <c r="O21" s="48">
        <f t="shared" si="1"/>
        <v>11.425201951693559</v>
      </c>
      <c r="P21" s="9"/>
    </row>
    <row r="22" spans="1:16">
      <c r="A22" s="12"/>
      <c r="B22" s="25">
        <v>331.62</v>
      </c>
      <c r="C22" s="20" t="s">
        <v>138</v>
      </c>
      <c r="D22" s="47">
        <v>170105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170105</v>
      </c>
      <c r="O22" s="48">
        <f t="shared" si="1"/>
        <v>1.7219545279695503</v>
      </c>
      <c r="P22" s="9"/>
    </row>
    <row r="23" spans="1:16">
      <c r="A23" s="12"/>
      <c r="B23" s="25">
        <v>331.69</v>
      </c>
      <c r="C23" s="20" t="s">
        <v>33</v>
      </c>
      <c r="D23" s="47">
        <v>5678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5678</v>
      </c>
      <c r="O23" s="48">
        <f t="shared" si="1"/>
        <v>5.7477780252262467E-2</v>
      </c>
      <c r="P23" s="9"/>
    </row>
    <row r="24" spans="1:16">
      <c r="A24" s="12"/>
      <c r="B24" s="25">
        <v>333</v>
      </c>
      <c r="C24" s="20" t="s">
        <v>3</v>
      </c>
      <c r="D24" s="47">
        <v>23252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23252</v>
      </c>
      <c r="O24" s="48">
        <f t="shared" si="1"/>
        <v>0.23537748263924038</v>
      </c>
      <c r="P24" s="9"/>
    </row>
    <row r="25" spans="1:16">
      <c r="A25" s="12"/>
      <c r="B25" s="25">
        <v>334.1</v>
      </c>
      <c r="C25" s="20" t="s">
        <v>30</v>
      </c>
      <c r="D25" s="47">
        <v>31517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33191</v>
      </c>
      <c r="N25" s="47">
        <f t="shared" si="6"/>
        <v>64708</v>
      </c>
      <c r="O25" s="48">
        <f t="shared" si="1"/>
        <v>0.6550320895673476</v>
      </c>
      <c r="P25" s="9"/>
    </row>
    <row r="26" spans="1:16">
      <c r="A26" s="12"/>
      <c r="B26" s="25">
        <v>334.2</v>
      </c>
      <c r="C26" s="20" t="s">
        <v>31</v>
      </c>
      <c r="D26" s="47">
        <v>571473</v>
      </c>
      <c r="E26" s="47">
        <v>295515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866988</v>
      </c>
      <c r="O26" s="48">
        <f t="shared" si="1"/>
        <v>8.7764258093252074</v>
      </c>
      <c r="P26" s="9"/>
    </row>
    <row r="27" spans="1:16">
      <c r="A27" s="12"/>
      <c r="B27" s="25">
        <v>334.34</v>
      </c>
      <c r="C27" s="20" t="s">
        <v>34</v>
      </c>
      <c r="D27" s="47">
        <v>11103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11103</v>
      </c>
      <c r="O27" s="48">
        <f t="shared" si="1"/>
        <v>0.11239446885186161</v>
      </c>
      <c r="P27" s="9"/>
    </row>
    <row r="28" spans="1:16">
      <c r="A28" s="12"/>
      <c r="B28" s="25">
        <v>334.39</v>
      </c>
      <c r="C28" s="20" t="s">
        <v>35</v>
      </c>
      <c r="D28" s="47">
        <v>336275</v>
      </c>
      <c r="E28" s="47">
        <v>6071478</v>
      </c>
      <c r="F28" s="47">
        <v>0</v>
      </c>
      <c r="G28" s="47">
        <v>0</v>
      </c>
      <c r="H28" s="47">
        <v>0</v>
      </c>
      <c r="I28" s="47">
        <v>-12546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8" si="7">SUM(D28:M28)</f>
        <v>6395207</v>
      </c>
      <c r="O28" s="48">
        <f t="shared" si="1"/>
        <v>64.737989188751442</v>
      </c>
      <c r="P28" s="9"/>
    </row>
    <row r="29" spans="1:16">
      <c r="A29" s="12"/>
      <c r="B29" s="25">
        <v>334.49</v>
      </c>
      <c r="C29" s="20" t="s">
        <v>36</v>
      </c>
      <c r="D29" s="47">
        <v>-9675</v>
      </c>
      <c r="E29" s="47">
        <v>2616507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2606832</v>
      </c>
      <c r="O29" s="48">
        <f t="shared" si="1"/>
        <v>26.388678557690362</v>
      </c>
      <c r="P29" s="9"/>
    </row>
    <row r="30" spans="1:16">
      <c r="A30" s="12"/>
      <c r="B30" s="25">
        <v>334.5</v>
      </c>
      <c r="C30" s="20" t="s">
        <v>37</v>
      </c>
      <c r="D30" s="47">
        <v>89682</v>
      </c>
      <c r="E30" s="47">
        <v>0</v>
      </c>
      <c r="F30" s="47">
        <v>0</v>
      </c>
      <c r="G30" s="47">
        <v>0</v>
      </c>
      <c r="H30" s="47">
        <v>0</v>
      </c>
      <c r="I30" s="47">
        <v>4301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93983</v>
      </c>
      <c r="O30" s="48">
        <f t="shared" si="1"/>
        <v>0.95137975016702769</v>
      </c>
      <c r="P30" s="9"/>
    </row>
    <row r="31" spans="1:16">
      <c r="A31" s="12"/>
      <c r="B31" s="25">
        <v>334.69</v>
      </c>
      <c r="C31" s="20" t="s">
        <v>38</v>
      </c>
      <c r="D31" s="47">
        <v>245450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245450</v>
      </c>
      <c r="O31" s="48">
        <f t="shared" si="1"/>
        <v>2.4846638187597434</v>
      </c>
      <c r="P31" s="9"/>
    </row>
    <row r="32" spans="1:16">
      <c r="A32" s="12"/>
      <c r="B32" s="25">
        <v>334.7</v>
      </c>
      <c r="C32" s="20" t="s">
        <v>39</v>
      </c>
      <c r="D32" s="47">
        <v>542500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542500</v>
      </c>
      <c r="O32" s="48">
        <f t="shared" si="1"/>
        <v>5.4916688599599137</v>
      </c>
      <c r="P32" s="9"/>
    </row>
    <row r="33" spans="1:16">
      <c r="A33" s="12"/>
      <c r="B33" s="25">
        <v>334.89</v>
      </c>
      <c r="C33" s="20" t="s">
        <v>40</v>
      </c>
      <c r="D33" s="47">
        <v>1030</v>
      </c>
      <c r="E33" s="47">
        <v>129848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130878</v>
      </c>
      <c r="O33" s="48">
        <f t="shared" si="1"/>
        <v>1.3248638471038405</v>
      </c>
      <c r="P33" s="9"/>
    </row>
    <row r="34" spans="1:16">
      <c r="A34" s="12"/>
      <c r="B34" s="25">
        <v>334.9</v>
      </c>
      <c r="C34" s="20" t="s">
        <v>41</v>
      </c>
      <c r="D34" s="47">
        <v>7826</v>
      </c>
      <c r="E34" s="47">
        <v>13904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21730</v>
      </c>
      <c r="O34" s="48">
        <f t="shared" si="1"/>
        <v>0.21997044115562933</v>
      </c>
      <c r="P34" s="9"/>
    </row>
    <row r="35" spans="1:16">
      <c r="A35" s="12"/>
      <c r="B35" s="25">
        <v>335.12</v>
      </c>
      <c r="C35" s="20" t="s">
        <v>42</v>
      </c>
      <c r="D35" s="47">
        <v>1823424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1823424</v>
      </c>
      <c r="O35" s="48">
        <f t="shared" si="1"/>
        <v>18.458324054015751</v>
      </c>
      <c r="P35" s="9"/>
    </row>
    <row r="36" spans="1:16">
      <c r="A36" s="12"/>
      <c r="B36" s="25">
        <v>335.13</v>
      </c>
      <c r="C36" s="20" t="s">
        <v>43</v>
      </c>
      <c r="D36" s="47">
        <v>24186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24186</v>
      </c>
      <c r="O36" s="48">
        <f t="shared" si="1"/>
        <v>0.2448322636810884</v>
      </c>
      <c r="P36" s="9"/>
    </row>
    <row r="37" spans="1:16">
      <c r="A37" s="12"/>
      <c r="B37" s="25">
        <v>335.14</v>
      </c>
      <c r="C37" s="20" t="s">
        <v>44</v>
      </c>
      <c r="D37" s="47">
        <v>221324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221324</v>
      </c>
      <c r="O37" s="48">
        <f t="shared" ref="O37:O68" si="8">(N37/O$105)</f>
        <v>2.2404389285931203</v>
      </c>
      <c r="P37" s="9"/>
    </row>
    <row r="38" spans="1:16">
      <c r="A38" s="12"/>
      <c r="B38" s="25">
        <v>335.15</v>
      </c>
      <c r="C38" s="20" t="s">
        <v>45</v>
      </c>
      <c r="D38" s="47">
        <v>30417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30417</v>
      </c>
      <c r="O38" s="48">
        <f t="shared" si="8"/>
        <v>0.30790800315834227</v>
      </c>
      <c r="P38" s="9"/>
    </row>
    <row r="39" spans="1:16">
      <c r="A39" s="12"/>
      <c r="B39" s="25">
        <v>335.16</v>
      </c>
      <c r="C39" s="20" t="s">
        <v>46</v>
      </c>
      <c r="D39" s="47">
        <v>0</v>
      </c>
      <c r="E39" s="47">
        <v>223250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2.2599356184074666</v>
      </c>
      <c r="P39" s="9"/>
    </row>
    <row r="40" spans="1:16">
      <c r="A40" s="12"/>
      <c r="B40" s="25">
        <v>335.18</v>
      </c>
      <c r="C40" s="20" t="s">
        <v>47</v>
      </c>
      <c r="D40" s="47">
        <v>4140016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4140016</v>
      </c>
      <c r="O40" s="48">
        <f t="shared" si="8"/>
        <v>41.908934464397788</v>
      </c>
      <c r="P40" s="9"/>
    </row>
    <row r="41" spans="1:16">
      <c r="A41" s="12"/>
      <c r="B41" s="25">
        <v>335.21</v>
      </c>
      <c r="C41" s="20" t="s">
        <v>48</v>
      </c>
      <c r="D41" s="47">
        <v>4510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4510</v>
      </c>
      <c r="O41" s="48">
        <f t="shared" si="8"/>
        <v>4.5654242503998542E-2</v>
      </c>
      <c r="P41" s="9"/>
    </row>
    <row r="42" spans="1:16">
      <c r="A42" s="12"/>
      <c r="B42" s="25">
        <v>335.42</v>
      </c>
      <c r="C42" s="20" t="s">
        <v>49</v>
      </c>
      <c r="D42" s="47">
        <v>304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304</v>
      </c>
      <c r="O42" s="48">
        <f t="shared" si="8"/>
        <v>3.0773591399591033E-3</v>
      </c>
      <c r="P42" s="9"/>
    </row>
    <row r="43" spans="1:16">
      <c r="A43" s="12"/>
      <c r="B43" s="25">
        <v>335.49</v>
      </c>
      <c r="C43" s="20" t="s">
        <v>50</v>
      </c>
      <c r="D43" s="47">
        <v>0</v>
      </c>
      <c r="E43" s="47">
        <v>2410188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2410188</v>
      </c>
      <c r="O43" s="48">
        <f t="shared" si="8"/>
        <v>24.398072601380761</v>
      </c>
      <c r="P43" s="9"/>
    </row>
    <row r="44" spans="1:16">
      <c r="A44" s="12"/>
      <c r="B44" s="25">
        <v>335.62</v>
      </c>
      <c r="C44" s="20" t="s">
        <v>51</v>
      </c>
      <c r="D44" s="47">
        <v>44518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44518</v>
      </c>
      <c r="O44" s="48">
        <f t="shared" si="8"/>
        <v>0.450650901949669</v>
      </c>
      <c r="P44" s="9"/>
    </row>
    <row r="45" spans="1:16">
      <c r="A45" s="12"/>
      <c r="B45" s="25">
        <v>335.7</v>
      </c>
      <c r="C45" s="20" t="s">
        <v>52</v>
      </c>
      <c r="D45" s="47">
        <v>0</v>
      </c>
      <c r="E45" s="47">
        <v>32849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32849</v>
      </c>
      <c r="O45" s="48">
        <f t="shared" si="8"/>
        <v>0.33252687627801508</v>
      </c>
      <c r="P45" s="9"/>
    </row>
    <row r="46" spans="1:16">
      <c r="A46" s="12"/>
      <c r="B46" s="25">
        <v>335.8</v>
      </c>
      <c r="C46" s="20" t="s">
        <v>53</v>
      </c>
      <c r="D46" s="47">
        <v>0</v>
      </c>
      <c r="E46" s="47">
        <v>1815008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1815008</v>
      </c>
      <c r="O46" s="48">
        <f t="shared" si="8"/>
        <v>18.37312979572004</v>
      </c>
      <c r="P46" s="9"/>
    </row>
    <row r="47" spans="1:16">
      <c r="A47" s="12"/>
      <c r="B47" s="25">
        <v>335.9</v>
      </c>
      <c r="C47" s="20" t="s">
        <v>54</v>
      </c>
      <c r="D47" s="47">
        <v>3524294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3524294</v>
      </c>
      <c r="O47" s="48">
        <f t="shared" si="8"/>
        <v>35.676047213167855</v>
      </c>
      <c r="P47" s="9"/>
    </row>
    <row r="48" spans="1:16">
      <c r="A48" s="12"/>
      <c r="B48" s="25">
        <v>336</v>
      </c>
      <c r="C48" s="20" t="s">
        <v>4</v>
      </c>
      <c r="D48" s="47">
        <v>40829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40829</v>
      </c>
      <c r="O48" s="48">
        <f t="shared" si="8"/>
        <v>0.41330755370194155</v>
      </c>
      <c r="P48" s="9"/>
    </row>
    <row r="49" spans="1:16">
      <c r="A49" s="12"/>
      <c r="B49" s="25">
        <v>337.1</v>
      </c>
      <c r="C49" s="20" t="s">
        <v>55</v>
      </c>
      <c r="D49" s="47">
        <v>50000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5" si="9">SUM(D49:M49)</f>
        <v>50000</v>
      </c>
      <c r="O49" s="48">
        <f t="shared" si="8"/>
        <v>0.50614459538801049</v>
      </c>
      <c r="P49" s="9"/>
    </row>
    <row r="50" spans="1:16">
      <c r="A50" s="12"/>
      <c r="B50" s="25">
        <v>337.2</v>
      </c>
      <c r="C50" s="20" t="s">
        <v>56</v>
      </c>
      <c r="D50" s="47">
        <v>297871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297871</v>
      </c>
      <c r="O50" s="48">
        <f t="shared" si="8"/>
        <v>3.0153159354564414</v>
      </c>
      <c r="P50" s="9"/>
    </row>
    <row r="51" spans="1:16">
      <c r="A51" s="12"/>
      <c r="B51" s="25">
        <v>337.3</v>
      </c>
      <c r="C51" s="20" t="s">
        <v>57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1365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1365</v>
      </c>
      <c r="O51" s="48">
        <f t="shared" si="8"/>
        <v>1.3817747454092685E-2</v>
      </c>
      <c r="P51" s="9"/>
    </row>
    <row r="52" spans="1:16">
      <c r="A52" s="12"/>
      <c r="B52" s="25">
        <v>337.4</v>
      </c>
      <c r="C52" s="20" t="s">
        <v>58</v>
      </c>
      <c r="D52" s="47">
        <v>0</v>
      </c>
      <c r="E52" s="47">
        <v>241956</v>
      </c>
      <c r="F52" s="47">
        <v>0</v>
      </c>
      <c r="G52" s="47">
        <v>300000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541956</v>
      </c>
      <c r="O52" s="48">
        <f t="shared" si="8"/>
        <v>5.4861620067620915</v>
      </c>
      <c r="P52" s="9"/>
    </row>
    <row r="53" spans="1:16">
      <c r="A53" s="12"/>
      <c r="B53" s="25">
        <v>337.7</v>
      </c>
      <c r="C53" s="20" t="s">
        <v>59</v>
      </c>
      <c r="D53" s="47">
        <v>0</v>
      </c>
      <c r="E53" s="47">
        <v>193711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193711</v>
      </c>
      <c r="O53" s="48">
        <f t="shared" si="8"/>
        <v>1.9609155143441379</v>
      </c>
      <c r="P53" s="9"/>
    </row>
    <row r="54" spans="1:16" ht="15.75">
      <c r="A54" s="29" t="s">
        <v>64</v>
      </c>
      <c r="B54" s="30"/>
      <c r="C54" s="31"/>
      <c r="D54" s="32">
        <f>SUM(D55:D83)</f>
        <v>5645336</v>
      </c>
      <c r="E54" s="32">
        <f t="shared" ref="E54:M54" si="10">SUM(E55:E83)</f>
        <v>1678464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6766304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9"/>
        <v>14090104</v>
      </c>
      <c r="O54" s="46">
        <f t="shared" si="8"/>
        <v>142.63259976109975</v>
      </c>
      <c r="P54" s="10"/>
    </row>
    <row r="55" spans="1:16">
      <c r="A55" s="12"/>
      <c r="B55" s="25">
        <v>341.1</v>
      </c>
      <c r="C55" s="20" t="s">
        <v>68</v>
      </c>
      <c r="D55" s="47">
        <v>294549</v>
      </c>
      <c r="E55" s="47">
        <v>256169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550718</v>
      </c>
      <c r="O55" s="48">
        <f t="shared" si="8"/>
        <v>5.5748587856578871</v>
      </c>
      <c r="P55" s="9"/>
    </row>
    <row r="56" spans="1:16">
      <c r="A56" s="12"/>
      <c r="B56" s="25">
        <v>341.51</v>
      </c>
      <c r="C56" s="20" t="s">
        <v>69</v>
      </c>
      <c r="D56" s="47">
        <v>1326970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83" si="11">SUM(D56:M56)</f>
        <v>1326970</v>
      </c>
      <c r="O56" s="48">
        <f t="shared" si="8"/>
        <v>13.432773874840564</v>
      </c>
      <c r="P56" s="9"/>
    </row>
    <row r="57" spans="1:16">
      <c r="A57" s="12"/>
      <c r="B57" s="25">
        <v>341.52</v>
      </c>
      <c r="C57" s="20" t="s">
        <v>70</v>
      </c>
      <c r="D57" s="47">
        <v>367487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367487</v>
      </c>
      <c r="O57" s="48">
        <f t="shared" si="8"/>
        <v>3.7200311785070759</v>
      </c>
      <c r="P57" s="9"/>
    </row>
    <row r="58" spans="1:16">
      <c r="A58" s="12"/>
      <c r="B58" s="25">
        <v>341.53</v>
      </c>
      <c r="C58" s="20" t="s">
        <v>71</v>
      </c>
      <c r="D58" s="47">
        <v>2034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2034</v>
      </c>
      <c r="O58" s="48">
        <f t="shared" si="8"/>
        <v>2.0589962140384267E-2</v>
      </c>
      <c r="P58" s="9"/>
    </row>
    <row r="59" spans="1:16">
      <c r="A59" s="12"/>
      <c r="B59" s="25">
        <v>341.55</v>
      </c>
      <c r="C59" s="20" t="s">
        <v>72</v>
      </c>
      <c r="D59" s="47">
        <v>6241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6241</v>
      </c>
      <c r="O59" s="48">
        <f t="shared" si="8"/>
        <v>6.3176968396331468E-2</v>
      </c>
      <c r="P59" s="9"/>
    </row>
    <row r="60" spans="1:16">
      <c r="A60" s="12"/>
      <c r="B60" s="25">
        <v>341.56</v>
      </c>
      <c r="C60" s="20" t="s">
        <v>73</v>
      </c>
      <c r="D60" s="47">
        <v>90184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90184</v>
      </c>
      <c r="O60" s="48">
        <f t="shared" si="8"/>
        <v>0.91292288380944664</v>
      </c>
      <c r="P60" s="9"/>
    </row>
    <row r="61" spans="1:16">
      <c r="A61" s="12"/>
      <c r="B61" s="25">
        <v>341.9</v>
      </c>
      <c r="C61" s="20" t="s">
        <v>74</v>
      </c>
      <c r="D61" s="47">
        <v>38396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38396</v>
      </c>
      <c r="O61" s="48">
        <f t="shared" si="8"/>
        <v>0.38867855769036097</v>
      </c>
      <c r="P61" s="9"/>
    </row>
    <row r="62" spans="1:16">
      <c r="A62" s="12"/>
      <c r="B62" s="25">
        <v>342.4</v>
      </c>
      <c r="C62" s="20" t="s">
        <v>75</v>
      </c>
      <c r="D62" s="47">
        <v>0</v>
      </c>
      <c r="E62" s="47">
        <v>547028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547028</v>
      </c>
      <c r="O62" s="48">
        <f t="shared" si="8"/>
        <v>5.5375053145182518</v>
      </c>
      <c r="P62" s="9"/>
    </row>
    <row r="63" spans="1:16">
      <c r="A63" s="12"/>
      <c r="B63" s="25">
        <v>342.5</v>
      </c>
      <c r="C63" s="20" t="s">
        <v>76</v>
      </c>
      <c r="D63" s="47">
        <v>0</v>
      </c>
      <c r="E63" s="47">
        <v>17385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17385</v>
      </c>
      <c r="O63" s="48">
        <f t="shared" si="8"/>
        <v>0.17598647581641122</v>
      </c>
      <c r="P63" s="9"/>
    </row>
    <row r="64" spans="1:16">
      <c r="A64" s="12"/>
      <c r="B64" s="25">
        <v>342.6</v>
      </c>
      <c r="C64" s="20" t="s">
        <v>77</v>
      </c>
      <c r="D64" s="47">
        <v>3310090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3310090</v>
      </c>
      <c r="O64" s="48">
        <f t="shared" si="8"/>
        <v>33.507683274957991</v>
      </c>
      <c r="P64" s="9"/>
    </row>
    <row r="65" spans="1:16">
      <c r="A65" s="12"/>
      <c r="B65" s="25">
        <v>342.9</v>
      </c>
      <c r="C65" s="20" t="s">
        <v>78</v>
      </c>
      <c r="D65" s="47">
        <v>73466</v>
      </c>
      <c r="E65" s="47">
        <v>97035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170501</v>
      </c>
      <c r="O65" s="48">
        <f t="shared" si="8"/>
        <v>1.7259631931650234</v>
      </c>
      <c r="P65" s="9"/>
    </row>
    <row r="66" spans="1:16">
      <c r="A66" s="12"/>
      <c r="B66" s="25">
        <v>343.3</v>
      </c>
      <c r="C66" s="20" t="s">
        <v>79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490365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490365</v>
      </c>
      <c r="O66" s="48">
        <f t="shared" si="8"/>
        <v>4.9639118903488351</v>
      </c>
      <c r="P66" s="9"/>
    </row>
    <row r="67" spans="1:16">
      <c r="A67" s="12"/>
      <c r="B67" s="25">
        <v>343.4</v>
      </c>
      <c r="C67" s="20" t="s">
        <v>80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3638323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3638323</v>
      </c>
      <c r="O67" s="48">
        <f t="shared" si="8"/>
        <v>36.830350454517848</v>
      </c>
      <c r="P67" s="9"/>
    </row>
    <row r="68" spans="1:16">
      <c r="A68" s="12"/>
      <c r="B68" s="25">
        <v>343.5</v>
      </c>
      <c r="C68" s="20" t="s">
        <v>81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182089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182089</v>
      </c>
      <c r="O68" s="48">
        <f t="shared" si="8"/>
        <v>1.8432672645921486</v>
      </c>
      <c r="P68" s="9"/>
    </row>
    <row r="69" spans="1:16">
      <c r="A69" s="12"/>
      <c r="B69" s="25">
        <v>343.6</v>
      </c>
      <c r="C69" s="20" t="s">
        <v>82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21670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21670</v>
      </c>
      <c r="O69" s="48">
        <f t="shared" ref="O69:O100" si="12">(N69/O$105)</f>
        <v>0.21936306764116373</v>
      </c>
      <c r="P69" s="9"/>
    </row>
    <row r="70" spans="1:16">
      <c r="A70" s="12"/>
      <c r="B70" s="25">
        <v>343.7</v>
      </c>
      <c r="C70" s="20" t="s">
        <v>83</v>
      </c>
      <c r="D70" s="47">
        <v>0</v>
      </c>
      <c r="E70" s="47">
        <v>10450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10450</v>
      </c>
      <c r="O70" s="48">
        <f t="shared" si="12"/>
        <v>0.10578422043609419</v>
      </c>
      <c r="P70" s="9"/>
    </row>
    <row r="71" spans="1:16">
      <c r="A71" s="12"/>
      <c r="B71" s="25">
        <v>343.9</v>
      </c>
      <c r="C71" s="20" t="s">
        <v>84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441572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441572</v>
      </c>
      <c r="O71" s="48">
        <f t="shared" si="12"/>
        <v>4.4699856254934911</v>
      </c>
      <c r="P71" s="9"/>
    </row>
    <row r="72" spans="1:16">
      <c r="A72" s="12"/>
      <c r="B72" s="25">
        <v>344.9</v>
      </c>
      <c r="C72" s="20" t="s">
        <v>85</v>
      </c>
      <c r="D72" s="47">
        <v>0</v>
      </c>
      <c r="E72" s="47">
        <v>91205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91205</v>
      </c>
      <c r="O72" s="48">
        <f t="shared" si="12"/>
        <v>0.92325835644726983</v>
      </c>
      <c r="P72" s="9"/>
    </row>
    <row r="73" spans="1:16">
      <c r="A73" s="12"/>
      <c r="B73" s="25">
        <v>346.4</v>
      </c>
      <c r="C73" s="20" t="s">
        <v>87</v>
      </c>
      <c r="D73" s="47">
        <v>25122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25122</v>
      </c>
      <c r="O73" s="48">
        <f t="shared" si="12"/>
        <v>0.25430729050675199</v>
      </c>
      <c r="P73" s="9"/>
    </row>
    <row r="74" spans="1:16">
      <c r="A74" s="12"/>
      <c r="B74" s="25">
        <v>347.5</v>
      </c>
      <c r="C74" s="20" t="s">
        <v>88</v>
      </c>
      <c r="D74" s="47">
        <v>65632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65632</v>
      </c>
      <c r="O74" s="48">
        <f t="shared" si="12"/>
        <v>0.66438564169011805</v>
      </c>
      <c r="P74" s="9"/>
    </row>
    <row r="75" spans="1:16">
      <c r="A75" s="12"/>
      <c r="B75" s="25">
        <v>348.92099999999999</v>
      </c>
      <c r="C75" s="20" t="s">
        <v>139</v>
      </c>
      <c r="D75" s="47">
        <v>0</v>
      </c>
      <c r="E75" s="47">
        <v>24997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24997</v>
      </c>
      <c r="O75" s="48">
        <f t="shared" si="12"/>
        <v>0.25304192901828193</v>
      </c>
      <c r="P75" s="9"/>
    </row>
    <row r="76" spans="1:16">
      <c r="A76" s="12"/>
      <c r="B76" s="25">
        <v>348.92200000000003</v>
      </c>
      <c r="C76" s="20" t="s">
        <v>140</v>
      </c>
      <c r="D76" s="47">
        <v>0</v>
      </c>
      <c r="E76" s="47">
        <v>24997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24997</v>
      </c>
      <c r="O76" s="48">
        <f t="shared" si="12"/>
        <v>0.25304192901828193</v>
      </c>
      <c r="P76" s="9"/>
    </row>
    <row r="77" spans="1:16">
      <c r="A77" s="12"/>
      <c r="B77" s="25">
        <v>348.923</v>
      </c>
      <c r="C77" s="20" t="s">
        <v>141</v>
      </c>
      <c r="D77" s="47">
        <v>0</v>
      </c>
      <c r="E77" s="47">
        <v>24997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24997</v>
      </c>
      <c r="O77" s="48">
        <f t="shared" si="12"/>
        <v>0.25304192901828193</v>
      </c>
      <c r="P77" s="9"/>
    </row>
    <row r="78" spans="1:16">
      <c r="A78" s="12"/>
      <c r="B78" s="25">
        <v>348.92399999999998</v>
      </c>
      <c r="C78" s="20" t="s">
        <v>142</v>
      </c>
      <c r="D78" s="47">
        <v>0</v>
      </c>
      <c r="E78" s="47">
        <v>24997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24997</v>
      </c>
      <c r="O78" s="48">
        <f t="shared" si="12"/>
        <v>0.25304192901828193</v>
      </c>
      <c r="P78" s="9"/>
    </row>
    <row r="79" spans="1:16">
      <c r="A79" s="12"/>
      <c r="B79" s="25">
        <v>348.93</v>
      </c>
      <c r="C79" s="20" t="s">
        <v>143</v>
      </c>
      <c r="D79" s="47">
        <v>0</v>
      </c>
      <c r="E79" s="47">
        <v>280081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280081</v>
      </c>
      <c r="O79" s="48">
        <f t="shared" si="12"/>
        <v>2.8352296884173871</v>
      </c>
      <c r="P79" s="9"/>
    </row>
    <row r="80" spans="1:16">
      <c r="A80" s="12"/>
      <c r="B80" s="25">
        <v>348.93099999999998</v>
      </c>
      <c r="C80" s="20" t="s">
        <v>144</v>
      </c>
      <c r="D80" s="47">
        <v>0</v>
      </c>
      <c r="E80" s="47">
        <v>73435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73435</v>
      </c>
      <c r="O80" s="48">
        <f t="shared" si="12"/>
        <v>0.74337456724637097</v>
      </c>
      <c r="P80" s="9"/>
    </row>
    <row r="81" spans="1:16">
      <c r="A81" s="12"/>
      <c r="B81" s="25">
        <v>348.93200000000002</v>
      </c>
      <c r="C81" s="20" t="s">
        <v>145</v>
      </c>
      <c r="D81" s="47">
        <v>0</v>
      </c>
      <c r="E81" s="47">
        <v>7231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7231</v>
      </c>
      <c r="O81" s="48">
        <f t="shared" si="12"/>
        <v>7.3198631385014076E-2</v>
      </c>
      <c r="P81" s="9"/>
    </row>
    <row r="82" spans="1:16">
      <c r="A82" s="12"/>
      <c r="B82" s="25">
        <v>348.99</v>
      </c>
      <c r="C82" s="20" t="s">
        <v>146</v>
      </c>
      <c r="D82" s="47">
        <v>0</v>
      </c>
      <c r="E82" s="47">
        <v>44643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44643</v>
      </c>
      <c r="O82" s="48">
        <f t="shared" si="12"/>
        <v>0.45191626343813901</v>
      </c>
      <c r="P82" s="9"/>
    </row>
    <row r="83" spans="1:16">
      <c r="A83" s="12"/>
      <c r="B83" s="25">
        <v>349</v>
      </c>
      <c r="C83" s="20" t="s">
        <v>147</v>
      </c>
      <c r="D83" s="47">
        <v>45165</v>
      </c>
      <c r="E83" s="47">
        <v>153814</v>
      </c>
      <c r="F83" s="47">
        <v>0</v>
      </c>
      <c r="G83" s="47">
        <v>0</v>
      </c>
      <c r="H83" s="47">
        <v>0</v>
      </c>
      <c r="I83" s="47">
        <v>1992285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2191264</v>
      </c>
      <c r="O83" s="48">
        <f t="shared" si="12"/>
        <v>22.181928613366267</v>
      </c>
      <c r="P83" s="9"/>
    </row>
    <row r="84" spans="1:16" ht="15.75">
      <c r="A84" s="29" t="s">
        <v>65</v>
      </c>
      <c r="B84" s="30"/>
      <c r="C84" s="31"/>
      <c r="D84" s="32">
        <f t="shared" ref="D84:M84" si="13">SUM(D85:D89)</f>
        <v>86258</v>
      </c>
      <c r="E84" s="32">
        <f t="shared" si="13"/>
        <v>184997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ref="N84:N91" si="14">SUM(D84:M84)</f>
        <v>271255</v>
      </c>
      <c r="O84" s="46">
        <f t="shared" si="12"/>
        <v>2.7458850444394955</v>
      </c>
      <c r="P84" s="10"/>
    </row>
    <row r="85" spans="1:16">
      <c r="A85" s="13"/>
      <c r="B85" s="40">
        <v>351.1</v>
      </c>
      <c r="C85" s="21" t="s">
        <v>107</v>
      </c>
      <c r="D85" s="47">
        <v>227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227</v>
      </c>
      <c r="O85" s="48">
        <f t="shared" si="12"/>
        <v>2.2978964630615676E-3</v>
      </c>
      <c r="P85" s="9"/>
    </row>
    <row r="86" spans="1:16">
      <c r="A86" s="13"/>
      <c r="B86" s="40">
        <v>351.8</v>
      </c>
      <c r="C86" s="21" t="s">
        <v>108</v>
      </c>
      <c r="D86" s="47">
        <v>0</v>
      </c>
      <c r="E86" s="47">
        <v>134311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134311</v>
      </c>
      <c r="O86" s="48">
        <f t="shared" si="12"/>
        <v>1.3596157350231814</v>
      </c>
      <c r="P86" s="9"/>
    </row>
    <row r="87" spans="1:16">
      <c r="A87" s="13"/>
      <c r="B87" s="40">
        <v>351.9</v>
      </c>
      <c r="C87" s="21" t="s">
        <v>148</v>
      </c>
      <c r="D87" s="47">
        <v>0</v>
      </c>
      <c r="E87" s="47">
        <v>50686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50686</v>
      </c>
      <c r="O87" s="48">
        <f t="shared" si="12"/>
        <v>0.51308889923673395</v>
      </c>
      <c r="P87" s="9"/>
    </row>
    <row r="88" spans="1:16">
      <c r="A88" s="13"/>
      <c r="B88" s="40">
        <v>352</v>
      </c>
      <c r="C88" s="21" t="s">
        <v>110</v>
      </c>
      <c r="D88" s="47">
        <v>39146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39146</v>
      </c>
      <c r="O88" s="48">
        <f t="shared" si="12"/>
        <v>0.39627072662118112</v>
      </c>
      <c r="P88" s="9"/>
    </row>
    <row r="89" spans="1:16">
      <c r="A89" s="13"/>
      <c r="B89" s="40">
        <v>354</v>
      </c>
      <c r="C89" s="21" t="s">
        <v>111</v>
      </c>
      <c r="D89" s="47">
        <v>46885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46885</v>
      </c>
      <c r="O89" s="48">
        <f t="shared" si="12"/>
        <v>0.47461178709533741</v>
      </c>
      <c r="P89" s="9"/>
    </row>
    <row r="90" spans="1:16" ht="15.75">
      <c r="A90" s="29" t="s">
        <v>5</v>
      </c>
      <c r="B90" s="30"/>
      <c r="C90" s="31"/>
      <c r="D90" s="32">
        <f t="shared" ref="D90:M90" si="15">SUM(D91:D99)</f>
        <v>2086626</v>
      </c>
      <c r="E90" s="32">
        <f t="shared" si="15"/>
        <v>2752663</v>
      </c>
      <c r="F90" s="32">
        <f t="shared" si="15"/>
        <v>0</v>
      </c>
      <c r="G90" s="32">
        <f t="shared" si="15"/>
        <v>5649</v>
      </c>
      <c r="H90" s="32">
        <f t="shared" si="15"/>
        <v>0</v>
      </c>
      <c r="I90" s="32">
        <f t="shared" si="15"/>
        <v>385390</v>
      </c>
      <c r="J90" s="32">
        <f t="shared" si="15"/>
        <v>1639695</v>
      </c>
      <c r="K90" s="32">
        <f t="shared" si="15"/>
        <v>0</v>
      </c>
      <c r="L90" s="32">
        <f t="shared" si="15"/>
        <v>0</v>
      </c>
      <c r="M90" s="32">
        <f t="shared" si="15"/>
        <v>296745</v>
      </c>
      <c r="N90" s="32">
        <f t="shared" si="14"/>
        <v>7166768</v>
      </c>
      <c r="O90" s="46">
        <f t="shared" si="12"/>
        <v>72.548417791994822</v>
      </c>
      <c r="P90" s="10"/>
    </row>
    <row r="91" spans="1:16">
      <c r="A91" s="12"/>
      <c r="B91" s="25">
        <v>361.1</v>
      </c>
      <c r="C91" s="20" t="s">
        <v>113</v>
      </c>
      <c r="D91" s="47">
        <v>52200</v>
      </c>
      <c r="E91" s="47">
        <v>191174</v>
      </c>
      <c r="F91" s="47">
        <v>0</v>
      </c>
      <c r="G91" s="47">
        <v>5649</v>
      </c>
      <c r="H91" s="47">
        <v>0</v>
      </c>
      <c r="I91" s="47">
        <v>22784</v>
      </c>
      <c r="J91" s="47">
        <v>7432</v>
      </c>
      <c r="K91" s="47">
        <v>0</v>
      </c>
      <c r="L91" s="47">
        <v>0</v>
      </c>
      <c r="M91" s="47">
        <v>1187</v>
      </c>
      <c r="N91" s="47">
        <f t="shared" si="14"/>
        <v>280426</v>
      </c>
      <c r="O91" s="48">
        <f t="shared" si="12"/>
        <v>2.8387220861255642</v>
      </c>
      <c r="P91" s="9"/>
    </row>
    <row r="92" spans="1:16">
      <c r="A92" s="12"/>
      <c r="B92" s="25">
        <v>361.3</v>
      </c>
      <c r="C92" s="20" t="s">
        <v>115</v>
      </c>
      <c r="D92" s="47">
        <v>231059</v>
      </c>
      <c r="E92" s="47">
        <v>-52030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9" si="16">SUM(D92:M92)</f>
        <v>179029</v>
      </c>
      <c r="O92" s="48">
        <f t="shared" si="12"/>
        <v>1.8122912153544024</v>
      </c>
      <c r="P92" s="9"/>
    </row>
    <row r="93" spans="1:16">
      <c r="A93" s="12"/>
      <c r="B93" s="25">
        <v>361.4</v>
      </c>
      <c r="C93" s="20" t="s">
        <v>116</v>
      </c>
      <c r="D93" s="47">
        <v>275333</v>
      </c>
      <c r="E93" s="47">
        <v>458025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733358</v>
      </c>
      <c r="O93" s="48">
        <f t="shared" si="12"/>
        <v>7.4237037636912113</v>
      </c>
      <c r="P93" s="9"/>
    </row>
    <row r="94" spans="1:16">
      <c r="A94" s="12"/>
      <c r="B94" s="25">
        <v>362</v>
      </c>
      <c r="C94" s="20" t="s">
        <v>117</v>
      </c>
      <c r="D94" s="47">
        <v>62591</v>
      </c>
      <c r="E94" s="47">
        <v>25988</v>
      </c>
      <c r="F94" s="47">
        <v>0</v>
      </c>
      <c r="G94" s="47">
        <v>0</v>
      </c>
      <c r="H94" s="47">
        <v>0</v>
      </c>
      <c r="I94" s="47">
        <v>3690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92269</v>
      </c>
      <c r="O94" s="48">
        <f t="shared" si="12"/>
        <v>0.93402911343712669</v>
      </c>
      <c r="P94" s="9"/>
    </row>
    <row r="95" spans="1:16">
      <c r="A95" s="12"/>
      <c r="B95" s="25">
        <v>364</v>
      </c>
      <c r="C95" s="20" t="s">
        <v>118</v>
      </c>
      <c r="D95" s="47">
        <v>14609</v>
      </c>
      <c r="E95" s="47">
        <v>25878</v>
      </c>
      <c r="F95" s="47">
        <v>0</v>
      </c>
      <c r="G95" s="47">
        <v>0</v>
      </c>
      <c r="H95" s="47">
        <v>0</v>
      </c>
      <c r="I95" s="47">
        <v>113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40600</v>
      </c>
      <c r="O95" s="48">
        <f t="shared" si="12"/>
        <v>0.41098941145506446</v>
      </c>
      <c r="P95" s="9"/>
    </row>
    <row r="96" spans="1:16">
      <c r="A96" s="12"/>
      <c r="B96" s="25">
        <v>365</v>
      </c>
      <c r="C96" s="20" t="s">
        <v>119</v>
      </c>
      <c r="D96" s="47">
        <v>0</v>
      </c>
      <c r="E96" s="47">
        <v>16440</v>
      </c>
      <c r="F96" s="47">
        <v>0</v>
      </c>
      <c r="G96" s="47">
        <v>0</v>
      </c>
      <c r="H96" s="47">
        <v>0</v>
      </c>
      <c r="I96" s="47">
        <v>304583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321023</v>
      </c>
      <c r="O96" s="48">
        <f t="shared" si="12"/>
        <v>3.2496811289049057</v>
      </c>
      <c r="P96" s="9"/>
    </row>
    <row r="97" spans="1:119">
      <c r="A97" s="12"/>
      <c r="B97" s="25">
        <v>366</v>
      </c>
      <c r="C97" s="20" t="s">
        <v>120</v>
      </c>
      <c r="D97" s="47">
        <v>3374</v>
      </c>
      <c r="E97" s="47">
        <v>5245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8619</v>
      </c>
      <c r="O97" s="48">
        <f t="shared" si="12"/>
        <v>8.7249205352985235E-2</v>
      </c>
      <c r="P97" s="9"/>
    </row>
    <row r="98" spans="1:119">
      <c r="A98" s="12"/>
      <c r="B98" s="25">
        <v>369.3</v>
      </c>
      <c r="C98" s="20" t="s">
        <v>121</v>
      </c>
      <c r="D98" s="47">
        <v>1733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1733</v>
      </c>
      <c r="O98" s="48">
        <f t="shared" si="12"/>
        <v>1.7542971676148444E-2</v>
      </c>
      <c r="P98" s="9"/>
    </row>
    <row r="99" spans="1:119">
      <c r="A99" s="12"/>
      <c r="B99" s="25">
        <v>369.9</v>
      </c>
      <c r="C99" s="20" t="s">
        <v>122</v>
      </c>
      <c r="D99" s="47">
        <v>1445727</v>
      </c>
      <c r="E99" s="47">
        <v>2081943</v>
      </c>
      <c r="F99" s="47">
        <v>0</v>
      </c>
      <c r="G99" s="47">
        <v>0</v>
      </c>
      <c r="H99" s="47">
        <v>0</v>
      </c>
      <c r="I99" s="47">
        <v>54220</v>
      </c>
      <c r="J99" s="47">
        <v>1632263</v>
      </c>
      <c r="K99" s="47">
        <v>0</v>
      </c>
      <c r="L99" s="47">
        <v>0</v>
      </c>
      <c r="M99" s="47">
        <v>295558</v>
      </c>
      <c r="N99" s="47">
        <f t="shared" si="16"/>
        <v>5509711</v>
      </c>
      <c r="O99" s="48">
        <f t="shared" si="12"/>
        <v>55.774208895997411</v>
      </c>
      <c r="P99" s="9"/>
    </row>
    <row r="100" spans="1:119" ht="15.75">
      <c r="A100" s="29" t="s">
        <v>66</v>
      </c>
      <c r="B100" s="30"/>
      <c r="C100" s="31"/>
      <c r="D100" s="32">
        <f t="shared" ref="D100:M100" si="17">SUM(D101:D102)</f>
        <v>515309</v>
      </c>
      <c r="E100" s="32">
        <f t="shared" si="17"/>
        <v>2621216</v>
      </c>
      <c r="F100" s="32">
        <f t="shared" si="17"/>
        <v>0</v>
      </c>
      <c r="G100" s="32">
        <f t="shared" si="17"/>
        <v>0</v>
      </c>
      <c r="H100" s="32">
        <f t="shared" si="17"/>
        <v>0</v>
      </c>
      <c r="I100" s="32">
        <f t="shared" si="17"/>
        <v>121722</v>
      </c>
      <c r="J100" s="32">
        <f t="shared" si="17"/>
        <v>0</v>
      </c>
      <c r="K100" s="32">
        <f t="shared" si="17"/>
        <v>0</v>
      </c>
      <c r="L100" s="32">
        <f t="shared" si="17"/>
        <v>0</v>
      </c>
      <c r="M100" s="32">
        <f t="shared" si="17"/>
        <v>0</v>
      </c>
      <c r="N100" s="32">
        <f>SUM(D100:M100)</f>
        <v>3258247</v>
      </c>
      <c r="O100" s="46">
        <f t="shared" si="12"/>
        <v>32.982882189783979</v>
      </c>
      <c r="P100" s="9"/>
    </row>
    <row r="101" spans="1:119">
      <c r="A101" s="12"/>
      <c r="B101" s="25">
        <v>381</v>
      </c>
      <c r="C101" s="20" t="s">
        <v>123</v>
      </c>
      <c r="D101" s="47">
        <v>515309</v>
      </c>
      <c r="E101" s="47">
        <v>2621216</v>
      </c>
      <c r="F101" s="47">
        <v>0</v>
      </c>
      <c r="G101" s="47">
        <v>0</v>
      </c>
      <c r="H101" s="47">
        <v>0</v>
      </c>
      <c r="I101" s="47">
        <v>111972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3248497</v>
      </c>
      <c r="O101" s="48">
        <f>(N101/O$105)</f>
        <v>32.884183993683315</v>
      </c>
      <c r="P101" s="9"/>
    </row>
    <row r="102" spans="1:119" ht="15.75" thickBot="1">
      <c r="A102" s="12"/>
      <c r="B102" s="25">
        <v>389.1</v>
      </c>
      <c r="C102" s="20" t="s">
        <v>127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9750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9750</v>
      </c>
      <c r="O102" s="48">
        <f>(N102/O$105)</f>
        <v>9.8698196100662036E-2</v>
      </c>
      <c r="P102" s="9"/>
    </row>
    <row r="103" spans="1:119" ht="16.5" thickBot="1">
      <c r="A103" s="14" t="s">
        <v>89</v>
      </c>
      <c r="B103" s="23"/>
      <c r="C103" s="22"/>
      <c r="D103" s="15">
        <f t="shared" ref="D103:M103" si="18">SUM(D5,D13,D17,D54,D84,D90,D100)</f>
        <v>62483940</v>
      </c>
      <c r="E103" s="15">
        <f t="shared" si="18"/>
        <v>36691204</v>
      </c>
      <c r="F103" s="15">
        <f t="shared" si="18"/>
        <v>0</v>
      </c>
      <c r="G103" s="15">
        <f t="shared" si="18"/>
        <v>305649</v>
      </c>
      <c r="H103" s="15">
        <f t="shared" si="18"/>
        <v>0</v>
      </c>
      <c r="I103" s="15">
        <f t="shared" si="18"/>
        <v>11771532</v>
      </c>
      <c r="J103" s="15">
        <f t="shared" si="18"/>
        <v>1639695</v>
      </c>
      <c r="K103" s="15">
        <f t="shared" si="18"/>
        <v>0</v>
      </c>
      <c r="L103" s="15">
        <f t="shared" si="18"/>
        <v>0</v>
      </c>
      <c r="M103" s="15">
        <f t="shared" si="18"/>
        <v>329936</v>
      </c>
      <c r="N103" s="15">
        <f>SUM(D103:M103)</f>
        <v>113221956</v>
      </c>
      <c r="O103" s="38">
        <f>(N103/O$105)</f>
        <v>1146.1336221731824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149</v>
      </c>
      <c r="M105" s="119"/>
      <c r="N105" s="119"/>
      <c r="O105" s="44">
        <v>98786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thickBot="1">
      <c r="A107" s="121" t="s">
        <v>150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43696492</v>
      </c>
      <c r="E5" s="27">
        <f t="shared" si="0"/>
        <v>12242491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55938983</v>
      </c>
      <c r="O5" s="33">
        <f t="shared" ref="O5:O36" si="1">(N5/O$123)</f>
        <v>560.99989971217394</v>
      </c>
      <c r="P5" s="6"/>
    </row>
    <row r="6" spans="1:133">
      <c r="A6" s="12"/>
      <c r="B6" s="25">
        <v>311</v>
      </c>
      <c r="C6" s="20" t="s">
        <v>2</v>
      </c>
      <c r="D6" s="47">
        <v>42754541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42754541</v>
      </c>
      <c r="O6" s="48">
        <f t="shared" si="1"/>
        <v>428.77599711171064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325427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325427</v>
      </c>
      <c r="O7" s="48">
        <f t="shared" si="1"/>
        <v>3.2636366371486165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517503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517503</v>
      </c>
      <c r="O8" s="48">
        <f t="shared" si="1"/>
        <v>5.1899250849939325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3991654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3991654</v>
      </c>
      <c r="O9" s="48">
        <f t="shared" si="1"/>
        <v>40.031430204687453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208</v>
      </c>
      <c r="O10" s="48">
        <f t="shared" si="1"/>
        <v>2.0859867820645253E-3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7266948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7266948</v>
      </c>
      <c r="O11" s="48">
        <f t="shared" si="1"/>
        <v>72.878641701683833</v>
      </c>
      <c r="P11" s="9"/>
    </row>
    <row r="12" spans="1:133">
      <c r="A12" s="12"/>
      <c r="B12" s="25">
        <v>315</v>
      </c>
      <c r="C12" s="20" t="s">
        <v>17</v>
      </c>
      <c r="D12" s="47">
        <v>941951</v>
      </c>
      <c r="E12" s="47">
        <v>140751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1082702</v>
      </c>
      <c r="O12" s="48">
        <f t="shared" si="1"/>
        <v>10.858182985167431</v>
      </c>
      <c r="P12" s="9"/>
    </row>
    <row r="13" spans="1:133" ht="15.75">
      <c r="A13" s="29" t="s">
        <v>18</v>
      </c>
      <c r="B13" s="30"/>
      <c r="C13" s="31"/>
      <c r="D13" s="32">
        <f>SUM(D14:D22)</f>
        <v>24709</v>
      </c>
      <c r="E13" s="32">
        <f t="shared" ref="E13:M13" si="3">SUM(E14:E22)</f>
        <v>2716523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4433447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7174679</v>
      </c>
      <c r="O13" s="46">
        <f t="shared" si="1"/>
        <v>71.953295959403491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374889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374889</v>
      </c>
      <c r="O14" s="48">
        <f t="shared" si="1"/>
        <v>3.759680282410518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20973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20973</v>
      </c>
      <c r="O15" s="48">
        <f t="shared" si="1"/>
        <v>0.21033365759730427</v>
      </c>
      <c r="P15" s="9"/>
    </row>
    <row r="16" spans="1:133">
      <c r="A16" s="12"/>
      <c r="B16" s="25">
        <v>324.12</v>
      </c>
      <c r="C16" s="20" t="s">
        <v>20</v>
      </c>
      <c r="D16" s="47">
        <v>0</v>
      </c>
      <c r="E16" s="47">
        <v>741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741</v>
      </c>
      <c r="O16" s="48">
        <f t="shared" si="1"/>
        <v>7.431327911104871E-3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99685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99685</v>
      </c>
      <c r="O17" s="48">
        <f t="shared" si="1"/>
        <v>0.99971919408702981</v>
      </c>
      <c r="P17" s="9"/>
    </row>
    <row r="18" spans="1:16">
      <c r="A18" s="12"/>
      <c r="B18" s="25">
        <v>324.32</v>
      </c>
      <c r="C18" s="20" t="s">
        <v>22</v>
      </c>
      <c r="D18" s="47">
        <v>0</v>
      </c>
      <c r="E18" s="47">
        <v>151024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151024</v>
      </c>
      <c r="O18" s="48">
        <f t="shared" si="1"/>
        <v>1.5145868643005425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16493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16493</v>
      </c>
      <c r="O19" s="48">
        <f t="shared" si="1"/>
        <v>0.16540471152206834</v>
      </c>
      <c r="P19" s="9"/>
    </row>
    <row r="20" spans="1:16">
      <c r="A20" s="12"/>
      <c r="B20" s="25">
        <v>324.70999999999998</v>
      </c>
      <c r="C20" s="20" t="s">
        <v>24</v>
      </c>
      <c r="D20" s="47">
        <v>0</v>
      </c>
      <c r="E20" s="47">
        <v>10187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10187</v>
      </c>
      <c r="O20" s="48">
        <f t="shared" si="1"/>
        <v>0.10216320840813134</v>
      </c>
      <c r="P20" s="9"/>
    </row>
    <row r="21" spans="1:16">
      <c r="A21" s="12"/>
      <c r="B21" s="25">
        <v>325.2</v>
      </c>
      <c r="C21" s="20" t="s">
        <v>25</v>
      </c>
      <c r="D21" s="47">
        <v>0</v>
      </c>
      <c r="E21" s="47">
        <v>1972201</v>
      </c>
      <c r="F21" s="47">
        <v>0</v>
      </c>
      <c r="G21" s="47">
        <v>0</v>
      </c>
      <c r="H21" s="47">
        <v>0</v>
      </c>
      <c r="I21" s="47">
        <v>4433447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6405648</v>
      </c>
      <c r="O21" s="48">
        <f t="shared" si="1"/>
        <v>64.24085124306761</v>
      </c>
      <c r="P21" s="9"/>
    </row>
    <row r="22" spans="1:16">
      <c r="A22" s="12"/>
      <c r="B22" s="25">
        <v>329</v>
      </c>
      <c r="C22" s="20" t="s">
        <v>26</v>
      </c>
      <c r="D22" s="47">
        <v>24709</v>
      </c>
      <c r="E22" s="47">
        <v>70330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95039</v>
      </c>
      <c r="O22" s="48">
        <f t="shared" si="1"/>
        <v>0.95312547009918469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SUM(D24:D58)</f>
        <v>10529979</v>
      </c>
      <c r="E23" s="32">
        <f t="shared" si="5"/>
        <v>7681506</v>
      </c>
      <c r="F23" s="32">
        <f t="shared" si="5"/>
        <v>0</v>
      </c>
      <c r="G23" s="32">
        <f t="shared" si="5"/>
        <v>300000</v>
      </c>
      <c r="H23" s="32">
        <f t="shared" si="5"/>
        <v>0</v>
      </c>
      <c r="I23" s="32">
        <f t="shared" si="5"/>
        <v>140442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30876</v>
      </c>
      <c r="N23" s="45">
        <f>SUM(D23:M23)</f>
        <v>18682803</v>
      </c>
      <c r="O23" s="46">
        <f t="shared" si="1"/>
        <v>187.36576975920892</v>
      </c>
      <c r="P23" s="10"/>
    </row>
    <row r="24" spans="1:16">
      <c r="A24" s="12"/>
      <c r="B24" s="25">
        <v>331.2</v>
      </c>
      <c r="C24" s="20" t="s">
        <v>27</v>
      </c>
      <c r="D24" s="47">
        <v>408088</v>
      </c>
      <c r="E24" s="47">
        <v>11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408099</v>
      </c>
      <c r="O24" s="48">
        <f t="shared" si="1"/>
        <v>4.092736152758417</v>
      </c>
      <c r="P24" s="9"/>
    </row>
    <row r="25" spans="1:16">
      <c r="A25" s="12"/>
      <c r="B25" s="25">
        <v>331.39</v>
      </c>
      <c r="C25" s="20" t="s">
        <v>32</v>
      </c>
      <c r="D25" s="47">
        <v>9407</v>
      </c>
      <c r="E25" s="47">
        <v>0</v>
      </c>
      <c r="F25" s="47">
        <v>0</v>
      </c>
      <c r="G25" s="47">
        <v>0</v>
      </c>
      <c r="H25" s="47">
        <v>0</v>
      </c>
      <c r="I25" s="47">
        <v>29360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0" si="6">SUM(D25:M25)</f>
        <v>38767</v>
      </c>
      <c r="O25" s="48">
        <f t="shared" si="1"/>
        <v>0.38878581528988199</v>
      </c>
      <c r="P25" s="9"/>
    </row>
    <row r="26" spans="1:16">
      <c r="A26" s="12"/>
      <c r="B26" s="25">
        <v>331.5</v>
      </c>
      <c r="C26" s="20" t="s">
        <v>29</v>
      </c>
      <c r="D26" s="47">
        <v>83413</v>
      </c>
      <c r="E26" s="47">
        <v>801760</v>
      </c>
      <c r="F26" s="47">
        <v>0</v>
      </c>
      <c r="G26" s="47">
        <v>0</v>
      </c>
      <c r="H26" s="47">
        <v>0</v>
      </c>
      <c r="I26" s="47">
        <v>-229735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655438</v>
      </c>
      <c r="O26" s="48">
        <f t="shared" si="1"/>
        <v>6.5732452137635011</v>
      </c>
      <c r="P26" s="9"/>
    </row>
    <row r="27" spans="1:16">
      <c r="A27" s="12"/>
      <c r="B27" s="25">
        <v>331.69</v>
      </c>
      <c r="C27" s="20" t="s">
        <v>33</v>
      </c>
      <c r="D27" s="47">
        <v>69981</v>
      </c>
      <c r="E27" s="47">
        <v>285538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355519</v>
      </c>
      <c r="O27" s="48">
        <f t="shared" si="1"/>
        <v>3.5654227633307594</v>
      </c>
      <c r="P27" s="9"/>
    </row>
    <row r="28" spans="1:16">
      <c r="A28" s="12"/>
      <c r="B28" s="25">
        <v>333</v>
      </c>
      <c r="C28" s="20" t="s">
        <v>3</v>
      </c>
      <c r="D28" s="47">
        <v>24571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24571</v>
      </c>
      <c r="O28" s="48">
        <f t="shared" si="1"/>
        <v>0.24641721741397812</v>
      </c>
      <c r="P28" s="9"/>
    </row>
    <row r="29" spans="1:16">
      <c r="A29" s="12"/>
      <c r="B29" s="25">
        <v>334.1</v>
      </c>
      <c r="C29" s="20" t="s">
        <v>30</v>
      </c>
      <c r="D29" s="47">
        <v>11637</v>
      </c>
      <c r="E29" s="47">
        <v>142017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30876</v>
      </c>
      <c r="N29" s="47">
        <f t="shared" si="6"/>
        <v>184530</v>
      </c>
      <c r="O29" s="48">
        <f t="shared" si="1"/>
        <v>1.8506112542998405</v>
      </c>
      <c r="P29" s="9"/>
    </row>
    <row r="30" spans="1:16">
      <c r="A30" s="12"/>
      <c r="B30" s="25">
        <v>334.2</v>
      </c>
      <c r="C30" s="20" t="s">
        <v>31</v>
      </c>
      <c r="D30" s="47">
        <v>175225</v>
      </c>
      <c r="E30" s="47">
        <v>482672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657897</v>
      </c>
      <c r="O30" s="48">
        <f t="shared" si="1"/>
        <v>6.5979059901918502</v>
      </c>
      <c r="P30" s="9"/>
    </row>
    <row r="31" spans="1:16">
      <c r="A31" s="12"/>
      <c r="B31" s="25">
        <v>334.34</v>
      </c>
      <c r="C31" s="20" t="s">
        <v>34</v>
      </c>
      <c r="D31" s="47">
        <v>49528</v>
      </c>
      <c r="E31" s="47">
        <v>0</v>
      </c>
      <c r="F31" s="47">
        <v>0</v>
      </c>
      <c r="G31" s="47">
        <v>0</v>
      </c>
      <c r="H31" s="47">
        <v>0</v>
      </c>
      <c r="I31" s="47">
        <v>325165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374693</v>
      </c>
      <c r="O31" s="48">
        <f t="shared" si="1"/>
        <v>3.7577146410197266</v>
      </c>
      <c r="P31" s="9"/>
    </row>
    <row r="32" spans="1:16">
      <c r="A32" s="12"/>
      <c r="B32" s="25">
        <v>334.39</v>
      </c>
      <c r="C32" s="20" t="s">
        <v>35</v>
      </c>
      <c r="D32" s="47">
        <v>503860</v>
      </c>
      <c r="E32" s="47">
        <v>0</v>
      </c>
      <c r="F32" s="47">
        <v>0</v>
      </c>
      <c r="G32" s="47">
        <v>0</v>
      </c>
      <c r="H32" s="47">
        <v>0</v>
      </c>
      <c r="I32" s="47">
        <v>16469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7">SUM(D32:M32)</f>
        <v>520329</v>
      </c>
      <c r="O32" s="48">
        <f t="shared" si="1"/>
        <v>5.2182664246387134</v>
      </c>
      <c r="P32" s="9"/>
    </row>
    <row r="33" spans="1:16">
      <c r="A33" s="12"/>
      <c r="B33" s="25">
        <v>334.49</v>
      </c>
      <c r="C33" s="20" t="s">
        <v>36</v>
      </c>
      <c r="D33" s="47">
        <v>0</v>
      </c>
      <c r="E33" s="47">
        <v>813976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813976</v>
      </c>
      <c r="O33" s="48">
        <f t="shared" si="1"/>
        <v>8.1631883505661254</v>
      </c>
      <c r="P33" s="9"/>
    </row>
    <row r="34" spans="1:16">
      <c r="A34" s="12"/>
      <c r="B34" s="25">
        <v>334.5</v>
      </c>
      <c r="C34" s="20" t="s">
        <v>37</v>
      </c>
      <c r="D34" s="47">
        <v>16808</v>
      </c>
      <c r="E34" s="47">
        <v>1433995</v>
      </c>
      <c r="F34" s="47">
        <v>0</v>
      </c>
      <c r="G34" s="47">
        <v>0</v>
      </c>
      <c r="H34" s="47">
        <v>0</v>
      </c>
      <c r="I34" s="47">
        <v>-2973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1447830</v>
      </c>
      <c r="O34" s="48">
        <f t="shared" si="1"/>
        <v>14.519972320560008</v>
      </c>
      <c r="P34" s="9"/>
    </row>
    <row r="35" spans="1:16">
      <c r="A35" s="12"/>
      <c r="B35" s="25">
        <v>334.69</v>
      </c>
      <c r="C35" s="20" t="s">
        <v>38</v>
      </c>
      <c r="D35" s="47">
        <v>632921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632921</v>
      </c>
      <c r="O35" s="48">
        <f t="shared" si="1"/>
        <v>6.34742711582241</v>
      </c>
      <c r="P35" s="9"/>
    </row>
    <row r="36" spans="1:16">
      <c r="A36" s="12"/>
      <c r="B36" s="25">
        <v>334.7</v>
      </c>
      <c r="C36" s="20" t="s">
        <v>39</v>
      </c>
      <c r="D36" s="47">
        <v>98546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98546</v>
      </c>
      <c r="O36" s="48">
        <f t="shared" si="1"/>
        <v>0.98829641069870533</v>
      </c>
      <c r="P36" s="9"/>
    </row>
    <row r="37" spans="1:16">
      <c r="A37" s="12"/>
      <c r="B37" s="25">
        <v>334.89</v>
      </c>
      <c r="C37" s="20" t="s">
        <v>40</v>
      </c>
      <c r="D37" s="47">
        <v>3230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3230</v>
      </c>
      <c r="O37" s="48">
        <f t="shared" ref="O37:O68" si="8">(N37/O$123)</f>
        <v>3.239296781763662E-2</v>
      </c>
      <c r="P37" s="9"/>
    </row>
    <row r="38" spans="1:16">
      <c r="A38" s="12"/>
      <c r="B38" s="25">
        <v>334.9</v>
      </c>
      <c r="C38" s="20" t="s">
        <v>41</v>
      </c>
      <c r="D38" s="47">
        <v>21119</v>
      </c>
      <c r="E38" s="47">
        <v>135224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156343</v>
      </c>
      <c r="O38" s="48">
        <f t="shared" si="8"/>
        <v>1.567929958982279</v>
      </c>
      <c r="P38" s="9"/>
    </row>
    <row r="39" spans="1:16">
      <c r="A39" s="12"/>
      <c r="B39" s="25">
        <v>335.12</v>
      </c>
      <c r="C39" s="20" t="s">
        <v>42</v>
      </c>
      <c r="D39" s="47">
        <v>1824178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1824178</v>
      </c>
      <c r="O39" s="48">
        <f t="shared" si="8"/>
        <v>18.294284596792796</v>
      </c>
      <c r="P39" s="9"/>
    </row>
    <row r="40" spans="1:16">
      <c r="A40" s="12"/>
      <c r="B40" s="25">
        <v>335.13</v>
      </c>
      <c r="C40" s="20" t="s">
        <v>43</v>
      </c>
      <c r="D40" s="47">
        <v>30872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30872</v>
      </c>
      <c r="O40" s="48">
        <f t="shared" si="8"/>
        <v>0.30960857661488472</v>
      </c>
      <c r="P40" s="9"/>
    </row>
    <row r="41" spans="1:16">
      <c r="A41" s="12"/>
      <c r="B41" s="25">
        <v>335.14</v>
      </c>
      <c r="C41" s="20" t="s">
        <v>44</v>
      </c>
      <c r="D41" s="47">
        <v>222723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222723</v>
      </c>
      <c r="O41" s="48">
        <f t="shared" si="8"/>
        <v>2.2336405483738329</v>
      </c>
      <c r="P41" s="9"/>
    </row>
    <row r="42" spans="1:16">
      <c r="A42" s="12"/>
      <c r="B42" s="25">
        <v>335.15</v>
      </c>
      <c r="C42" s="20" t="s">
        <v>45</v>
      </c>
      <c r="D42" s="47">
        <v>26738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26738</v>
      </c>
      <c r="O42" s="48">
        <f t="shared" si="8"/>
        <v>0.2681495893213523</v>
      </c>
      <c r="P42" s="9"/>
    </row>
    <row r="43" spans="1:16">
      <c r="A43" s="12"/>
      <c r="B43" s="25">
        <v>335.16</v>
      </c>
      <c r="C43" s="20" t="s">
        <v>46</v>
      </c>
      <c r="D43" s="47">
        <v>0</v>
      </c>
      <c r="E43" s="47">
        <v>223250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223250</v>
      </c>
      <c r="O43" s="48">
        <f t="shared" si="8"/>
        <v>2.2389257168072367</v>
      </c>
      <c r="P43" s="9"/>
    </row>
    <row r="44" spans="1:16">
      <c r="A44" s="12"/>
      <c r="B44" s="25">
        <v>335.18</v>
      </c>
      <c r="C44" s="20" t="s">
        <v>47</v>
      </c>
      <c r="D44" s="47">
        <v>4227515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4227515</v>
      </c>
      <c r="O44" s="48">
        <f t="shared" si="8"/>
        <v>42.396828898939958</v>
      </c>
      <c r="P44" s="9"/>
    </row>
    <row r="45" spans="1:16">
      <c r="A45" s="12"/>
      <c r="B45" s="25">
        <v>335.19</v>
      </c>
      <c r="C45" s="20" t="s">
        <v>67</v>
      </c>
      <c r="D45" s="47">
        <v>4029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4029</v>
      </c>
      <c r="O45" s="48">
        <f t="shared" si="8"/>
        <v>4.0405965119894097E-2</v>
      </c>
      <c r="P45" s="9"/>
    </row>
    <row r="46" spans="1:16">
      <c r="A46" s="12"/>
      <c r="B46" s="25">
        <v>335.21</v>
      </c>
      <c r="C46" s="20" t="s">
        <v>48</v>
      </c>
      <c r="D46" s="47">
        <v>2640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2640</v>
      </c>
      <c r="O46" s="48">
        <f t="shared" si="8"/>
        <v>2.6475986080049741E-2</v>
      </c>
      <c r="P46" s="9"/>
    </row>
    <row r="47" spans="1:16">
      <c r="A47" s="12"/>
      <c r="B47" s="25">
        <v>335.42</v>
      </c>
      <c r="C47" s="20" t="s">
        <v>49</v>
      </c>
      <c r="D47" s="47">
        <v>12017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3" si="9">SUM(D47:M47)</f>
        <v>12017</v>
      </c>
      <c r="O47" s="48">
        <f t="shared" si="8"/>
        <v>0.12051588057725672</v>
      </c>
      <c r="P47" s="9"/>
    </row>
    <row r="48" spans="1:16">
      <c r="A48" s="12"/>
      <c r="B48" s="25">
        <v>335.49</v>
      </c>
      <c r="C48" s="20" t="s">
        <v>50</v>
      </c>
      <c r="D48" s="47">
        <v>0</v>
      </c>
      <c r="E48" s="47">
        <v>2468208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2468208</v>
      </c>
      <c r="O48" s="48">
        <f t="shared" si="8"/>
        <v>24.753121458586143</v>
      </c>
      <c r="P48" s="9"/>
    </row>
    <row r="49" spans="1:16">
      <c r="A49" s="12"/>
      <c r="B49" s="25">
        <v>335.62</v>
      </c>
      <c r="C49" s="20" t="s">
        <v>51</v>
      </c>
      <c r="D49" s="47">
        <v>35868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35868</v>
      </c>
      <c r="O49" s="48">
        <f t="shared" si="8"/>
        <v>0.35971237451485766</v>
      </c>
      <c r="P49" s="9"/>
    </row>
    <row r="50" spans="1:16">
      <c r="A50" s="12"/>
      <c r="B50" s="25">
        <v>335.7</v>
      </c>
      <c r="C50" s="20" t="s">
        <v>52</v>
      </c>
      <c r="D50" s="47">
        <v>0</v>
      </c>
      <c r="E50" s="47">
        <v>43488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43488</v>
      </c>
      <c r="O50" s="48">
        <f t="shared" si="8"/>
        <v>0.43613169797318302</v>
      </c>
      <c r="P50" s="9"/>
    </row>
    <row r="51" spans="1:16">
      <c r="A51" s="12"/>
      <c r="B51" s="25">
        <v>335.8</v>
      </c>
      <c r="C51" s="20" t="s">
        <v>53</v>
      </c>
      <c r="D51" s="47">
        <v>0</v>
      </c>
      <c r="E51" s="47">
        <v>428037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428037</v>
      </c>
      <c r="O51" s="48">
        <f t="shared" si="8"/>
        <v>4.2926900203584291</v>
      </c>
      <c r="P51" s="9"/>
    </row>
    <row r="52" spans="1:16">
      <c r="A52" s="12"/>
      <c r="B52" s="25">
        <v>335.9</v>
      </c>
      <c r="C52" s="20" t="s">
        <v>54</v>
      </c>
      <c r="D52" s="47">
        <v>1588201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1588201</v>
      </c>
      <c r="O52" s="48">
        <f t="shared" si="8"/>
        <v>15.927722563757985</v>
      </c>
      <c r="P52" s="9"/>
    </row>
    <row r="53" spans="1:16">
      <c r="A53" s="12"/>
      <c r="B53" s="25">
        <v>336</v>
      </c>
      <c r="C53" s="20" t="s">
        <v>4</v>
      </c>
      <c r="D53" s="47">
        <v>40820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40820</v>
      </c>
      <c r="O53" s="48">
        <f t="shared" si="8"/>
        <v>0.40937490598016307</v>
      </c>
      <c r="P53" s="9"/>
    </row>
    <row r="54" spans="1:16">
      <c r="A54" s="12"/>
      <c r="B54" s="25">
        <v>337.1</v>
      </c>
      <c r="C54" s="20" t="s">
        <v>55</v>
      </c>
      <c r="D54" s="47">
        <v>30848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0" si="10">SUM(D54:M54)</f>
        <v>30848</v>
      </c>
      <c r="O54" s="48">
        <f t="shared" si="8"/>
        <v>0.30936788583233882</v>
      </c>
      <c r="P54" s="9"/>
    </row>
    <row r="55" spans="1:16">
      <c r="A55" s="12"/>
      <c r="B55" s="25">
        <v>337.2</v>
      </c>
      <c r="C55" s="20" t="s">
        <v>56</v>
      </c>
      <c r="D55" s="47">
        <v>375196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375196</v>
      </c>
      <c r="O55" s="48">
        <f t="shared" si="8"/>
        <v>3.7627591186705844</v>
      </c>
      <c r="P55" s="9"/>
    </row>
    <row r="56" spans="1:16">
      <c r="A56" s="12"/>
      <c r="B56" s="25">
        <v>337.3</v>
      </c>
      <c r="C56" s="20" t="s">
        <v>57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2156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2156</v>
      </c>
      <c r="O56" s="48">
        <f t="shared" si="8"/>
        <v>2.1622055298707289E-2</v>
      </c>
      <c r="P56" s="9"/>
    </row>
    <row r="57" spans="1:16">
      <c r="A57" s="12"/>
      <c r="B57" s="25">
        <v>337.4</v>
      </c>
      <c r="C57" s="20" t="s">
        <v>58</v>
      </c>
      <c r="D57" s="47">
        <v>0</v>
      </c>
      <c r="E57" s="47">
        <v>229867</v>
      </c>
      <c r="F57" s="47">
        <v>0</v>
      </c>
      <c r="G57" s="47">
        <v>300000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529867</v>
      </c>
      <c r="O57" s="48">
        <f t="shared" si="8"/>
        <v>5.3139209531354989</v>
      </c>
      <c r="P57" s="9"/>
    </row>
    <row r="58" spans="1:16">
      <c r="A58" s="12"/>
      <c r="B58" s="25">
        <v>337.7</v>
      </c>
      <c r="C58" s="20" t="s">
        <v>59</v>
      </c>
      <c r="D58" s="47">
        <v>0</v>
      </c>
      <c r="E58" s="47">
        <v>193463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193463</v>
      </c>
      <c r="O58" s="48">
        <f t="shared" si="8"/>
        <v>1.9401983693199483</v>
      </c>
      <c r="P58" s="9"/>
    </row>
    <row r="59" spans="1:16" ht="15.75">
      <c r="A59" s="29" t="s">
        <v>64</v>
      </c>
      <c r="B59" s="30"/>
      <c r="C59" s="31"/>
      <c r="D59" s="32">
        <f t="shared" ref="D59:M59" si="11">SUM(D60:D96)</f>
        <v>5811420</v>
      </c>
      <c r="E59" s="32">
        <f t="shared" si="11"/>
        <v>2908507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4388765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0"/>
        <v>13108692</v>
      </c>
      <c r="O59" s="46">
        <f t="shared" si="8"/>
        <v>131.4642223180528</v>
      </c>
      <c r="P59" s="10"/>
    </row>
    <row r="60" spans="1:16">
      <c r="A60" s="12"/>
      <c r="B60" s="25">
        <v>341.1</v>
      </c>
      <c r="C60" s="20" t="s">
        <v>68</v>
      </c>
      <c r="D60" s="47">
        <v>315559</v>
      </c>
      <c r="E60" s="47">
        <v>278487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594046</v>
      </c>
      <c r="O60" s="48">
        <f t="shared" si="8"/>
        <v>5.9575581920110716</v>
      </c>
      <c r="P60" s="9"/>
    </row>
    <row r="61" spans="1:16">
      <c r="A61" s="12"/>
      <c r="B61" s="25">
        <v>341.51</v>
      </c>
      <c r="C61" s="20" t="s">
        <v>69</v>
      </c>
      <c r="D61" s="47">
        <v>1265541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80" si="12">SUM(D61:M61)</f>
        <v>1265541</v>
      </c>
      <c r="O61" s="48">
        <f t="shared" si="8"/>
        <v>12.691835568080391</v>
      </c>
      <c r="P61" s="9"/>
    </row>
    <row r="62" spans="1:16">
      <c r="A62" s="12"/>
      <c r="B62" s="25">
        <v>341.52</v>
      </c>
      <c r="C62" s="20" t="s">
        <v>70</v>
      </c>
      <c r="D62" s="47">
        <v>349787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349787</v>
      </c>
      <c r="O62" s="48">
        <f t="shared" si="8"/>
        <v>3.507937781432712</v>
      </c>
      <c r="P62" s="9"/>
    </row>
    <row r="63" spans="1:16">
      <c r="A63" s="12"/>
      <c r="B63" s="25">
        <v>341.53</v>
      </c>
      <c r="C63" s="20" t="s">
        <v>71</v>
      </c>
      <c r="D63" s="47">
        <v>676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676</v>
      </c>
      <c r="O63" s="48">
        <f t="shared" si="8"/>
        <v>6.7794570417097069E-3</v>
      </c>
      <c r="P63" s="9"/>
    </row>
    <row r="64" spans="1:16">
      <c r="A64" s="12"/>
      <c r="B64" s="25">
        <v>341.55</v>
      </c>
      <c r="C64" s="20" t="s">
        <v>72</v>
      </c>
      <c r="D64" s="47">
        <v>1969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1969</v>
      </c>
      <c r="O64" s="48">
        <f t="shared" si="8"/>
        <v>1.9746672951370434E-2</v>
      </c>
      <c r="P64" s="9"/>
    </row>
    <row r="65" spans="1:16">
      <c r="A65" s="12"/>
      <c r="B65" s="25">
        <v>341.56</v>
      </c>
      <c r="C65" s="20" t="s">
        <v>73</v>
      </c>
      <c r="D65" s="47">
        <v>94546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94546</v>
      </c>
      <c r="O65" s="48">
        <f t="shared" si="8"/>
        <v>0.94818128027438753</v>
      </c>
      <c r="P65" s="9"/>
    </row>
    <row r="66" spans="1:16">
      <c r="A66" s="12"/>
      <c r="B66" s="25">
        <v>341.9</v>
      </c>
      <c r="C66" s="20" t="s">
        <v>74</v>
      </c>
      <c r="D66" s="47">
        <v>45655</v>
      </c>
      <c r="E66" s="47">
        <v>3290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48945</v>
      </c>
      <c r="O66" s="48">
        <f t="shared" si="8"/>
        <v>0.49085876465455858</v>
      </c>
      <c r="P66" s="9"/>
    </row>
    <row r="67" spans="1:16">
      <c r="A67" s="12"/>
      <c r="B67" s="25">
        <v>342.4</v>
      </c>
      <c r="C67" s="20" t="s">
        <v>75</v>
      </c>
      <c r="D67" s="47">
        <v>0</v>
      </c>
      <c r="E67" s="47">
        <v>473702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473702</v>
      </c>
      <c r="O67" s="48">
        <f t="shared" si="8"/>
        <v>4.7506543780650468</v>
      </c>
      <c r="P67" s="9"/>
    </row>
    <row r="68" spans="1:16">
      <c r="A68" s="12"/>
      <c r="B68" s="25">
        <v>342.5</v>
      </c>
      <c r="C68" s="20" t="s">
        <v>76</v>
      </c>
      <c r="D68" s="47">
        <v>0</v>
      </c>
      <c r="E68" s="47">
        <v>10130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10130</v>
      </c>
      <c r="O68" s="48">
        <f t="shared" si="8"/>
        <v>0.10159156779958481</v>
      </c>
      <c r="P68" s="9"/>
    </row>
    <row r="69" spans="1:16">
      <c r="A69" s="12"/>
      <c r="B69" s="25">
        <v>342.6</v>
      </c>
      <c r="C69" s="20" t="s">
        <v>77</v>
      </c>
      <c r="D69" s="47">
        <v>3471361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3471361</v>
      </c>
      <c r="O69" s="48">
        <f t="shared" ref="O69:O100" si="13">(N69/O$123)</f>
        <v>34.813524816222561</v>
      </c>
      <c r="P69" s="9"/>
    </row>
    <row r="70" spans="1:16">
      <c r="A70" s="12"/>
      <c r="B70" s="25">
        <v>342.9</v>
      </c>
      <c r="C70" s="20" t="s">
        <v>78</v>
      </c>
      <c r="D70" s="47">
        <v>83095</v>
      </c>
      <c r="E70" s="47">
        <v>50656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133751</v>
      </c>
      <c r="O70" s="48">
        <f t="shared" si="13"/>
        <v>1.3413597023457322</v>
      </c>
      <c r="P70" s="9"/>
    </row>
    <row r="71" spans="1:16">
      <c r="A71" s="12"/>
      <c r="B71" s="25">
        <v>343.3</v>
      </c>
      <c r="C71" s="20" t="s">
        <v>79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473890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473890</v>
      </c>
      <c r="O71" s="48">
        <f t="shared" si="13"/>
        <v>4.7525397891949899</v>
      </c>
      <c r="P71" s="9"/>
    </row>
    <row r="72" spans="1:16">
      <c r="A72" s="12"/>
      <c r="B72" s="25">
        <v>343.4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3715945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3715945</v>
      </c>
      <c r="O72" s="48">
        <f t="shared" si="13"/>
        <v>37.266404581147896</v>
      </c>
      <c r="P72" s="9"/>
    </row>
    <row r="73" spans="1:16">
      <c r="A73" s="12"/>
      <c r="B73" s="25">
        <v>343.5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180105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180105</v>
      </c>
      <c r="O73" s="48">
        <f t="shared" si="13"/>
        <v>1.806233891267939</v>
      </c>
      <c r="P73" s="9"/>
    </row>
    <row r="74" spans="1:16">
      <c r="A74" s="12"/>
      <c r="B74" s="25">
        <v>343.6</v>
      </c>
      <c r="C74" s="20" t="s">
        <v>82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18517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18517</v>
      </c>
      <c r="O74" s="48">
        <f t="shared" si="13"/>
        <v>0.18570296751677315</v>
      </c>
      <c r="P74" s="9"/>
    </row>
    <row r="75" spans="1:16">
      <c r="A75" s="12"/>
      <c r="B75" s="25">
        <v>343.7</v>
      </c>
      <c r="C75" s="20" t="s">
        <v>83</v>
      </c>
      <c r="D75" s="47">
        <v>0</v>
      </c>
      <c r="E75" s="47">
        <v>13350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13350</v>
      </c>
      <c r="O75" s="48">
        <f t="shared" si="13"/>
        <v>0.13388424779116062</v>
      </c>
      <c r="P75" s="9"/>
    </row>
    <row r="76" spans="1:16">
      <c r="A76" s="12"/>
      <c r="B76" s="25">
        <v>343.9</v>
      </c>
      <c r="C76" s="20" t="s">
        <v>84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308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308</v>
      </c>
      <c r="O76" s="48">
        <f t="shared" si="13"/>
        <v>3.0888650426724698E-3</v>
      </c>
      <c r="P76" s="9"/>
    </row>
    <row r="77" spans="1:16">
      <c r="A77" s="12"/>
      <c r="B77" s="25">
        <v>344.9</v>
      </c>
      <c r="C77" s="20" t="s">
        <v>85</v>
      </c>
      <c r="D77" s="47">
        <v>0</v>
      </c>
      <c r="E77" s="47">
        <v>91244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91244</v>
      </c>
      <c r="O77" s="48">
        <f t="shared" si="13"/>
        <v>0.91506624010911319</v>
      </c>
      <c r="P77" s="9"/>
    </row>
    <row r="78" spans="1:16">
      <c r="A78" s="12"/>
      <c r="B78" s="25">
        <v>345.9</v>
      </c>
      <c r="C78" s="20" t="s">
        <v>86</v>
      </c>
      <c r="D78" s="47">
        <v>0</v>
      </c>
      <c r="E78" s="47">
        <v>176472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176472</v>
      </c>
      <c r="O78" s="48">
        <f t="shared" si="13"/>
        <v>1.7697993240600522</v>
      </c>
      <c r="P78" s="9"/>
    </row>
    <row r="79" spans="1:16">
      <c r="A79" s="12"/>
      <c r="B79" s="25">
        <v>346.4</v>
      </c>
      <c r="C79" s="20" t="s">
        <v>87</v>
      </c>
      <c r="D79" s="47">
        <v>27565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27565</v>
      </c>
      <c r="O79" s="48">
        <f t="shared" si="13"/>
        <v>0.27644339253657996</v>
      </c>
      <c r="P79" s="9"/>
    </row>
    <row r="80" spans="1:16">
      <c r="A80" s="12"/>
      <c r="B80" s="25">
        <v>347.5</v>
      </c>
      <c r="C80" s="20" t="s">
        <v>88</v>
      </c>
      <c r="D80" s="47">
        <v>77752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77752</v>
      </c>
      <c r="O80" s="48">
        <f t="shared" si="13"/>
        <v>0.77975790518788923</v>
      </c>
      <c r="P80" s="9"/>
    </row>
    <row r="81" spans="1:16">
      <c r="A81" s="12"/>
      <c r="B81" s="25">
        <v>348.12</v>
      </c>
      <c r="C81" s="39" t="s">
        <v>90</v>
      </c>
      <c r="D81" s="47">
        <v>0</v>
      </c>
      <c r="E81" s="47">
        <v>25039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4" si="14">SUM(D81:M81)</f>
        <v>25039</v>
      </c>
      <c r="O81" s="48">
        <f t="shared" si="13"/>
        <v>0.25111068767362332</v>
      </c>
      <c r="P81" s="9"/>
    </row>
    <row r="82" spans="1:16">
      <c r="A82" s="12"/>
      <c r="B82" s="25">
        <v>348.13</v>
      </c>
      <c r="C82" s="39" t="s">
        <v>91</v>
      </c>
      <c r="D82" s="47">
        <v>9549</v>
      </c>
      <c r="E82" s="47">
        <v>162224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171773</v>
      </c>
      <c r="O82" s="48">
        <f t="shared" si="13"/>
        <v>1.7226740745940849</v>
      </c>
      <c r="P82" s="9"/>
    </row>
    <row r="83" spans="1:16">
      <c r="A83" s="12"/>
      <c r="B83" s="25">
        <v>348.22</v>
      </c>
      <c r="C83" s="39" t="s">
        <v>92</v>
      </c>
      <c r="D83" s="47">
        <v>0</v>
      </c>
      <c r="E83" s="47">
        <v>6485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6485</v>
      </c>
      <c r="O83" s="48">
        <f t="shared" si="13"/>
        <v>6.5036655200425217E-2</v>
      </c>
      <c r="P83" s="9"/>
    </row>
    <row r="84" spans="1:16">
      <c r="A84" s="12"/>
      <c r="B84" s="25">
        <v>348.23</v>
      </c>
      <c r="C84" s="39" t="s">
        <v>93</v>
      </c>
      <c r="D84" s="47">
        <v>0</v>
      </c>
      <c r="E84" s="47">
        <v>77973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77973</v>
      </c>
      <c r="O84" s="48">
        <f t="shared" si="13"/>
        <v>0.78197426614383281</v>
      </c>
      <c r="P84" s="9"/>
    </row>
    <row r="85" spans="1:16">
      <c r="A85" s="12"/>
      <c r="B85" s="25">
        <v>348.31</v>
      </c>
      <c r="C85" s="39" t="s">
        <v>94</v>
      </c>
      <c r="D85" s="47">
        <v>0</v>
      </c>
      <c r="E85" s="47">
        <v>243670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243670</v>
      </c>
      <c r="O85" s="48">
        <f t="shared" si="13"/>
        <v>2.443713457623379</v>
      </c>
      <c r="P85" s="9"/>
    </row>
    <row r="86" spans="1:16">
      <c r="A86" s="12"/>
      <c r="B86" s="25">
        <v>348.32</v>
      </c>
      <c r="C86" s="39" t="s">
        <v>95</v>
      </c>
      <c r="D86" s="47">
        <v>143</v>
      </c>
      <c r="E86" s="47">
        <v>3829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3972</v>
      </c>
      <c r="O86" s="48">
        <f t="shared" si="13"/>
        <v>3.9834324511347566E-2</v>
      </c>
      <c r="P86" s="9"/>
    </row>
    <row r="87" spans="1:16">
      <c r="A87" s="12"/>
      <c r="B87" s="25">
        <v>348.41</v>
      </c>
      <c r="C87" s="39" t="s">
        <v>96</v>
      </c>
      <c r="D87" s="47">
        <v>46106</v>
      </c>
      <c r="E87" s="47">
        <v>334167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380273</v>
      </c>
      <c r="O87" s="48">
        <f t="shared" si="13"/>
        <v>3.8136752479616498</v>
      </c>
      <c r="P87" s="9"/>
    </row>
    <row r="88" spans="1:16">
      <c r="A88" s="12"/>
      <c r="B88" s="25">
        <v>348.42</v>
      </c>
      <c r="C88" s="39" t="s">
        <v>97</v>
      </c>
      <c r="D88" s="47">
        <v>22116</v>
      </c>
      <c r="E88" s="47">
        <v>44829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66945</v>
      </c>
      <c r="O88" s="48">
        <f t="shared" si="13"/>
        <v>0.67137685156398863</v>
      </c>
      <c r="P88" s="9"/>
    </row>
    <row r="89" spans="1:16">
      <c r="A89" s="12"/>
      <c r="B89" s="25">
        <v>348.48</v>
      </c>
      <c r="C89" s="39" t="s">
        <v>98</v>
      </c>
      <c r="D89" s="47">
        <v>0</v>
      </c>
      <c r="E89" s="47">
        <v>26860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26860</v>
      </c>
      <c r="O89" s="48">
        <f t="shared" si="13"/>
        <v>0.269373100799294</v>
      </c>
      <c r="P89" s="9"/>
    </row>
    <row r="90" spans="1:16">
      <c r="A90" s="12"/>
      <c r="B90" s="25">
        <v>348.51</v>
      </c>
      <c r="C90" s="39" t="s">
        <v>99</v>
      </c>
      <c r="D90" s="47">
        <v>0</v>
      </c>
      <c r="E90" s="47">
        <v>200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200</v>
      </c>
      <c r="O90" s="48">
        <f t="shared" si="13"/>
        <v>2.0057565212158895E-3</v>
      </c>
      <c r="P90" s="9"/>
    </row>
    <row r="91" spans="1:16">
      <c r="A91" s="12"/>
      <c r="B91" s="25">
        <v>348.52</v>
      </c>
      <c r="C91" s="39" t="s">
        <v>100</v>
      </c>
      <c r="D91" s="47">
        <v>0</v>
      </c>
      <c r="E91" s="47">
        <v>366230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366230</v>
      </c>
      <c r="O91" s="48">
        <f t="shared" si="13"/>
        <v>3.6728410538244765</v>
      </c>
      <c r="P91" s="9"/>
    </row>
    <row r="92" spans="1:16">
      <c r="A92" s="12"/>
      <c r="B92" s="25">
        <v>348.53</v>
      </c>
      <c r="C92" s="39" t="s">
        <v>101</v>
      </c>
      <c r="D92" s="47">
        <v>0</v>
      </c>
      <c r="E92" s="47">
        <v>408595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408595</v>
      </c>
      <c r="O92" s="48">
        <f t="shared" si="13"/>
        <v>4.0977104289310322</v>
      </c>
      <c r="P92" s="9"/>
    </row>
    <row r="93" spans="1:16">
      <c r="A93" s="12"/>
      <c r="B93" s="25">
        <v>348.62</v>
      </c>
      <c r="C93" s="39" t="s">
        <v>102</v>
      </c>
      <c r="D93" s="47">
        <v>0</v>
      </c>
      <c r="E93" s="47">
        <v>807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807</v>
      </c>
      <c r="O93" s="48">
        <f t="shared" si="13"/>
        <v>8.0932275631061153E-3</v>
      </c>
      <c r="P93" s="9"/>
    </row>
    <row r="94" spans="1:16">
      <c r="A94" s="12"/>
      <c r="B94" s="25">
        <v>348.63</v>
      </c>
      <c r="C94" s="39" t="s">
        <v>103</v>
      </c>
      <c r="D94" s="47">
        <v>0</v>
      </c>
      <c r="E94" s="47">
        <v>333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333</v>
      </c>
      <c r="O94" s="48">
        <f t="shared" si="13"/>
        <v>3.3395846078244562E-3</v>
      </c>
      <c r="P94" s="9"/>
    </row>
    <row r="95" spans="1:16">
      <c r="A95" s="12"/>
      <c r="B95" s="25">
        <v>348.71</v>
      </c>
      <c r="C95" s="39" t="s">
        <v>104</v>
      </c>
      <c r="D95" s="47">
        <v>0</v>
      </c>
      <c r="E95" s="47">
        <v>91498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5" si="15">SUM(D95:M95)</f>
        <v>91498</v>
      </c>
      <c r="O95" s="48">
        <f t="shared" si="13"/>
        <v>0.91761355089105734</v>
      </c>
      <c r="P95" s="9"/>
    </row>
    <row r="96" spans="1:16">
      <c r="A96" s="12"/>
      <c r="B96" s="25">
        <v>348.72</v>
      </c>
      <c r="C96" s="39" t="s">
        <v>105</v>
      </c>
      <c r="D96" s="47">
        <v>0</v>
      </c>
      <c r="E96" s="47">
        <v>18437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18437</v>
      </c>
      <c r="O96" s="48">
        <f t="shared" si="13"/>
        <v>0.18490066490828677</v>
      </c>
      <c r="P96" s="9"/>
    </row>
    <row r="97" spans="1:16" ht="15.75">
      <c r="A97" s="29" t="s">
        <v>65</v>
      </c>
      <c r="B97" s="30"/>
      <c r="C97" s="31"/>
      <c r="D97" s="32">
        <f t="shared" ref="D97:M97" si="16">SUM(D98:D103)</f>
        <v>72496</v>
      </c>
      <c r="E97" s="32">
        <f t="shared" si="16"/>
        <v>694135</v>
      </c>
      <c r="F97" s="32">
        <f t="shared" si="16"/>
        <v>0</v>
      </c>
      <c r="G97" s="32">
        <f t="shared" si="16"/>
        <v>0</v>
      </c>
      <c r="H97" s="32">
        <f t="shared" si="16"/>
        <v>0</v>
      </c>
      <c r="I97" s="32">
        <f t="shared" si="16"/>
        <v>0</v>
      </c>
      <c r="J97" s="32">
        <f t="shared" si="16"/>
        <v>0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 t="shared" si="15"/>
        <v>766631</v>
      </c>
      <c r="O97" s="46">
        <f t="shared" si="13"/>
        <v>7.6883756380812933</v>
      </c>
      <c r="P97" s="10"/>
    </row>
    <row r="98" spans="1:16">
      <c r="A98" s="13"/>
      <c r="B98" s="40">
        <v>351.1</v>
      </c>
      <c r="C98" s="21" t="s">
        <v>107</v>
      </c>
      <c r="D98" s="47">
        <v>45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45</v>
      </c>
      <c r="O98" s="48">
        <f t="shared" si="13"/>
        <v>4.5129521727357516E-4</v>
      </c>
      <c r="P98" s="9"/>
    </row>
    <row r="99" spans="1:16">
      <c r="A99" s="13"/>
      <c r="B99" s="40">
        <v>351.2</v>
      </c>
      <c r="C99" s="21" t="s">
        <v>109</v>
      </c>
      <c r="D99" s="47">
        <v>0</v>
      </c>
      <c r="E99" s="47">
        <v>101292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101292</v>
      </c>
      <c r="O99" s="48">
        <f t="shared" si="13"/>
        <v>1.0158354477349993</v>
      </c>
      <c r="P99" s="9"/>
    </row>
    <row r="100" spans="1:16">
      <c r="A100" s="13"/>
      <c r="B100" s="40">
        <v>351.8</v>
      </c>
      <c r="C100" s="21" t="s">
        <v>108</v>
      </c>
      <c r="D100" s="47">
        <v>0</v>
      </c>
      <c r="E100" s="47">
        <v>34376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34376</v>
      </c>
      <c r="O100" s="48">
        <f t="shared" si="13"/>
        <v>0.3447494308665871</v>
      </c>
      <c r="P100" s="9"/>
    </row>
    <row r="101" spans="1:16">
      <c r="A101" s="13"/>
      <c r="B101" s="40">
        <v>352</v>
      </c>
      <c r="C101" s="21" t="s">
        <v>110</v>
      </c>
      <c r="D101" s="47">
        <v>41548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41548</v>
      </c>
      <c r="O101" s="48">
        <f t="shared" ref="O101:O121" si="17">(N101/O$123)</f>
        <v>0.41667585971738891</v>
      </c>
      <c r="P101" s="9"/>
    </row>
    <row r="102" spans="1:16">
      <c r="A102" s="13"/>
      <c r="B102" s="40">
        <v>354</v>
      </c>
      <c r="C102" s="21" t="s">
        <v>111</v>
      </c>
      <c r="D102" s="47">
        <v>30903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30903</v>
      </c>
      <c r="O102" s="48">
        <f t="shared" si="17"/>
        <v>0.30991946887567318</v>
      </c>
      <c r="P102" s="9"/>
    </row>
    <row r="103" spans="1:16">
      <c r="A103" s="13"/>
      <c r="B103" s="40">
        <v>359</v>
      </c>
      <c r="C103" s="21" t="s">
        <v>112</v>
      </c>
      <c r="D103" s="47">
        <v>0</v>
      </c>
      <c r="E103" s="47">
        <v>558467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558467</v>
      </c>
      <c r="O103" s="48">
        <f t="shared" si="17"/>
        <v>5.6007441356693715</v>
      </c>
      <c r="P103" s="9"/>
    </row>
    <row r="104" spans="1:16" ht="15.75">
      <c r="A104" s="29" t="s">
        <v>5</v>
      </c>
      <c r="B104" s="30"/>
      <c r="C104" s="31"/>
      <c r="D104" s="32">
        <f t="shared" ref="D104:M104" si="18">SUM(D105:D114)</f>
        <v>1317486</v>
      </c>
      <c r="E104" s="32">
        <f t="shared" si="18"/>
        <v>3116846</v>
      </c>
      <c r="F104" s="32">
        <f t="shared" si="18"/>
        <v>0</v>
      </c>
      <c r="G104" s="32">
        <f t="shared" si="18"/>
        <v>8060</v>
      </c>
      <c r="H104" s="32">
        <f t="shared" si="18"/>
        <v>0</v>
      </c>
      <c r="I104" s="32">
        <f t="shared" si="18"/>
        <v>2206111</v>
      </c>
      <c r="J104" s="32">
        <f t="shared" si="18"/>
        <v>2376850</v>
      </c>
      <c r="K104" s="32">
        <f t="shared" si="18"/>
        <v>0</v>
      </c>
      <c r="L104" s="32">
        <f t="shared" si="18"/>
        <v>0</v>
      </c>
      <c r="M104" s="32">
        <f t="shared" si="18"/>
        <v>330636</v>
      </c>
      <c r="N104" s="32">
        <f t="shared" si="15"/>
        <v>9355989</v>
      </c>
      <c r="O104" s="46">
        <f t="shared" si="17"/>
        <v>93.829179745870647</v>
      </c>
      <c r="P104" s="10"/>
    </row>
    <row r="105" spans="1:16">
      <c r="A105" s="12"/>
      <c r="B105" s="25">
        <v>361.1</v>
      </c>
      <c r="C105" s="20" t="s">
        <v>113</v>
      </c>
      <c r="D105" s="47">
        <v>80956</v>
      </c>
      <c r="E105" s="47">
        <v>220175</v>
      </c>
      <c r="F105" s="47">
        <v>0</v>
      </c>
      <c r="G105" s="47">
        <v>8060</v>
      </c>
      <c r="H105" s="47">
        <v>0</v>
      </c>
      <c r="I105" s="47">
        <v>28170</v>
      </c>
      <c r="J105" s="47">
        <v>6525</v>
      </c>
      <c r="K105" s="47">
        <v>0</v>
      </c>
      <c r="L105" s="47">
        <v>0</v>
      </c>
      <c r="M105" s="47">
        <v>2239</v>
      </c>
      <c r="N105" s="47">
        <f t="shared" si="15"/>
        <v>346125</v>
      </c>
      <c r="O105" s="48">
        <f t="shared" si="17"/>
        <v>3.4712123795292489</v>
      </c>
      <c r="P105" s="9"/>
    </row>
    <row r="106" spans="1:16">
      <c r="A106" s="12"/>
      <c r="B106" s="25">
        <v>361.2</v>
      </c>
      <c r="C106" s="20" t="s">
        <v>114</v>
      </c>
      <c r="D106" s="47">
        <v>0</v>
      </c>
      <c r="E106" s="47">
        <v>61831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4" si="19">SUM(D106:M106)</f>
        <v>61831</v>
      </c>
      <c r="O106" s="48">
        <f t="shared" si="17"/>
        <v>0.62008965731649834</v>
      </c>
      <c r="P106" s="9"/>
    </row>
    <row r="107" spans="1:16">
      <c r="A107" s="12"/>
      <c r="B107" s="25">
        <v>361.3</v>
      </c>
      <c r="C107" s="20" t="s">
        <v>115</v>
      </c>
      <c r="D107" s="47">
        <v>-420823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9"/>
        <v>-420823</v>
      </c>
      <c r="O107" s="48">
        <f t="shared" si="17"/>
        <v>-4.2203423826381714</v>
      </c>
      <c r="P107" s="9"/>
    </row>
    <row r="108" spans="1:16">
      <c r="A108" s="12"/>
      <c r="B108" s="25">
        <v>361.4</v>
      </c>
      <c r="C108" s="20" t="s">
        <v>116</v>
      </c>
      <c r="D108" s="47">
        <v>38593</v>
      </c>
      <c r="E108" s="47">
        <v>138673</v>
      </c>
      <c r="F108" s="47">
        <v>0</v>
      </c>
      <c r="G108" s="47">
        <v>0</v>
      </c>
      <c r="H108" s="47">
        <v>0</v>
      </c>
      <c r="I108" s="47">
        <v>14342</v>
      </c>
      <c r="J108" s="47">
        <v>751</v>
      </c>
      <c r="K108" s="47">
        <v>0</v>
      </c>
      <c r="L108" s="47">
        <v>0</v>
      </c>
      <c r="M108" s="47">
        <v>0</v>
      </c>
      <c r="N108" s="47">
        <f t="shared" si="19"/>
        <v>192359</v>
      </c>
      <c r="O108" s="48">
        <f t="shared" si="17"/>
        <v>1.9291265933228365</v>
      </c>
      <c r="P108" s="9"/>
    </row>
    <row r="109" spans="1:16">
      <c r="A109" s="12"/>
      <c r="B109" s="25">
        <v>362</v>
      </c>
      <c r="C109" s="20" t="s">
        <v>117</v>
      </c>
      <c r="D109" s="47">
        <v>19658</v>
      </c>
      <c r="E109" s="47">
        <v>0</v>
      </c>
      <c r="F109" s="47">
        <v>0</v>
      </c>
      <c r="G109" s="47">
        <v>0</v>
      </c>
      <c r="H109" s="47">
        <v>0</v>
      </c>
      <c r="I109" s="47">
        <v>3690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9"/>
        <v>23348</v>
      </c>
      <c r="O109" s="48">
        <f t="shared" si="17"/>
        <v>0.23415201628674295</v>
      </c>
      <c r="P109" s="9"/>
    </row>
    <row r="110" spans="1:16">
      <c r="A110" s="12"/>
      <c r="B110" s="25">
        <v>364</v>
      </c>
      <c r="C110" s="20" t="s">
        <v>118</v>
      </c>
      <c r="D110" s="47">
        <v>26104</v>
      </c>
      <c r="E110" s="47">
        <v>362862</v>
      </c>
      <c r="F110" s="47">
        <v>0</v>
      </c>
      <c r="G110" s="47">
        <v>0</v>
      </c>
      <c r="H110" s="47">
        <v>0</v>
      </c>
      <c r="I110" s="47">
        <v>17897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9"/>
        <v>406863</v>
      </c>
      <c r="O110" s="48">
        <f t="shared" si="17"/>
        <v>4.0803405774573021</v>
      </c>
      <c r="P110" s="9"/>
    </row>
    <row r="111" spans="1:16">
      <c r="A111" s="12"/>
      <c r="B111" s="25">
        <v>365</v>
      </c>
      <c r="C111" s="20" t="s">
        <v>119</v>
      </c>
      <c r="D111" s="47">
        <v>0</v>
      </c>
      <c r="E111" s="47">
        <v>5347</v>
      </c>
      <c r="F111" s="47">
        <v>0</v>
      </c>
      <c r="G111" s="47">
        <v>0</v>
      </c>
      <c r="H111" s="47">
        <v>0</v>
      </c>
      <c r="I111" s="47">
        <v>148247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9"/>
        <v>153594</v>
      </c>
      <c r="O111" s="48">
        <f t="shared" si="17"/>
        <v>1.5403608355981668</v>
      </c>
      <c r="P111" s="9"/>
    </row>
    <row r="112" spans="1:16">
      <c r="A112" s="12"/>
      <c r="B112" s="25">
        <v>366</v>
      </c>
      <c r="C112" s="20" t="s">
        <v>120</v>
      </c>
      <c r="D112" s="47">
        <v>14918</v>
      </c>
      <c r="E112" s="47">
        <v>19606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9"/>
        <v>34524</v>
      </c>
      <c r="O112" s="48">
        <f t="shared" si="17"/>
        <v>0.34623369069228688</v>
      </c>
      <c r="P112" s="9"/>
    </row>
    <row r="113" spans="1:119">
      <c r="A113" s="12"/>
      <c r="B113" s="25">
        <v>369.3</v>
      </c>
      <c r="C113" s="20" t="s">
        <v>121</v>
      </c>
      <c r="D113" s="47">
        <v>806185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9"/>
        <v>806185</v>
      </c>
      <c r="O113" s="48">
        <f t="shared" si="17"/>
        <v>8.0850541052821594</v>
      </c>
      <c r="P113" s="9"/>
    </row>
    <row r="114" spans="1:119">
      <c r="A114" s="12"/>
      <c r="B114" s="25">
        <v>369.9</v>
      </c>
      <c r="C114" s="20" t="s">
        <v>122</v>
      </c>
      <c r="D114" s="47">
        <v>751895</v>
      </c>
      <c r="E114" s="47">
        <v>2308352</v>
      </c>
      <c r="F114" s="47">
        <v>0</v>
      </c>
      <c r="G114" s="47">
        <v>0</v>
      </c>
      <c r="H114" s="47">
        <v>0</v>
      </c>
      <c r="I114" s="47">
        <v>1993765</v>
      </c>
      <c r="J114" s="47">
        <v>2369574</v>
      </c>
      <c r="K114" s="47">
        <v>0</v>
      </c>
      <c r="L114" s="47">
        <v>0</v>
      </c>
      <c r="M114" s="47">
        <v>328397</v>
      </c>
      <c r="N114" s="47">
        <f t="shared" si="19"/>
        <v>7751983</v>
      </c>
      <c r="O114" s="48">
        <f t="shared" si="17"/>
        <v>77.742952273023576</v>
      </c>
      <c r="P114" s="9"/>
    </row>
    <row r="115" spans="1:119" ht="15.75">
      <c r="A115" s="29" t="s">
        <v>66</v>
      </c>
      <c r="B115" s="30"/>
      <c r="C115" s="31"/>
      <c r="D115" s="32">
        <f t="shared" ref="D115:M115" si="20">SUM(D116:D120)</f>
        <v>105746</v>
      </c>
      <c r="E115" s="32">
        <f t="shared" si="20"/>
        <v>4985926</v>
      </c>
      <c r="F115" s="32">
        <f t="shared" si="20"/>
        <v>0</v>
      </c>
      <c r="G115" s="32">
        <f t="shared" si="20"/>
        <v>0</v>
      </c>
      <c r="H115" s="32">
        <f t="shared" si="20"/>
        <v>0</v>
      </c>
      <c r="I115" s="32">
        <f t="shared" si="20"/>
        <v>6615</v>
      </c>
      <c r="J115" s="32">
        <f t="shared" si="20"/>
        <v>0</v>
      </c>
      <c r="K115" s="32">
        <f t="shared" si="20"/>
        <v>0</v>
      </c>
      <c r="L115" s="32">
        <f t="shared" si="20"/>
        <v>0</v>
      </c>
      <c r="M115" s="32">
        <f t="shared" si="20"/>
        <v>0</v>
      </c>
      <c r="N115" s="32">
        <f t="shared" ref="N115:N121" si="21">SUM(D115:M115)</f>
        <v>5098287</v>
      </c>
      <c r="O115" s="46">
        <f t="shared" si="17"/>
        <v>51.129611986400974</v>
      </c>
      <c r="P115" s="9"/>
    </row>
    <row r="116" spans="1:119">
      <c r="A116" s="12"/>
      <c r="B116" s="25">
        <v>381</v>
      </c>
      <c r="C116" s="20" t="s">
        <v>123</v>
      </c>
      <c r="D116" s="47">
        <v>539</v>
      </c>
      <c r="E116" s="47">
        <v>4985926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21"/>
        <v>4986465</v>
      </c>
      <c r="O116" s="48">
        <f t="shared" si="17"/>
        <v>50.008173457823958</v>
      </c>
      <c r="P116" s="9"/>
    </row>
    <row r="117" spans="1:119">
      <c r="A117" s="12"/>
      <c r="B117" s="25">
        <v>386.4</v>
      </c>
      <c r="C117" s="20" t="s">
        <v>124</v>
      </c>
      <c r="D117" s="47">
        <v>51038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21"/>
        <v>51038</v>
      </c>
      <c r="O117" s="48">
        <f t="shared" si="17"/>
        <v>0.51184900664908284</v>
      </c>
      <c r="P117" s="9"/>
    </row>
    <row r="118" spans="1:119">
      <c r="A118" s="12"/>
      <c r="B118" s="25">
        <v>386.6</v>
      </c>
      <c r="C118" s="20" t="s">
        <v>125</v>
      </c>
      <c r="D118" s="47">
        <v>4961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21"/>
        <v>4961</v>
      </c>
      <c r="O118" s="48">
        <f t="shared" si="17"/>
        <v>4.9752790508760143E-2</v>
      </c>
      <c r="P118" s="9"/>
    </row>
    <row r="119" spans="1:119">
      <c r="A119" s="12"/>
      <c r="B119" s="25">
        <v>386.7</v>
      </c>
      <c r="C119" s="20" t="s">
        <v>126</v>
      </c>
      <c r="D119" s="47">
        <v>49208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1"/>
        <v>49208</v>
      </c>
      <c r="O119" s="48">
        <f t="shared" si="17"/>
        <v>0.4934963344799575</v>
      </c>
      <c r="P119" s="9"/>
    </row>
    <row r="120" spans="1:119" ht="15.75" thickBot="1">
      <c r="A120" s="12"/>
      <c r="B120" s="25">
        <v>389.1</v>
      </c>
      <c r="C120" s="20" t="s">
        <v>127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6615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1"/>
        <v>6615</v>
      </c>
      <c r="O120" s="48">
        <f t="shared" si="17"/>
        <v>6.6340396939215548E-2</v>
      </c>
      <c r="P120" s="9"/>
    </row>
    <row r="121" spans="1:119" ht="16.5" thickBot="1">
      <c r="A121" s="14" t="s">
        <v>89</v>
      </c>
      <c r="B121" s="23"/>
      <c r="C121" s="22"/>
      <c r="D121" s="15">
        <f t="shared" ref="D121:M121" si="22">SUM(D5,D13,D23,D59,D97,D104,D115)</f>
        <v>61558328</v>
      </c>
      <c r="E121" s="15">
        <f t="shared" si="22"/>
        <v>34345934</v>
      </c>
      <c r="F121" s="15">
        <f t="shared" si="22"/>
        <v>0</v>
      </c>
      <c r="G121" s="15">
        <f t="shared" si="22"/>
        <v>308060</v>
      </c>
      <c r="H121" s="15">
        <f t="shared" si="22"/>
        <v>0</v>
      </c>
      <c r="I121" s="15">
        <f t="shared" si="22"/>
        <v>11175380</v>
      </c>
      <c r="J121" s="15">
        <f t="shared" si="22"/>
        <v>2376850</v>
      </c>
      <c r="K121" s="15">
        <f t="shared" si="22"/>
        <v>0</v>
      </c>
      <c r="L121" s="15">
        <f t="shared" si="22"/>
        <v>0</v>
      </c>
      <c r="M121" s="15">
        <f t="shared" si="22"/>
        <v>361512</v>
      </c>
      <c r="N121" s="15">
        <f t="shared" si="21"/>
        <v>110126064</v>
      </c>
      <c r="O121" s="38">
        <f t="shared" si="17"/>
        <v>1104.430355119192</v>
      </c>
      <c r="P121" s="6"/>
      <c r="Q121" s="2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</row>
    <row r="122" spans="1:119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9"/>
    </row>
    <row r="123" spans="1:119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119" t="s">
        <v>134</v>
      </c>
      <c r="M123" s="119"/>
      <c r="N123" s="119"/>
      <c r="O123" s="44">
        <v>99713</v>
      </c>
    </row>
    <row r="124" spans="1:119">
      <c r="A124" s="120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8"/>
    </row>
    <row r="125" spans="1:119" ht="15.75" thickBot="1">
      <c r="A125" s="121" t="s">
        <v>150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1"/>
    </row>
  </sheetData>
  <mergeCells count="10">
    <mergeCell ref="A125:O125"/>
    <mergeCell ref="A124:O124"/>
    <mergeCell ref="L123:N1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49970731</v>
      </c>
      <c r="E5" s="27">
        <f t="shared" si="0"/>
        <v>13057870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63028601</v>
      </c>
      <c r="O5" s="33">
        <f t="shared" ref="O5:O36" si="1">(N5/O$113)</f>
        <v>628.98401309289773</v>
      </c>
      <c r="P5" s="6"/>
    </row>
    <row r="6" spans="1:133">
      <c r="A6" s="12"/>
      <c r="B6" s="25">
        <v>311</v>
      </c>
      <c r="C6" s="20" t="s">
        <v>2</v>
      </c>
      <c r="D6" s="47">
        <v>49240654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49240654</v>
      </c>
      <c r="O6" s="48">
        <f t="shared" si="1"/>
        <v>491.3893640164859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341331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341331</v>
      </c>
      <c r="O7" s="48">
        <f t="shared" si="1"/>
        <v>3.4062590437793765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514123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514123</v>
      </c>
      <c r="O8" s="48">
        <f t="shared" si="1"/>
        <v>5.1306096380492381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3894862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3894862</v>
      </c>
      <c r="O9" s="48">
        <f t="shared" si="1"/>
        <v>38.868162902791219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598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598</v>
      </c>
      <c r="O10" s="48">
        <f t="shared" si="1"/>
        <v>5.9676469707705048E-3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8197814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8197814</v>
      </c>
      <c r="O11" s="48">
        <f t="shared" si="1"/>
        <v>81.808795792709091</v>
      </c>
      <c r="P11" s="9"/>
    </row>
    <row r="12" spans="1:133">
      <c r="A12" s="12"/>
      <c r="B12" s="25">
        <v>315</v>
      </c>
      <c r="C12" s="20" t="s">
        <v>17</v>
      </c>
      <c r="D12" s="47">
        <v>730077</v>
      </c>
      <c r="E12" s="47">
        <v>109142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839219</v>
      </c>
      <c r="O12" s="48">
        <f t="shared" si="1"/>
        <v>8.3748540521121271</v>
      </c>
      <c r="P12" s="9"/>
    </row>
    <row r="13" spans="1:133" ht="15.75">
      <c r="A13" s="29" t="s">
        <v>157</v>
      </c>
      <c r="B13" s="30"/>
      <c r="C13" s="31"/>
      <c r="D13" s="32">
        <f t="shared" ref="D13:M13" si="3">SUM(D14:D15)</f>
        <v>41384</v>
      </c>
      <c r="E13" s="32">
        <f t="shared" si="3"/>
        <v>628311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669695</v>
      </c>
      <c r="O13" s="46">
        <f t="shared" si="1"/>
        <v>6.6831159499835344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500000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500000</v>
      </c>
      <c r="O14" s="48">
        <f t="shared" si="1"/>
        <v>4.9896713802428971</v>
      </c>
      <c r="P14" s="9"/>
    </row>
    <row r="15" spans="1:133">
      <c r="A15" s="12"/>
      <c r="B15" s="25">
        <v>329</v>
      </c>
      <c r="C15" s="20" t="s">
        <v>158</v>
      </c>
      <c r="D15" s="47">
        <v>41384</v>
      </c>
      <c r="E15" s="47">
        <v>128311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169695</v>
      </c>
      <c r="O15" s="48">
        <f t="shared" si="1"/>
        <v>1.6934445697406368</v>
      </c>
      <c r="P15" s="9"/>
    </row>
    <row r="16" spans="1:133" ht="15.75">
      <c r="A16" s="29" t="s">
        <v>28</v>
      </c>
      <c r="B16" s="30"/>
      <c r="C16" s="31"/>
      <c r="D16" s="32">
        <f t="shared" ref="D16:M16" si="5">SUM(D17:D47)</f>
        <v>9623363</v>
      </c>
      <c r="E16" s="32">
        <f t="shared" si="5"/>
        <v>9370987</v>
      </c>
      <c r="F16" s="32">
        <f t="shared" si="5"/>
        <v>0</v>
      </c>
      <c r="G16" s="32">
        <f t="shared" si="5"/>
        <v>300000</v>
      </c>
      <c r="H16" s="32">
        <f t="shared" si="5"/>
        <v>0</v>
      </c>
      <c r="I16" s="32">
        <f t="shared" si="5"/>
        <v>1933770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70577</v>
      </c>
      <c r="N16" s="45">
        <f t="shared" si="4"/>
        <v>21298697</v>
      </c>
      <c r="O16" s="46">
        <f t="shared" si="1"/>
        <v>212.54699771473051</v>
      </c>
      <c r="P16" s="10"/>
    </row>
    <row r="17" spans="1:16">
      <c r="A17" s="12"/>
      <c r="B17" s="25">
        <v>331.2</v>
      </c>
      <c r="C17" s="20" t="s">
        <v>27</v>
      </c>
      <c r="D17" s="47">
        <v>412354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412354</v>
      </c>
      <c r="O17" s="48">
        <f t="shared" si="1"/>
        <v>4.1150219046573593</v>
      </c>
      <c r="P17" s="9"/>
    </row>
    <row r="18" spans="1:16">
      <c r="A18" s="12"/>
      <c r="B18" s="25">
        <v>331.39</v>
      </c>
      <c r="C18" s="20" t="s">
        <v>32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51500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51500</v>
      </c>
      <c r="O18" s="48">
        <f t="shared" si="1"/>
        <v>0.51393615216501842</v>
      </c>
      <c r="P18" s="9"/>
    </row>
    <row r="19" spans="1:16">
      <c r="A19" s="12"/>
      <c r="B19" s="25">
        <v>331.5</v>
      </c>
      <c r="C19" s="20" t="s">
        <v>29</v>
      </c>
      <c r="D19" s="47">
        <v>144133</v>
      </c>
      <c r="E19" s="47">
        <v>1143333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1287466</v>
      </c>
      <c r="O19" s="48">
        <f t="shared" si="1"/>
        <v>12.848064506471603</v>
      </c>
      <c r="P19" s="9"/>
    </row>
    <row r="20" spans="1:16">
      <c r="A20" s="12"/>
      <c r="B20" s="25">
        <v>333</v>
      </c>
      <c r="C20" s="20" t="s">
        <v>3</v>
      </c>
      <c r="D20" s="47">
        <v>31594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31594</v>
      </c>
      <c r="O20" s="48">
        <f t="shared" si="1"/>
        <v>0.31528735517478818</v>
      </c>
      <c r="P20" s="9"/>
    </row>
    <row r="21" spans="1:16">
      <c r="A21" s="12"/>
      <c r="B21" s="25">
        <v>334.1</v>
      </c>
      <c r="C21" s="20" t="s">
        <v>30</v>
      </c>
      <c r="D21" s="47">
        <v>38065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70577</v>
      </c>
      <c r="N21" s="47">
        <f t="shared" si="4"/>
        <v>108642</v>
      </c>
      <c r="O21" s="48">
        <f t="shared" si="1"/>
        <v>1.0841757561846976</v>
      </c>
      <c r="P21" s="9"/>
    </row>
    <row r="22" spans="1:16">
      <c r="A22" s="12"/>
      <c r="B22" s="25">
        <v>334.2</v>
      </c>
      <c r="C22" s="20" t="s">
        <v>31</v>
      </c>
      <c r="D22" s="47">
        <v>240451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240451</v>
      </c>
      <c r="O22" s="48">
        <f t="shared" si="1"/>
        <v>2.3995429461015698</v>
      </c>
      <c r="P22" s="9"/>
    </row>
    <row r="23" spans="1:16">
      <c r="A23" s="12"/>
      <c r="B23" s="25">
        <v>334.34</v>
      </c>
      <c r="C23" s="20" t="s">
        <v>34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1650000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1650000</v>
      </c>
      <c r="O23" s="48">
        <f t="shared" si="1"/>
        <v>16.465915554801562</v>
      </c>
      <c r="P23" s="9"/>
    </row>
    <row r="24" spans="1:16">
      <c r="A24" s="12"/>
      <c r="B24" s="25">
        <v>334.39</v>
      </c>
      <c r="C24" s="20" t="s">
        <v>35</v>
      </c>
      <c r="D24" s="47">
        <v>331792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42" si="6">SUM(D24:M24)</f>
        <v>331792</v>
      </c>
      <c r="O24" s="48">
        <f t="shared" si="1"/>
        <v>3.3110660931871028</v>
      </c>
      <c r="P24" s="9"/>
    </row>
    <row r="25" spans="1:16">
      <c r="A25" s="12"/>
      <c r="B25" s="25">
        <v>334.49</v>
      </c>
      <c r="C25" s="20" t="s">
        <v>36</v>
      </c>
      <c r="D25" s="47">
        <v>0</v>
      </c>
      <c r="E25" s="47">
        <v>3138996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3138996</v>
      </c>
      <c r="O25" s="48">
        <f t="shared" si="1"/>
        <v>31.325117007793867</v>
      </c>
      <c r="P25" s="9"/>
    </row>
    <row r="26" spans="1:16">
      <c r="A26" s="12"/>
      <c r="B26" s="25">
        <v>334.5</v>
      </c>
      <c r="C26" s="20" t="s">
        <v>37</v>
      </c>
      <c r="D26" s="47">
        <v>8963</v>
      </c>
      <c r="E26" s="47">
        <v>1586012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1594975</v>
      </c>
      <c r="O26" s="48">
        <f t="shared" si="1"/>
        <v>15.916802219405829</v>
      </c>
      <c r="P26" s="9"/>
    </row>
    <row r="27" spans="1:16">
      <c r="A27" s="12"/>
      <c r="B27" s="25">
        <v>334.69</v>
      </c>
      <c r="C27" s="20" t="s">
        <v>38</v>
      </c>
      <c r="D27" s="47">
        <v>325594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325594</v>
      </c>
      <c r="O27" s="48">
        <f t="shared" si="1"/>
        <v>3.2492141267576118</v>
      </c>
      <c r="P27" s="9"/>
    </row>
    <row r="28" spans="1:16">
      <c r="A28" s="12"/>
      <c r="B28" s="25">
        <v>334.7</v>
      </c>
      <c r="C28" s="20" t="s">
        <v>39</v>
      </c>
      <c r="D28" s="47">
        <v>300323</v>
      </c>
      <c r="E28" s="47">
        <v>2248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302571</v>
      </c>
      <c r="O28" s="48">
        <f t="shared" si="1"/>
        <v>3.0194597183829472</v>
      </c>
      <c r="P28" s="9"/>
    </row>
    <row r="29" spans="1:16">
      <c r="A29" s="12"/>
      <c r="B29" s="25">
        <v>334.89</v>
      </c>
      <c r="C29" s="20" t="s">
        <v>40</v>
      </c>
      <c r="D29" s="47">
        <v>3784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3784</v>
      </c>
      <c r="O29" s="48">
        <f t="shared" si="1"/>
        <v>3.7761833005678244E-2</v>
      </c>
      <c r="P29" s="9"/>
    </row>
    <row r="30" spans="1:16">
      <c r="A30" s="12"/>
      <c r="B30" s="25">
        <v>334.9</v>
      </c>
      <c r="C30" s="20" t="s">
        <v>41</v>
      </c>
      <c r="D30" s="47">
        <v>90000</v>
      </c>
      <c r="E30" s="47">
        <v>24210</v>
      </c>
      <c r="F30" s="47">
        <v>0</v>
      </c>
      <c r="G30" s="47">
        <v>0</v>
      </c>
      <c r="H30" s="47">
        <v>0</v>
      </c>
      <c r="I30" s="47">
        <v>232270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346480</v>
      </c>
      <c r="O30" s="48">
        <f t="shared" si="1"/>
        <v>3.4576426796531181</v>
      </c>
      <c r="P30" s="9"/>
    </row>
    <row r="31" spans="1:16">
      <c r="A31" s="12"/>
      <c r="B31" s="25">
        <v>335.12</v>
      </c>
      <c r="C31" s="20" t="s">
        <v>42</v>
      </c>
      <c r="D31" s="47">
        <v>2048937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2048937</v>
      </c>
      <c r="O31" s="48">
        <f t="shared" si="1"/>
        <v>20.447044617641481</v>
      </c>
      <c r="P31" s="9"/>
    </row>
    <row r="32" spans="1:16">
      <c r="A32" s="12"/>
      <c r="B32" s="25">
        <v>335.13</v>
      </c>
      <c r="C32" s="20" t="s">
        <v>43</v>
      </c>
      <c r="D32" s="47">
        <v>32802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32802</v>
      </c>
      <c r="O32" s="48">
        <f t="shared" si="1"/>
        <v>0.32734240122945502</v>
      </c>
      <c r="P32" s="9"/>
    </row>
    <row r="33" spans="1:16">
      <c r="A33" s="12"/>
      <c r="B33" s="25">
        <v>335.14</v>
      </c>
      <c r="C33" s="20" t="s">
        <v>44</v>
      </c>
      <c r="D33" s="47">
        <v>223280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223280</v>
      </c>
      <c r="O33" s="48">
        <f t="shared" si="1"/>
        <v>2.2281876515612682</v>
      </c>
      <c r="P33" s="9"/>
    </row>
    <row r="34" spans="1:16">
      <c r="A34" s="12"/>
      <c r="B34" s="25">
        <v>335.15</v>
      </c>
      <c r="C34" s="20" t="s">
        <v>45</v>
      </c>
      <c r="D34" s="47">
        <v>25154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25154</v>
      </c>
      <c r="O34" s="48">
        <f t="shared" si="1"/>
        <v>0.25102038779725966</v>
      </c>
      <c r="P34" s="9"/>
    </row>
    <row r="35" spans="1:16">
      <c r="A35" s="12"/>
      <c r="B35" s="25">
        <v>335.16</v>
      </c>
      <c r="C35" s="20" t="s">
        <v>46</v>
      </c>
      <c r="D35" s="47">
        <v>0</v>
      </c>
      <c r="E35" s="47">
        <v>223250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1"/>
        <v>2.2278882712784536</v>
      </c>
      <c r="P35" s="9"/>
    </row>
    <row r="36" spans="1:16">
      <c r="A36" s="12"/>
      <c r="B36" s="25">
        <v>335.18</v>
      </c>
      <c r="C36" s="20" t="s">
        <v>47</v>
      </c>
      <c r="D36" s="47">
        <v>4769348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4769348</v>
      </c>
      <c r="O36" s="48">
        <f t="shared" si="1"/>
        <v>47.594958436037402</v>
      </c>
      <c r="P36" s="9"/>
    </row>
    <row r="37" spans="1:16">
      <c r="A37" s="12"/>
      <c r="B37" s="25">
        <v>335.21</v>
      </c>
      <c r="C37" s="20" t="s">
        <v>48</v>
      </c>
      <c r="D37" s="47">
        <v>3567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3567</v>
      </c>
      <c r="O37" s="48">
        <f t="shared" ref="O37:O68" si="7">(N37/O$113)</f>
        <v>3.559631562665283E-2</v>
      </c>
      <c r="P37" s="9"/>
    </row>
    <row r="38" spans="1:16">
      <c r="A38" s="12"/>
      <c r="B38" s="25">
        <v>335.42</v>
      </c>
      <c r="C38" s="20" t="s">
        <v>49</v>
      </c>
      <c r="D38" s="47">
        <v>3423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3423</v>
      </c>
      <c r="O38" s="48">
        <f t="shared" si="7"/>
        <v>3.4159290269142877E-2</v>
      </c>
      <c r="P38" s="9"/>
    </row>
    <row r="39" spans="1:16">
      <c r="A39" s="12"/>
      <c r="B39" s="25">
        <v>335.49</v>
      </c>
      <c r="C39" s="20" t="s">
        <v>50</v>
      </c>
      <c r="D39" s="47">
        <v>0</v>
      </c>
      <c r="E39" s="47">
        <v>2546943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2546943</v>
      </c>
      <c r="O39" s="48">
        <f t="shared" si="7"/>
        <v>25.416817188419969</v>
      </c>
      <c r="P39" s="9"/>
    </row>
    <row r="40" spans="1:16">
      <c r="A40" s="12"/>
      <c r="B40" s="25">
        <v>335.62</v>
      </c>
      <c r="C40" s="20" t="s">
        <v>51</v>
      </c>
      <c r="D40" s="47">
        <v>101846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101846</v>
      </c>
      <c r="O40" s="48">
        <f t="shared" si="7"/>
        <v>1.0163561427844363</v>
      </c>
      <c r="P40" s="9"/>
    </row>
    <row r="41" spans="1:16">
      <c r="A41" s="12"/>
      <c r="B41" s="25">
        <v>335.7</v>
      </c>
      <c r="C41" s="20" t="s">
        <v>52</v>
      </c>
      <c r="D41" s="47">
        <v>0</v>
      </c>
      <c r="E41" s="47">
        <v>38573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38573</v>
      </c>
      <c r="O41" s="48">
        <f t="shared" si="7"/>
        <v>0.38493318830021855</v>
      </c>
      <c r="P41" s="9"/>
    </row>
    <row r="42" spans="1:16">
      <c r="A42" s="12"/>
      <c r="B42" s="25">
        <v>336</v>
      </c>
      <c r="C42" s="20" t="s">
        <v>4</v>
      </c>
      <c r="D42" s="47">
        <v>46353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46353</v>
      </c>
      <c r="O42" s="48">
        <f t="shared" si="7"/>
        <v>0.46257247497679804</v>
      </c>
      <c r="P42" s="9"/>
    </row>
    <row r="43" spans="1:16">
      <c r="A43" s="12"/>
      <c r="B43" s="25">
        <v>337.1</v>
      </c>
      <c r="C43" s="20" t="s">
        <v>55</v>
      </c>
      <c r="D43" s="47">
        <v>60366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9" si="8">SUM(D43:M43)</f>
        <v>60366</v>
      </c>
      <c r="O43" s="48">
        <f t="shared" si="7"/>
        <v>0.60241300507948548</v>
      </c>
      <c r="P43" s="9"/>
    </row>
    <row r="44" spans="1:16">
      <c r="A44" s="12"/>
      <c r="B44" s="25">
        <v>337.2</v>
      </c>
      <c r="C44" s="20" t="s">
        <v>56</v>
      </c>
      <c r="D44" s="47">
        <v>370295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370295</v>
      </c>
      <c r="O44" s="48">
        <f t="shared" si="7"/>
        <v>3.6953007274940872</v>
      </c>
      <c r="P44" s="9"/>
    </row>
    <row r="45" spans="1:16">
      <c r="A45" s="12"/>
      <c r="B45" s="25">
        <v>337.3</v>
      </c>
      <c r="C45" s="20" t="s">
        <v>57</v>
      </c>
      <c r="D45" s="47">
        <v>10939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10939</v>
      </c>
      <c r="O45" s="48">
        <f t="shared" si="7"/>
        <v>0.10916403045695411</v>
      </c>
      <c r="P45" s="9"/>
    </row>
    <row r="46" spans="1:16">
      <c r="A46" s="12"/>
      <c r="B46" s="25">
        <v>337.4</v>
      </c>
      <c r="C46" s="20" t="s">
        <v>58</v>
      </c>
      <c r="D46" s="47">
        <v>0</v>
      </c>
      <c r="E46" s="47">
        <v>479497</v>
      </c>
      <c r="F46" s="47">
        <v>0</v>
      </c>
      <c r="G46" s="47">
        <v>300000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779497</v>
      </c>
      <c r="O46" s="48">
        <f t="shared" si="7"/>
        <v>7.7788677437703955</v>
      </c>
      <c r="P46" s="9"/>
    </row>
    <row r="47" spans="1:16">
      <c r="A47" s="12"/>
      <c r="B47" s="25">
        <v>337.7</v>
      </c>
      <c r="C47" s="20" t="s">
        <v>59</v>
      </c>
      <c r="D47" s="47">
        <v>0</v>
      </c>
      <c r="E47" s="47">
        <v>187925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187925</v>
      </c>
      <c r="O47" s="48">
        <f t="shared" si="7"/>
        <v>1.8753679882642929</v>
      </c>
      <c r="P47" s="9"/>
    </row>
    <row r="48" spans="1:16" ht="15.75">
      <c r="A48" s="29" t="s">
        <v>64</v>
      </c>
      <c r="B48" s="30"/>
      <c r="C48" s="31"/>
      <c r="D48" s="32">
        <f t="shared" ref="D48:M48" si="9">SUM(D49:D83)</f>
        <v>5734536</v>
      </c>
      <c r="E48" s="32">
        <f t="shared" si="9"/>
        <v>3816751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5047142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14598429</v>
      </c>
      <c r="O48" s="46">
        <f t="shared" si="7"/>
        <v>145.68272675561587</v>
      </c>
      <c r="P48" s="10"/>
    </row>
    <row r="49" spans="1:16">
      <c r="A49" s="12"/>
      <c r="B49" s="25">
        <v>341.1</v>
      </c>
      <c r="C49" s="20" t="s">
        <v>68</v>
      </c>
      <c r="D49" s="47">
        <v>436791</v>
      </c>
      <c r="E49" s="47">
        <v>377898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814689</v>
      </c>
      <c r="O49" s="48">
        <f t="shared" si="7"/>
        <v>8.1300607741974122</v>
      </c>
      <c r="P49" s="9"/>
    </row>
    <row r="50" spans="1:16">
      <c r="A50" s="12"/>
      <c r="B50" s="25">
        <v>341.51</v>
      </c>
      <c r="C50" s="20" t="s">
        <v>69</v>
      </c>
      <c r="D50" s="47">
        <v>1613334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3" si="10">SUM(D50:M50)</f>
        <v>1613334</v>
      </c>
      <c r="O50" s="48">
        <f t="shared" si="7"/>
        <v>16.100012973145589</v>
      </c>
      <c r="P50" s="9"/>
    </row>
    <row r="51" spans="1:16">
      <c r="A51" s="12"/>
      <c r="B51" s="25">
        <v>341.52</v>
      </c>
      <c r="C51" s="20" t="s">
        <v>70</v>
      </c>
      <c r="D51" s="47">
        <v>408254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408254</v>
      </c>
      <c r="O51" s="48">
        <f t="shared" si="7"/>
        <v>4.0741065993393679</v>
      </c>
      <c r="P51" s="9"/>
    </row>
    <row r="52" spans="1:16">
      <c r="A52" s="12"/>
      <c r="B52" s="25">
        <v>341.53</v>
      </c>
      <c r="C52" s="20" t="s">
        <v>71</v>
      </c>
      <c r="D52" s="47">
        <v>1529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1529</v>
      </c>
      <c r="O52" s="48">
        <f t="shared" si="7"/>
        <v>1.5258415080782779E-2</v>
      </c>
      <c r="P52" s="9"/>
    </row>
    <row r="53" spans="1:16">
      <c r="A53" s="12"/>
      <c r="B53" s="25">
        <v>341.55</v>
      </c>
      <c r="C53" s="20" t="s">
        <v>72</v>
      </c>
      <c r="D53" s="47">
        <v>3172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3172</v>
      </c>
      <c r="O53" s="48">
        <f t="shared" si="7"/>
        <v>3.1654475236260943E-2</v>
      </c>
      <c r="P53" s="9"/>
    </row>
    <row r="54" spans="1:16">
      <c r="A54" s="12"/>
      <c r="B54" s="25">
        <v>341.56</v>
      </c>
      <c r="C54" s="20" t="s">
        <v>73</v>
      </c>
      <c r="D54" s="47">
        <v>107912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107912</v>
      </c>
      <c r="O54" s="48">
        <f t="shared" si="7"/>
        <v>1.076890835969543</v>
      </c>
      <c r="P54" s="9"/>
    </row>
    <row r="55" spans="1:16">
      <c r="A55" s="12"/>
      <c r="B55" s="25">
        <v>341.9</v>
      </c>
      <c r="C55" s="20" t="s">
        <v>74</v>
      </c>
      <c r="D55" s="47">
        <v>40119</v>
      </c>
      <c r="E55" s="47">
        <v>4495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44614</v>
      </c>
      <c r="O55" s="48">
        <f t="shared" si="7"/>
        <v>0.44521839791631324</v>
      </c>
      <c r="P55" s="9"/>
    </row>
    <row r="56" spans="1:16">
      <c r="A56" s="12"/>
      <c r="B56" s="25">
        <v>342.2</v>
      </c>
      <c r="C56" s="20" t="s">
        <v>159</v>
      </c>
      <c r="D56" s="47">
        <v>0</v>
      </c>
      <c r="E56" s="47">
        <v>6740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6740</v>
      </c>
      <c r="O56" s="48">
        <f t="shared" si="7"/>
        <v>6.7260770205674253E-2</v>
      </c>
      <c r="P56" s="9"/>
    </row>
    <row r="57" spans="1:16">
      <c r="A57" s="12"/>
      <c r="B57" s="25">
        <v>342.4</v>
      </c>
      <c r="C57" s="20" t="s">
        <v>75</v>
      </c>
      <c r="D57" s="47">
        <v>0</v>
      </c>
      <c r="E57" s="47">
        <v>490115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490115</v>
      </c>
      <c r="O57" s="48">
        <f t="shared" si="7"/>
        <v>4.8910255770554949</v>
      </c>
      <c r="P57" s="9"/>
    </row>
    <row r="58" spans="1:16">
      <c r="A58" s="12"/>
      <c r="B58" s="25">
        <v>342.5</v>
      </c>
      <c r="C58" s="20" t="s">
        <v>76</v>
      </c>
      <c r="D58" s="47">
        <v>0</v>
      </c>
      <c r="E58" s="47">
        <v>1695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1695</v>
      </c>
      <c r="O58" s="48">
        <f t="shared" si="7"/>
        <v>1.6914985979023422E-2</v>
      </c>
      <c r="P58" s="9"/>
    </row>
    <row r="59" spans="1:16">
      <c r="A59" s="12"/>
      <c r="B59" s="25">
        <v>342.6</v>
      </c>
      <c r="C59" s="20" t="s">
        <v>77</v>
      </c>
      <c r="D59" s="47">
        <v>2751494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2751494</v>
      </c>
      <c r="O59" s="48">
        <f t="shared" si="7"/>
        <v>27.4581017294201</v>
      </c>
      <c r="P59" s="9"/>
    </row>
    <row r="60" spans="1:16">
      <c r="A60" s="12"/>
      <c r="B60" s="25">
        <v>342.9</v>
      </c>
      <c r="C60" s="20" t="s">
        <v>78</v>
      </c>
      <c r="D60" s="47">
        <v>139550</v>
      </c>
      <c r="E60" s="47">
        <v>78805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218355</v>
      </c>
      <c r="O60" s="48">
        <f t="shared" si="7"/>
        <v>2.1790393884658759</v>
      </c>
      <c r="P60" s="9"/>
    </row>
    <row r="61" spans="1:16">
      <c r="A61" s="12"/>
      <c r="B61" s="25">
        <v>343.3</v>
      </c>
      <c r="C61" s="20" t="s">
        <v>79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488289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488289</v>
      </c>
      <c r="O61" s="48">
        <f t="shared" si="7"/>
        <v>4.8728032971748485</v>
      </c>
      <c r="P61" s="9"/>
    </row>
    <row r="62" spans="1:16">
      <c r="A62" s="12"/>
      <c r="B62" s="25">
        <v>343.5</v>
      </c>
      <c r="C62" s="20" t="s">
        <v>81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186946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186946</v>
      </c>
      <c r="O62" s="48">
        <f t="shared" si="7"/>
        <v>1.8655982117017773</v>
      </c>
      <c r="P62" s="9"/>
    </row>
    <row r="63" spans="1:16">
      <c r="A63" s="12"/>
      <c r="B63" s="25">
        <v>343.7</v>
      </c>
      <c r="C63" s="20" t="s">
        <v>83</v>
      </c>
      <c r="D63" s="47">
        <v>0</v>
      </c>
      <c r="E63" s="47">
        <v>25400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25400</v>
      </c>
      <c r="O63" s="48">
        <f t="shared" si="7"/>
        <v>0.25347530611633917</v>
      </c>
      <c r="P63" s="9"/>
    </row>
    <row r="64" spans="1:16">
      <c r="A64" s="12"/>
      <c r="B64" s="25">
        <v>343.9</v>
      </c>
      <c r="C64" s="20" t="s">
        <v>84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4371907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4371907</v>
      </c>
      <c r="O64" s="48">
        <f t="shared" si="7"/>
        <v>43.628758469967167</v>
      </c>
      <c r="P64" s="9"/>
    </row>
    <row r="65" spans="1:16">
      <c r="A65" s="12"/>
      <c r="B65" s="25">
        <v>344.9</v>
      </c>
      <c r="C65" s="20" t="s">
        <v>85</v>
      </c>
      <c r="D65" s="47">
        <v>0</v>
      </c>
      <c r="E65" s="47">
        <v>227534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227534</v>
      </c>
      <c r="O65" s="48">
        <f t="shared" si="7"/>
        <v>2.2706397756643746</v>
      </c>
      <c r="P65" s="9"/>
    </row>
    <row r="66" spans="1:16">
      <c r="A66" s="12"/>
      <c r="B66" s="25">
        <v>346.4</v>
      </c>
      <c r="C66" s="20" t="s">
        <v>87</v>
      </c>
      <c r="D66" s="47">
        <v>22798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22798</v>
      </c>
      <c r="O66" s="48">
        <f t="shared" si="7"/>
        <v>0.22750905625355514</v>
      </c>
      <c r="P66" s="9"/>
    </row>
    <row r="67" spans="1:16">
      <c r="A67" s="12"/>
      <c r="B67" s="25">
        <v>347.5</v>
      </c>
      <c r="C67" s="20" t="s">
        <v>88</v>
      </c>
      <c r="D67" s="47">
        <v>91225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91225</v>
      </c>
      <c r="O67" s="48">
        <f t="shared" si="7"/>
        <v>0.91036554332531661</v>
      </c>
      <c r="P67" s="9"/>
    </row>
    <row r="68" spans="1:16">
      <c r="A68" s="12"/>
      <c r="B68" s="25">
        <v>348.12</v>
      </c>
      <c r="C68" s="39" t="s">
        <v>90</v>
      </c>
      <c r="D68" s="47">
        <v>0</v>
      </c>
      <c r="E68" s="47">
        <v>30271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30271</v>
      </c>
      <c r="O68" s="48">
        <f t="shared" si="7"/>
        <v>0.30208468470266547</v>
      </c>
      <c r="P68" s="9"/>
    </row>
    <row r="69" spans="1:16">
      <c r="A69" s="12"/>
      <c r="B69" s="25">
        <v>348.13</v>
      </c>
      <c r="C69" s="39" t="s">
        <v>91</v>
      </c>
      <c r="D69" s="47">
        <v>13739</v>
      </c>
      <c r="E69" s="47">
        <v>192694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206433</v>
      </c>
      <c r="O69" s="48">
        <f t="shared" ref="O69:O100" si="11">(N69/O$113)</f>
        <v>2.0600656640753638</v>
      </c>
      <c r="P69" s="9"/>
    </row>
    <row r="70" spans="1:16">
      <c r="A70" s="12"/>
      <c r="B70" s="25">
        <v>348.22</v>
      </c>
      <c r="C70" s="39" t="s">
        <v>92</v>
      </c>
      <c r="D70" s="47">
        <v>7</v>
      </c>
      <c r="E70" s="47">
        <v>6209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6216</v>
      </c>
      <c r="O70" s="48">
        <f t="shared" si="11"/>
        <v>6.2031594599179701E-2</v>
      </c>
      <c r="P70" s="9"/>
    </row>
    <row r="71" spans="1:16">
      <c r="A71" s="12"/>
      <c r="B71" s="25">
        <v>348.23</v>
      </c>
      <c r="C71" s="39" t="s">
        <v>93</v>
      </c>
      <c r="D71" s="47">
        <v>0</v>
      </c>
      <c r="E71" s="47">
        <v>85734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85734</v>
      </c>
      <c r="O71" s="48">
        <f t="shared" si="11"/>
        <v>0.85556897222748907</v>
      </c>
      <c r="P71" s="9"/>
    </row>
    <row r="72" spans="1:16">
      <c r="A72" s="12"/>
      <c r="B72" s="25">
        <v>348.31</v>
      </c>
      <c r="C72" s="39" t="s">
        <v>94</v>
      </c>
      <c r="D72" s="47">
        <v>0</v>
      </c>
      <c r="E72" s="47">
        <v>323900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323900</v>
      </c>
      <c r="O72" s="48">
        <f t="shared" si="11"/>
        <v>3.2323091201213487</v>
      </c>
      <c r="P72" s="9"/>
    </row>
    <row r="73" spans="1:16">
      <c r="A73" s="12"/>
      <c r="B73" s="25">
        <v>348.32</v>
      </c>
      <c r="C73" s="39" t="s">
        <v>95</v>
      </c>
      <c r="D73" s="47">
        <v>128</v>
      </c>
      <c r="E73" s="47">
        <v>7927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8055</v>
      </c>
      <c r="O73" s="48">
        <f t="shared" si="11"/>
        <v>8.0383605935713073E-2</v>
      </c>
      <c r="P73" s="9"/>
    </row>
    <row r="74" spans="1:16">
      <c r="A74" s="12"/>
      <c r="B74" s="25">
        <v>348.41</v>
      </c>
      <c r="C74" s="39" t="s">
        <v>96</v>
      </c>
      <c r="D74" s="47">
        <v>32941</v>
      </c>
      <c r="E74" s="47">
        <v>410992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443933</v>
      </c>
      <c r="O74" s="48">
        <f t="shared" si="11"/>
        <v>4.4301595696907405</v>
      </c>
      <c r="P74" s="9"/>
    </row>
    <row r="75" spans="1:16">
      <c r="A75" s="12"/>
      <c r="B75" s="25">
        <v>348.42</v>
      </c>
      <c r="C75" s="39" t="s">
        <v>97</v>
      </c>
      <c r="D75" s="47">
        <v>71543</v>
      </c>
      <c r="E75" s="47">
        <v>54705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126248</v>
      </c>
      <c r="O75" s="48">
        <f t="shared" si="11"/>
        <v>1.2598720648258106</v>
      </c>
      <c r="P75" s="9"/>
    </row>
    <row r="76" spans="1:16">
      <c r="A76" s="12"/>
      <c r="B76" s="25">
        <v>348.48</v>
      </c>
      <c r="C76" s="39" t="s">
        <v>98</v>
      </c>
      <c r="D76" s="47">
        <v>0</v>
      </c>
      <c r="E76" s="47">
        <v>21764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21764</v>
      </c>
      <c r="O76" s="48">
        <f t="shared" si="11"/>
        <v>0.21719041583921284</v>
      </c>
      <c r="P76" s="9"/>
    </row>
    <row r="77" spans="1:16">
      <c r="A77" s="12"/>
      <c r="B77" s="25">
        <v>348.52</v>
      </c>
      <c r="C77" s="39" t="s">
        <v>100</v>
      </c>
      <c r="D77" s="47">
        <v>0</v>
      </c>
      <c r="E77" s="47">
        <v>477692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477692</v>
      </c>
      <c r="O77" s="48">
        <f t="shared" si="11"/>
        <v>4.7670522019419801</v>
      </c>
      <c r="P77" s="9"/>
    </row>
    <row r="78" spans="1:16">
      <c r="A78" s="12"/>
      <c r="B78" s="25">
        <v>348.53</v>
      </c>
      <c r="C78" s="39" t="s">
        <v>101</v>
      </c>
      <c r="D78" s="47">
        <v>0</v>
      </c>
      <c r="E78" s="47">
        <v>614378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614378</v>
      </c>
      <c r="O78" s="48">
        <f t="shared" si="11"/>
        <v>6.1310886465017411</v>
      </c>
      <c r="P78" s="9"/>
    </row>
    <row r="79" spans="1:16">
      <c r="A79" s="12"/>
      <c r="B79" s="25">
        <v>348.62</v>
      </c>
      <c r="C79" s="39" t="s">
        <v>102</v>
      </c>
      <c r="D79" s="47">
        <v>0</v>
      </c>
      <c r="E79" s="47">
        <v>1093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1093</v>
      </c>
      <c r="O79" s="48">
        <f t="shared" si="11"/>
        <v>1.0907421637210974E-2</v>
      </c>
      <c r="P79" s="9"/>
    </row>
    <row r="80" spans="1:16">
      <c r="A80" s="12"/>
      <c r="B80" s="25">
        <v>348.63</v>
      </c>
      <c r="C80" s="39" t="s">
        <v>103</v>
      </c>
      <c r="D80" s="47">
        <v>0</v>
      </c>
      <c r="E80" s="47">
        <v>219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219</v>
      </c>
      <c r="O80" s="48">
        <f t="shared" si="11"/>
        <v>2.1854760645463891E-3</v>
      </c>
      <c r="P80" s="9"/>
    </row>
    <row r="81" spans="1:16">
      <c r="A81" s="12"/>
      <c r="B81" s="25">
        <v>348.71</v>
      </c>
      <c r="C81" s="39" t="s">
        <v>104</v>
      </c>
      <c r="D81" s="47">
        <v>0</v>
      </c>
      <c r="E81" s="47">
        <v>130409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130409</v>
      </c>
      <c r="O81" s="48">
        <f t="shared" si="11"/>
        <v>1.301396110052192</v>
      </c>
      <c r="P81" s="9"/>
    </row>
    <row r="82" spans="1:16">
      <c r="A82" s="12"/>
      <c r="B82" s="25">
        <v>348.72</v>
      </c>
      <c r="C82" s="39" t="s">
        <v>105</v>
      </c>
      <c r="D82" s="47">
        <v>0</v>
      </c>
      <c r="E82" s="47">
        <v>27087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27087</v>
      </c>
      <c r="O82" s="48">
        <f t="shared" si="11"/>
        <v>0.27031045735327869</v>
      </c>
      <c r="P82" s="9"/>
    </row>
    <row r="83" spans="1:16">
      <c r="A83" s="12"/>
      <c r="B83" s="25">
        <v>348.85</v>
      </c>
      <c r="C83" s="20" t="s">
        <v>153</v>
      </c>
      <c r="D83" s="47">
        <v>0</v>
      </c>
      <c r="E83" s="47">
        <v>218995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218995</v>
      </c>
      <c r="O83" s="48">
        <f t="shared" si="11"/>
        <v>2.1854261678325866</v>
      </c>
      <c r="P83" s="9"/>
    </row>
    <row r="84" spans="1:16" ht="15.75">
      <c r="A84" s="29" t="s">
        <v>65</v>
      </c>
      <c r="B84" s="30"/>
      <c r="C84" s="31"/>
      <c r="D84" s="32">
        <f t="shared" ref="D84:M84" si="12">SUM(D85:D89)</f>
        <v>40715</v>
      </c>
      <c r="E84" s="32">
        <f t="shared" si="12"/>
        <v>1032987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0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 t="shared" ref="N84:N91" si="13">SUM(D84:M84)</f>
        <v>1073702</v>
      </c>
      <c r="O84" s="46">
        <f t="shared" si="11"/>
        <v>10.714840280619118</v>
      </c>
      <c r="P84" s="10"/>
    </row>
    <row r="85" spans="1:16">
      <c r="A85" s="13"/>
      <c r="B85" s="40">
        <v>351.1</v>
      </c>
      <c r="C85" s="21" t="s">
        <v>107</v>
      </c>
      <c r="D85" s="47">
        <v>13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13</v>
      </c>
      <c r="O85" s="48">
        <f t="shared" si="11"/>
        <v>1.2973145588631533E-4</v>
      </c>
      <c r="P85" s="9"/>
    </row>
    <row r="86" spans="1:16">
      <c r="A86" s="13"/>
      <c r="B86" s="40">
        <v>351.9</v>
      </c>
      <c r="C86" s="21" t="s">
        <v>148</v>
      </c>
      <c r="D86" s="47">
        <v>0</v>
      </c>
      <c r="E86" s="47">
        <v>111147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111147</v>
      </c>
      <c r="O86" s="48">
        <f t="shared" si="11"/>
        <v>1.1091740097997147</v>
      </c>
      <c r="P86" s="9"/>
    </row>
    <row r="87" spans="1:16">
      <c r="A87" s="13"/>
      <c r="B87" s="40">
        <v>352</v>
      </c>
      <c r="C87" s="21" t="s">
        <v>110</v>
      </c>
      <c r="D87" s="47">
        <v>31814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31814</v>
      </c>
      <c r="O87" s="48">
        <f t="shared" si="11"/>
        <v>0.31748281058209504</v>
      </c>
      <c r="P87" s="9"/>
    </row>
    <row r="88" spans="1:16">
      <c r="A88" s="13"/>
      <c r="B88" s="40">
        <v>354</v>
      </c>
      <c r="C88" s="21" t="s">
        <v>111</v>
      </c>
      <c r="D88" s="47">
        <v>8888</v>
      </c>
      <c r="E88" s="47">
        <v>110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8998</v>
      </c>
      <c r="O88" s="48">
        <f t="shared" si="11"/>
        <v>8.9794126158851184E-2</v>
      </c>
      <c r="P88" s="9"/>
    </row>
    <row r="89" spans="1:16">
      <c r="A89" s="13"/>
      <c r="B89" s="40">
        <v>359</v>
      </c>
      <c r="C89" s="21" t="s">
        <v>112</v>
      </c>
      <c r="D89" s="47">
        <v>0</v>
      </c>
      <c r="E89" s="47">
        <v>921730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921730</v>
      </c>
      <c r="O89" s="48">
        <f t="shared" si="11"/>
        <v>9.1982596026225707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SUM(D91:D105)</f>
        <v>2706085</v>
      </c>
      <c r="E90" s="32">
        <f t="shared" si="14"/>
        <v>5470468</v>
      </c>
      <c r="F90" s="32">
        <f t="shared" si="14"/>
        <v>0</v>
      </c>
      <c r="G90" s="32">
        <f t="shared" si="14"/>
        <v>130246</v>
      </c>
      <c r="H90" s="32">
        <f t="shared" si="14"/>
        <v>0</v>
      </c>
      <c r="I90" s="32">
        <f t="shared" si="14"/>
        <v>5330272</v>
      </c>
      <c r="J90" s="32">
        <f t="shared" si="14"/>
        <v>2760233</v>
      </c>
      <c r="K90" s="32">
        <f t="shared" si="14"/>
        <v>0</v>
      </c>
      <c r="L90" s="32">
        <f t="shared" si="14"/>
        <v>0</v>
      </c>
      <c r="M90" s="32">
        <f t="shared" si="14"/>
        <v>338986</v>
      </c>
      <c r="N90" s="32">
        <f t="shared" si="13"/>
        <v>16736290</v>
      </c>
      <c r="O90" s="46">
        <f t="shared" si="11"/>
        <v>167.01717444889078</v>
      </c>
      <c r="P90" s="10"/>
    </row>
    <row r="91" spans="1:16">
      <c r="A91" s="12"/>
      <c r="B91" s="25">
        <v>361.1</v>
      </c>
      <c r="C91" s="20" t="s">
        <v>113</v>
      </c>
      <c r="D91" s="47">
        <v>888755</v>
      </c>
      <c r="E91" s="47">
        <v>848235</v>
      </c>
      <c r="F91" s="47">
        <v>0</v>
      </c>
      <c r="G91" s="47">
        <v>130246</v>
      </c>
      <c r="H91" s="47">
        <v>0</v>
      </c>
      <c r="I91" s="47">
        <v>175781</v>
      </c>
      <c r="J91" s="47">
        <v>44124</v>
      </c>
      <c r="K91" s="47">
        <v>0</v>
      </c>
      <c r="L91" s="47">
        <v>0</v>
      </c>
      <c r="M91" s="47">
        <v>3887</v>
      </c>
      <c r="N91" s="47">
        <f t="shared" si="13"/>
        <v>2091028</v>
      </c>
      <c r="O91" s="48">
        <f t="shared" si="11"/>
        <v>20.867085133773088</v>
      </c>
      <c r="P91" s="9"/>
    </row>
    <row r="92" spans="1:16">
      <c r="A92" s="12"/>
      <c r="B92" s="25">
        <v>361.2</v>
      </c>
      <c r="C92" s="20" t="s">
        <v>114</v>
      </c>
      <c r="D92" s="47">
        <v>2818</v>
      </c>
      <c r="E92" s="47">
        <v>0</v>
      </c>
      <c r="F92" s="47">
        <v>0</v>
      </c>
      <c r="G92" s="47">
        <v>0</v>
      </c>
      <c r="H92" s="47">
        <v>0</v>
      </c>
      <c r="I92" s="47">
        <v>29472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105" si="15">SUM(D92:M92)</f>
        <v>32290</v>
      </c>
      <c r="O92" s="48">
        <f t="shared" si="11"/>
        <v>0.32223297773608628</v>
      </c>
      <c r="P92" s="9"/>
    </row>
    <row r="93" spans="1:16">
      <c r="A93" s="12"/>
      <c r="B93" s="25">
        <v>361.3</v>
      </c>
      <c r="C93" s="20" t="s">
        <v>115</v>
      </c>
      <c r="D93" s="47">
        <v>176435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176435</v>
      </c>
      <c r="O93" s="48">
        <f t="shared" si="11"/>
        <v>1.7607053399463111</v>
      </c>
      <c r="P93" s="9"/>
    </row>
    <row r="94" spans="1:16">
      <c r="A94" s="12"/>
      <c r="B94" s="25">
        <v>361.4</v>
      </c>
      <c r="C94" s="20" t="s">
        <v>116</v>
      </c>
      <c r="D94" s="47">
        <v>91316</v>
      </c>
      <c r="E94" s="47">
        <v>129663</v>
      </c>
      <c r="F94" s="47">
        <v>0</v>
      </c>
      <c r="G94" s="47">
        <v>0</v>
      </c>
      <c r="H94" s="47">
        <v>0</v>
      </c>
      <c r="I94" s="47">
        <v>33284</v>
      </c>
      <c r="J94" s="47">
        <v>2225</v>
      </c>
      <c r="K94" s="47">
        <v>0</v>
      </c>
      <c r="L94" s="47">
        <v>0</v>
      </c>
      <c r="M94" s="47">
        <v>0</v>
      </c>
      <c r="N94" s="47">
        <f t="shared" si="15"/>
        <v>256488</v>
      </c>
      <c r="O94" s="48">
        <f t="shared" si="11"/>
        <v>2.5595816659514803</v>
      </c>
      <c r="P94" s="9"/>
    </row>
    <row r="95" spans="1:16">
      <c r="A95" s="12"/>
      <c r="B95" s="25">
        <v>362</v>
      </c>
      <c r="C95" s="20" t="s">
        <v>117</v>
      </c>
      <c r="D95" s="47">
        <v>9612</v>
      </c>
      <c r="E95" s="47">
        <v>1080</v>
      </c>
      <c r="F95" s="47">
        <v>0</v>
      </c>
      <c r="G95" s="47">
        <v>0</v>
      </c>
      <c r="H95" s="47">
        <v>0</v>
      </c>
      <c r="I95" s="47">
        <v>3690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14382</v>
      </c>
      <c r="O95" s="48">
        <f t="shared" si="11"/>
        <v>0.1435229075813067</v>
      </c>
      <c r="P95" s="9"/>
    </row>
    <row r="96" spans="1:16">
      <c r="A96" s="12"/>
      <c r="B96" s="25">
        <v>363.12</v>
      </c>
      <c r="C96" s="20" t="s">
        <v>160</v>
      </c>
      <c r="D96" s="47">
        <v>0</v>
      </c>
      <c r="E96" s="47">
        <v>2061159</v>
      </c>
      <c r="F96" s="47">
        <v>0</v>
      </c>
      <c r="G96" s="47">
        <v>0</v>
      </c>
      <c r="H96" s="47">
        <v>0</v>
      </c>
      <c r="I96" s="47">
        <v>4467303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6528462</v>
      </c>
      <c r="O96" s="48">
        <f t="shared" si="11"/>
        <v>65.149759996806608</v>
      </c>
      <c r="P96" s="9"/>
    </row>
    <row r="97" spans="1:119">
      <c r="A97" s="12"/>
      <c r="B97" s="25">
        <v>363.22</v>
      </c>
      <c r="C97" s="20" t="s">
        <v>161</v>
      </c>
      <c r="D97" s="47">
        <v>0</v>
      </c>
      <c r="E97" s="47">
        <v>69114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69114</v>
      </c>
      <c r="O97" s="48">
        <f t="shared" si="11"/>
        <v>0.68971229554821523</v>
      </c>
      <c r="P97" s="9"/>
    </row>
    <row r="98" spans="1:119">
      <c r="A98" s="12"/>
      <c r="B98" s="25">
        <v>363.24</v>
      </c>
      <c r="C98" s="20" t="s">
        <v>162</v>
      </c>
      <c r="D98" s="47">
        <v>0</v>
      </c>
      <c r="E98" s="47">
        <v>724586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724586</v>
      </c>
      <c r="O98" s="48">
        <f t="shared" si="11"/>
        <v>7.2308920534493595</v>
      </c>
      <c r="P98" s="9"/>
    </row>
    <row r="99" spans="1:119">
      <c r="A99" s="12"/>
      <c r="B99" s="25">
        <v>363.27</v>
      </c>
      <c r="C99" s="20" t="s">
        <v>163</v>
      </c>
      <c r="D99" s="47">
        <v>0</v>
      </c>
      <c r="E99" s="47">
        <v>67762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67762</v>
      </c>
      <c r="O99" s="48">
        <f t="shared" si="11"/>
        <v>0.67622022413603844</v>
      </c>
      <c r="P99" s="9"/>
    </row>
    <row r="100" spans="1:119">
      <c r="A100" s="12"/>
      <c r="B100" s="25">
        <v>363.29</v>
      </c>
      <c r="C100" s="20" t="s">
        <v>164</v>
      </c>
      <c r="D100" s="47">
        <v>0</v>
      </c>
      <c r="E100" s="47">
        <v>44239</v>
      </c>
      <c r="F100" s="47">
        <v>0</v>
      </c>
      <c r="G100" s="47">
        <v>0</v>
      </c>
      <c r="H100" s="47">
        <v>0</v>
      </c>
      <c r="I100" s="47">
        <v>246073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290312</v>
      </c>
      <c r="O100" s="48">
        <f t="shared" si="11"/>
        <v>2.897122955482152</v>
      </c>
      <c r="P100" s="9"/>
    </row>
    <row r="101" spans="1:119">
      <c r="A101" s="12"/>
      <c r="B101" s="25">
        <v>364</v>
      </c>
      <c r="C101" s="20" t="s">
        <v>118</v>
      </c>
      <c r="D101" s="47">
        <v>21594</v>
      </c>
      <c r="E101" s="47">
        <v>23208</v>
      </c>
      <c r="F101" s="47">
        <v>0</v>
      </c>
      <c r="G101" s="47">
        <v>0</v>
      </c>
      <c r="H101" s="47">
        <v>0</v>
      </c>
      <c r="I101" s="47">
        <v>-7083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37719</v>
      </c>
      <c r="O101" s="48">
        <f t="shared" ref="O101:O111" si="16">(N101/O$113)</f>
        <v>0.37641082958276367</v>
      </c>
      <c r="P101" s="9"/>
    </row>
    <row r="102" spans="1:119">
      <c r="A102" s="12"/>
      <c r="B102" s="25">
        <v>365</v>
      </c>
      <c r="C102" s="20" t="s">
        <v>119</v>
      </c>
      <c r="D102" s="47">
        <v>0</v>
      </c>
      <c r="E102" s="47">
        <v>10182</v>
      </c>
      <c r="F102" s="47">
        <v>0</v>
      </c>
      <c r="G102" s="47">
        <v>0</v>
      </c>
      <c r="H102" s="47">
        <v>0</v>
      </c>
      <c r="I102" s="47">
        <v>373307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383489</v>
      </c>
      <c r="O102" s="48">
        <f t="shared" si="16"/>
        <v>3.8269681758759369</v>
      </c>
      <c r="P102" s="9"/>
    </row>
    <row r="103" spans="1:119">
      <c r="A103" s="12"/>
      <c r="B103" s="25">
        <v>366</v>
      </c>
      <c r="C103" s="20" t="s">
        <v>120</v>
      </c>
      <c r="D103" s="47">
        <v>29436</v>
      </c>
      <c r="E103" s="47">
        <v>7581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37017</v>
      </c>
      <c r="O103" s="48">
        <f t="shared" si="16"/>
        <v>0.36940533096490263</v>
      </c>
      <c r="P103" s="9"/>
    </row>
    <row r="104" spans="1:119">
      <c r="A104" s="12"/>
      <c r="B104" s="25">
        <v>369.3</v>
      </c>
      <c r="C104" s="20" t="s">
        <v>121</v>
      </c>
      <c r="D104" s="47">
        <v>766187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766187</v>
      </c>
      <c r="O104" s="48">
        <f t="shared" si="16"/>
        <v>7.6460426916283293</v>
      </c>
      <c r="P104" s="9"/>
    </row>
    <row r="105" spans="1:119">
      <c r="A105" s="12"/>
      <c r="B105" s="25">
        <v>369.9</v>
      </c>
      <c r="C105" s="20" t="s">
        <v>122</v>
      </c>
      <c r="D105" s="47">
        <v>719932</v>
      </c>
      <c r="E105" s="47">
        <v>1483659</v>
      </c>
      <c r="F105" s="47">
        <v>0</v>
      </c>
      <c r="G105" s="47">
        <v>0</v>
      </c>
      <c r="H105" s="47">
        <v>0</v>
      </c>
      <c r="I105" s="47">
        <v>8445</v>
      </c>
      <c r="J105" s="47">
        <v>2713884</v>
      </c>
      <c r="K105" s="47">
        <v>0</v>
      </c>
      <c r="L105" s="47">
        <v>0</v>
      </c>
      <c r="M105" s="47">
        <v>335099</v>
      </c>
      <c r="N105" s="47">
        <f t="shared" si="15"/>
        <v>5261019</v>
      </c>
      <c r="O105" s="48">
        <f t="shared" si="16"/>
        <v>52.50151187042821</v>
      </c>
      <c r="P105" s="9"/>
    </row>
    <row r="106" spans="1:119" ht="15.75">
      <c r="A106" s="29" t="s">
        <v>66</v>
      </c>
      <c r="B106" s="30"/>
      <c r="C106" s="31"/>
      <c r="D106" s="32">
        <f t="shared" ref="D106:M106" si="17">SUM(D107:D110)</f>
        <v>195910</v>
      </c>
      <c r="E106" s="32">
        <f t="shared" si="17"/>
        <v>4919006</v>
      </c>
      <c r="F106" s="32">
        <f t="shared" si="17"/>
        <v>0</v>
      </c>
      <c r="G106" s="32">
        <f t="shared" si="17"/>
        <v>0</v>
      </c>
      <c r="H106" s="32">
        <f t="shared" si="17"/>
        <v>0</v>
      </c>
      <c r="I106" s="32">
        <f t="shared" si="17"/>
        <v>0</v>
      </c>
      <c r="J106" s="32">
        <f t="shared" si="17"/>
        <v>0</v>
      </c>
      <c r="K106" s="32">
        <f t="shared" si="17"/>
        <v>0</v>
      </c>
      <c r="L106" s="32">
        <f t="shared" si="17"/>
        <v>0</v>
      </c>
      <c r="M106" s="32">
        <f t="shared" si="17"/>
        <v>0</v>
      </c>
      <c r="N106" s="32">
        <f t="shared" ref="N106:N111" si="18">SUM(D106:M106)</f>
        <v>5114916</v>
      </c>
      <c r="O106" s="46">
        <f t="shared" si="16"/>
        <v>51.043499955092955</v>
      </c>
      <c r="P106" s="9"/>
    </row>
    <row r="107" spans="1:119">
      <c r="A107" s="12"/>
      <c r="B107" s="25">
        <v>381</v>
      </c>
      <c r="C107" s="20" t="s">
        <v>123</v>
      </c>
      <c r="D107" s="47">
        <v>102653</v>
      </c>
      <c r="E107" s="47">
        <v>4919006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8"/>
        <v>5021659</v>
      </c>
      <c r="O107" s="48">
        <f t="shared" si="16"/>
        <v>50.112856387278335</v>
      </c>
      <c r="P107" s="9"/>
    </row>
    <row r="108" spans="1:119">
      <c r="A108" s="12"/>
      <c r="B108" s="25">
        <v>386.4</v>
      </c>
      <c r="C108" s="20" t="s">
        <v>124</v>
      </c>
      <c r="D108" s="47">
        <v>25508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8"/>
        <v>25508</v>
      </c>
      <c r="O108" s="48">
        <f t="shared" si="16"/>
        <v>0.25455307513447162</v>
      </c>
      <c r="P108" s="9"/>
    </row>
    <row r="109" spans="1:119">
      <c r="A109" s="12"/>
      <c r="B109" s="25">
        <v>386.6</v>
      </c>
      <c r="C109" s="20" t="s">
        <v>125</v>
      </c>
      <c r="D109" s="47">
        <v>6003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6003</v>
      </c>
      <c r="O109" s="48">
        <f t="shared" si="16"/>
        <v>5.9905994591196221E-2</v>
      </c>
      <c r="P109" s="9"/>
    </row>
    <row r="110" spans="1:119" ht="15.75" thickBot="1">
      <c r="A110" s="12"/>
      <c r="B110" s="25">
        <v>386.7</v>
      </c>
      <c r="C110" s="20" t="s">
        <v>126</v>
      </c>
      <c r="D110" s="47">
        <v>61746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61746</v>
      </c>
      <c r="O110" s="48">
        <f t="shared" si="16"/>
        <v>0.61618449808895581</v>
      </c>
      <c r="P110" s="9"/>
    </row>
    <row r="111" spans="1:119" ht="16.5" thickBot="1">
      <c r="A111" s="14" t="s">
        <v>89</v>
      </c>
      <c r="B111" s="23"/>
      <c r="C111" s="22"/>
      <c r="D111" s="15">
        <f t="shared" ref="D111:M111" si="19">SUM(D5,D13,D16,D48,D84,D90,D106)</f>
        <v>68312724</v>
      </c>
      <c r="E111" s="15">
        <f t="shared" si="19"/>
        <v>38296380</v>
      </c>
      <c r="F111" s="15">
        <f t="shared" si="19"/>
        <v>0</v>
      </c>
      <c r="G111" s="15">
        <f t="shared" si="19"/>
        <v>430246</v>
      </c>
      <c r="H111" s="15">
        <f t="shared" si="19"/>
        <v>0</v>
      </c>
      <c r="I111" s="15">
        <f t="shared" si="19"/>
        <v>12311184</v>
      </c>
      <c r="J111" s="15">
        <f t="shared" si="19"/>
        <v>2760233</v>
      </c>
      <c r="K111" s="15">
        <f t="shared" si="19"/>
        <v>0</v>
      </c>
      <c r="L111" s="15">
        <f t="shared" si="19"/>
        <v>0</v>
      </c>
      <c r="M111" s="15">
        <f t="shared" si="19"/>
        <v>409563</v>
      </c>
      <c r="N111" s="15">
        <f t="shared" si="18"/>
        <v>122520330</v>
      </c>
      <c r="O111" s="38">
        <f t="shared" si="16"/>
        <v>1222.6723681978306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119" t="s">
        <v>165</v>
      </c>
      <c r="M113" s="119"/>
      <c r="N113" s="119"/>
      <c r="O113" s="44">
        <v>100207</v>
      </c>
    </row>
    <row r="114" spans="1:15">
      <c r="A114" s="120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8"/>
    </row>
    <row r="115" spans="1:15" ht="15.75" customHeight="1" thickBot="1">
      <c r="A115" s="121" t="s">
        <v>150</v>
      </c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1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49662225</v>
      </c>
      <c r="E5" s="27">
        <f t="shared" si="0"/>
        <v>14032681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63694906</v>
      </c>
      <c r="O5" s="33">
        <f t="shared" ref="O5:O36" si="2">(N5/O$114)</f>
        <v>645.16197190231651</v>
      </c>
      <c r="P5" s="6"/>
    </row>
    <row r="6" spans="1:133">
      <c r="A6" s="12"/>
      <c r="B6" s="25">
        <v>311</v>
      </c>
      <c r="C6" s="20" t="s">
        <v>2</v>
      </c>
      <c r="D6" s="47">
        <v>48952639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48952639</v>
      </c>
      <c r="O6" s="48">
        <f t="shared" si="2"/>
        <v>495.83841299745762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343605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343605</v>
      </c>
      <c r="O7" s="48">
        <f t="shared" si="2"/>
        <v>3.4803549181075084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525478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525478</v>
      </c>
      <c r="O8" s="48">
        <f t="shared" si="2"/>
        <v>5.3225358817749955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3897733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3897733</v>
      </c>
      <c r="O9" s="48">
        <f t="shared" si="2"/>
        <v>39.479909244684841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9159885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9159885</v>
      </c>
      <c r="O10" s="48">
        <f t="shared" si="2"/>
        <v>92.779938618614963</v>
      </c>
      <c r="P10" s="9"/>
    </row>
    <row r="11" spans="1:133">
      <c r="A11" s="12"/>
      <c r="B11" s="25">
        <v>315</v>
      </c>
      <c r="C11" s="20" t="s">
        <v>171</v>
      </c>
      <c r="D11" s="47">
        <v>709586</v>
      </c>
      <c r="E11" s="47">
        <v>105980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815566</v>
      </c>
      <c r="O11" s="48">
        <f t="shared" si="2"/>
        <v>8.2608202416765426</v>
      </c>
      <c r="P11" s="9"/>
    </row>
    <row r="12" spans="1:133" ht="15.75">
      <c r="A12" s="29" t="s">
        <v>211</v>
      </c>
      <c r="B12" s="30"/>
      <c r="C12" s="31"/>
      <c r="D12" s="32">
        <f t="shared" ref="D12:M12" si="3">SUM(D13:D14)</f>
        <v>24763</v>
      </c>
      <c r="E12" s="32">
        <f t="shared" si="3"/>
        <v>1652539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1677302</v>
      </c>
      <c r="O12" s="46">
        <f t="shared" si="2"/>
        <v>16.989293708914481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1354850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1354850</v>
      </c>
      <c r="O13" s="48">
        <f t="shared" si="2"/>
        <v>13.723196288755862</v>
      </c>
      <c r="P13" s="9"/>
    </row>
    <row r="14" spans="1:133">
      <c r="A14" s="12"/>
      <c r="B14" s="25">
        <v>329</v>
      </c>
      <c r="C14" s="20" t="s">
        <v>212</v>
      </c>
      <c r="D14" s="47">
        <v>24763</v>
      </c>
      <c r="E14" s="47">
        <v>297689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322452</v>
      </c>
      <c r="O14" s="48">
        <f t="shared" si="2"/>
        <v>3.2660974201586193</v>
      </c>
      <c r="P14" s="9"/>
    </row>
    <row r="15" spans="1:133" ht="15.75">
      <c r="A15" s="29" t="s">
        <v>28</v>
      </c>
      <c r="B15" s="30"/>
      <c r="C15" s="31"/>
      <c r="D15" s="32">
        <f t="shared" ref="D15:M15" si="4">SUM(D16:D51)</f>
        <v>9539234</v>
      </c>
      <c r="E15" s="32">
        <f t="shared" si="4"/>
        <v>10113100</v>
      </c>
      <c r="F15" s="32">
        <f t="shared" si="4"/>
        <v>0</v>
      </c>
      <c r="G15" s="32">
        <f t="shared" si="4"/>
        <v>300000</v>
      </c>
      <c r="H15" s="32">
        <f t="shared" si="4"/>
        <v>0</v>
      </c>
      <c r="I15" s="32">
        <f t="shared" si="4"/>
        <v>419250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89624</v>
      </c>
      <c r="N15" s="45">
        <f t="shared" si="1"/>
        <v>20461208</v>
      </c>
      <c r="O15" s="46">
        <f t="shared" si="2"/>
        <v>207.25037730306806</v>
      </c>
      <c r="P15" s="10"/>
    </row>
    <row r="16" spans="1:133">
      <c r="A16" s="12"/>
      <c r="B16" s="25">
        <v>331.1</v>
      </c>
      <c r="C16" s="20" t="s">
        <v>172</v>
      </c>
      <c r="D16" s="47">
        <v>0</v>
      </c>
      <c r="E16" s="47">
        <v>45000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45000</v>
      </c>
      <c r="O16" s="48">
        <f t="shared" si="2"/>
        <v>0.45580236409492841</v>
      </c>
      <c r="P16" s="9"/>
    </row>
    <row r="17" spans="1:16">
      <c r="A17" s="12"/>
      <c r="B17" s="25">
        <v>331.2</v>
      </c>
      <c r="C17" s="20" t="s">
        <v>27</v>
      </c>
      <c r="D17" s="47">
        <v>122471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122471</v>
      </c>
      <c r="O17" s="48">
        <f t="shared" si="2"/>
        <v>1.2405015851793328</v>
      </c>
      <c r="P17" s="9"/>
    </row>
    <row r="18" spans="1:16">
      <c r="A18" s="12"/>
      <c r="B18" s="25">
        <v>331.5</v>
      </c>
      <c r="C18" s="20" t="s">
        <v>29</v>
      </c>
      <c r="D18" s="47">
        <v>28248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28248</v>
      </c>
      <c r="O18" s="48">
        <f t="shared" si="2"/>
        <v>0.28612233735452308</v>
      </c>
      <c r="P18" s="9"/>
    </row>
    <row r="19" spans="1:16">
      <c r="A19" s="12"/>
      <c r="B19" s="25">
        <v>331.69</v>
      </c>
      <c r="C19" s="20" t="s">
        <v>33</v>
      </c>
      <c r="D19" s="47">
        <v>42942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42942</v>
      </c>
      <c r="O19" s="48">
        <f t="shared" si="2"/>
        <v>0.43495700264365372</v>
      </c>
      <c r="P19" s="9"/>
    </row>
    <row r="20" spans="1:16">
      <c r="A20" s="12"/>
      <c r="B20" s="25">
        <v>331.9</v>
      </c>
      <c r="C20" s="20" t="s">
        <v>213</v>
      </c>
      <c r="D20" s="47">
        <v>0</v>
      </c>
      <c r="E20" s="47">
        <v>1964794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1964794</v>
      </c>
      <c r="O20" s="48">
        <f t="shared" si="2"/>
        <v>19.901283336878464</v>
      </c>
      <c r="P20" s="9"/>
    </row>
    <row r="21" spans="1:16">
      <c r="A21" s="12"/>
      <c r="B21" s="25">
        <v>333</v>
      </c>
      <c r="C21" s="20" t="s">
        <v>3</v>
      </c>
      <c r="D21" s="47">
        <v>32674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32674</v>
      </c>
      <c r="O21" s="48">
        <f t="shared" si="2"/>
        <v>0.33095303209861537</v>
      </c>
      <c r="P21" s="9"/>
    </row>
    <row r="22" spans="1:16">
      <c r="A22" s="12"/>
      <c r="B22" s="25">
        <v>334.1</v>
      </c>
      <c r="C22" s="20" t="s">
        <v>30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89624</v>
      </c>
      <c r="N22" s="47">
        <f t="shared" si="5"/>
        <v>89624</v>
      </c>
      <c r="O22" s="48">
        <f t="shared" si="2"/>
        <v>0.9077962462143081</v>
      </c>
      <c r="P22" s="9"/>
    </row>
    <row r="23" spans="1:16">
      <c r="A23" s="12"/>
      <c r="B23" s="25">
        <v>334.2</v>
      </c>
      <c r="C23" s="20" t="s">
        <v>31</v>
      </c>
      <c r="D23" s="47">
        <v>227652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227652</v>
      </c>
      <c r="O23" s="48">
        <f t="shared" si="2"/>
        <v>2.3058737731319701</v>
      </c>
      <c r="P23" s="9"/>
    </row>
    <row r="24" spans="1:16">
      <c r="A24" s="12"/>
      <c r="B24" s="25">
        <v>334.34</v>
      </c>
      <c r="C24" s="20" t="s">
        <v>34</v>
      </c>
      <c r="D24" s="47">
        <v>109699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109699</v>
      </c>
      <c r="O24" s="48">
        <f t="shared" si="2"/>
        <v>1.1111347453077678</v>
      </c>
      <c r="P24" s="9"/>
    </row>
    <row r="25" spans="1:16">
      <c r="A25" s="12"/>
      <c r="B25" s="25">
        <v>334.35</v>
      </c>
      <c r="C25" s="20" t="s">
        <v>214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203627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203627</v>
      </c>
      <c r="O25" s="48">
        <f t="shared" si="2"/>
        <v>2.0625259554123998</v>
      </c>
      <c r="P25" s="9"/>
    </row>
    <row r="26" spans="1:16">
      <c r="A26" s="12"/>
      <c r="B26" s="25">
        <v>334.39</v>
      </c>
      <c r="C26" s="20" t="s">
        <v>35</v>
      </c>
      <c r="D26" s="47">
        <v>299671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4" si="6">SUM(D26:M26)</f>
        <v>299671</v>
      </c>
      <c r="O26" s="48">
        <f t="shared" si="2"/>
        <v>3.0353500055709177</v>
      </c>
      <c r="P26" s="9"/>
    </row>
    <row r="27" spans="1:16">
      <c r="A27" s="12"/>
      <c r="B27" s="25">
        <v>334.49</v>
      </c>
      <c r="C27" s="20" t="s">
        <v>36</v>
      </c>
      <c r="D27" s="47">
        <v>0</v>
      </c>
      <c r="E27" s="47">
        <v>482210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482210</v>
      </c>
      <c r="O27" s="48">
        <f t="shared" si="2"/>
        <v>4.8842768442270099</v>
      </c>
      <c r="P27" s="9"/>
    </row>
    <row r="28" spans="1:16">
      <c r="A28" s="12"/>
      <c r="B28" s="25">
        <v>334.5</v>
      </c>
      <c r="C28" s="20" t="s">
        <v>37</v>
      </c>
      <c r="D28" s="47">
        <v>1858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1858</v>
      </c>
      <c r="O28" s="48">
        <f t="shared" si="2"/>
        <v>1.8819573166408379E-2</v>
      </c>
      <c r="P28" s="9"/>
    </row>
    <row r="29" spans="1:16">
      <c r="A29" s="12"/>
      <c r="B29" s="25">
        <v>334.69</v>
      </c>
      <c r="C29" s="20" t="s">
        <v>38</v>
      </c>
      <c r="D29" s="47">
        <v>23651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23651</v>
      </c>
      <c r="O29" s="48">
        <f t="shared" si="2"/>
        <v>0.23955959362687004</v>
      </c>
      <c r="P29" s="9"/>
    </row>
    <row r="30" spans="1:16">
      <c r="A30" s="12"/>
      <c r="B30" s="25">
        <v>334.7</v>
      </c>
      <c r="C30" s="20" t="s">
        <v>39</v>
      </c>
      <c r="D30" s="47">
        <v>346383</v>
      </c>
      <c r="E30" s="47">
        <v>397752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744135</v>
      </c>
      <c r="O30" s="48">
        <f t="shared" si="2"/>
        <v>7.5372998267951017</v>
      </c>
      <c r="P30" s="9"/>
    </row>
    <row r="31" spans="1:16">
      <c r="A31" s="12"/>
      <c r="B31" s="25">
        <v>334.89</v>
      </c>
      <c r="C31" s="20" t="s">
        <v>40</v>
      </c>
      <c r="D31" s="47">
        <v>3889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3889</v>
      </c>
      <c r="O31" s="48">
        <f t="shared" si="2"/>
        <v>3.9391453199226149E-2</v>
      </c>
      <c r="P31" s="9"/>
    </row>
    <row r="32" spans="1:16">
      <c r="A32" s="12"/>
      <c r="B32" s="25">
        <v>334.9</v>
      </c>
      <c r="C32" s="20" t="s">
        <v>41</v>
      </c>
      <c r="D32" s="47">
        <v>0</v>
      </c>
      <c r="E32" s="47">
        <v>3666610</v>
      </c>
      <c r="F32" s="47">
        <v>0</v>
      </c>
      <c r="G32" s="47">
        <v>0</v>
      </c>
      <c r="H32" s="47">
        <v>0</v>
      </c>
      <c r="I32" s="47">
        <v>215623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3882233</v>
      </c>
      <c r="O32" s="48">
        <f t="shared" si="2"/>
        <v>39.322910652607696</v>
      </c>
      <c r="P32" s="9"/>
    </row>
    <row r="33" spans="1:16">
      <c r="A33" s="12"/>
      <c r="B33" s="25">
        <v>335.12</v>
      </c>
      <c r="C33" s="20" t="s">
        <v>42</v>
      </c>
      <c r="D33" s="47">
        <v>2195471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2195471</v>
      </c>
      <c r="O33" s="48">
        <f t="shared" si="2"/>
        <v>22.237797157819035</v>
      </c>
      <c r="P33" s="9"/>
    </row>
    <row r="34" spans="1:16">
      <c r="A34" s="12"/>
      <c r="B34" s="25">
        <v>335.13</v>
      </c>
      <c r="C34" s="20" t="s">
        <v>43</v>
      </c>
      <c r="D34" s="47">
        <v>33428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33428</v>
      </c>
      <c r="O34" s="48">
        <f t="shared" si="2"/>
        <v>0.33859025393256154</v>
      </c>
      <c r="P34" s="9"/>
    </row>
    <row r="35" spans="1:16">
      <c r="A35" s="12"/>
      <c r="B35" s="25">
        <v>335.14</v>
      </c>
      <c r="C35" s="20" t="s">
        <v>44</v>
      </c>
      <c r="D35" s="47">
        <v>224571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224571</v>
      </c>
      <c r="O35" s="48">
        <f t="shared" si="2"/>
        <v>2.2746665046036041</v>
      </c>
      <c r="P35" s="9"/>
    </row>
    <row r="36" spans="1:16">
      <c r="A36" s="12"/>
      <c r="B36" s="25">
        <v>335.15</v>
      </c>
      <c r="C36" s="20" t="s">
        <v>45</v>
      </c>
      <c r="D36" s="47">
        <v>26308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26308</v>
      </c>
      <c r="O36" s="48">
        <f t="shared" si="2"/>
        <v>0.26647219099131952</v>
      </c>
      <c r="P36" s="9"/>
    </row>
    <row r="37" spans="1:16">
      <c r="A37" s="12"/>
      <c r="B37" s="25">
        <v>335.16</v>
      </c>
      <c r="C37" s="20" t="s">
        <v>46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223250</v>
      </c>
      <c r="O37" s="48">
        <f t="shared" ref="O37:O68" si="7">(N37/O$114)</f>
        <v>2.2612861729820617</v>
      </c>
      <c r="P37" s="9"/>
    </row>
    <row r="38" spans="1:16">
      <c r="A38" s="12"/>
      <c r="B38" s="25">
        <v>335.18</v>
      </c>
      <c r="C38" s="20" t="s">
        <v>47</v>
      </c>
      <c r="D38" s="47">
        <v>5344126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5344126</v>
      </c>
      <c r="O38" s="48">
        <f t="shared" si="7"/>
        <v>54.130339218248302</v>
      </c>
      <c r="P38" s="9"/>
    </row>
    <row r="39" spans="1:16">
      <c r="A39" s="12"/>
      <c r="B39" s="25">
        <v>335.19</v>
      </c>
      <c r="C39" s="20" t="s">
        <v>67</v>
      </c>
      <c r="D39" s="47">
        <v>3961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3961</v>
      </c>
      <c r="O39" s="48">
        <f t="shared" si="7"/>
        <v>4.0120736981778031E-2</v>
      </c>
      <c r="P39" s="9"/>
    </row>
    <row r="40" spans="1:16">
      <c r="A40" s="12"/>
      <c r="B40" s="25">
        <v>335.21</v>
      </c>
      <c r="C40" s="20" t="s">
        <v>48</v>
      </c>
      <c r="D40" s="47">
        <v>2740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2740</v>
      </c>
      <c r="O40" s="48">
        <f t="shared" si="7"/>
        <v>2.7753299502668975E-2</v>
      </c>
      <c r="P40" s="9"/>
    </row>
    <row r="41" spans="1:16">
      <c r="A41" s="12"/>
      <c r="B41" s="25">
        <v>335.42</v>
      </c>
      <c r="C41" s="20" t="s">
        <v>49</v>
      </c>
      <c r="D41" s="47">
        <v>2232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2232</v>
      </c>
      <c r="O41" s="48">
        <f t="shared" si="7"/>
        <v>2.2607797259108449E-2</v>
      </c>
      <c r="P41" s="9"/>
    </row>
    <row r="42" spans="1:16">
      <c r="A42" s="12"/>
      <c r="B42" s="25">
        <v>335.49</v>
      </c>
      <c r="C42" s="20" t="s">
        <v>50</v>
      </c>
      <c r="D42" s="47">
        <v>0</v>
      </c>
      <c r="E42" s="47">
        <v>2652048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2652048</v>
      </c>
      <c r="O42" s="48">
        <f t="shared" si="7"/>
        <v>26.862438846516152</v>
      </c>
      <c r="P42" s="9"/>
    </row>
    <row r="43" spans="1:16">
      <c r="A43" s="12"/>
      <c r="B43" s="25">
        <v>335.7</v>
      </c>
      <c r="C43" s="20" t="s">
        <v>52</v>
      </c>
      <c r="D43" s="47">
        <v>0</v>
      </c>
      <c r="E43" s="47">
        <v>47140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47140</v>
      </c>
      <c r="O43" s="48">
        <f t="shared" si="7"/>
        <v>0.47747829874299835</v>
      </c>
      <c r="P43" s="9"/>
    </row>
    <row r="44" spans="1:16">
      <c r="A44" s="12"/>
      <c r="B44" s="25">
        <v>336</v>
      </c>
      <c r="C44" s="20" t="s">
        <v>4</v>
      </c>
      <c r="D44" s="47">
        <v>40600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40600</v>
      </c>
      <c r="O44" s="48">
        <f t="shared" si="7"/>
        <v>0.41123502182786875</v>
      </c>
      <c r="P44" s="9"/>
    </row>
    <row r="45" spans="1:16">
      <c r="A45" s="12"/>
      <c r="B45" s="25">
        <v>337.1</v>
      </c>
      <c r="C45" s="20" t="s">
        <v>55</v>
      </c>
      <c r="D45" s="47">
        <v>50400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3" si="8">SUM(D45:M45)</f>
        <v>50400</v>
      </c>
      <c r="O45" s="48">
        <f t="shared" si="7"/>
        <v>0.51049864778631981</v>
      </c>
      <c r="P45" s="9"/>
    </row>
    <row r="46" spans="1:16">
      <c r="A46" s="12"/>
      <c r="B46" s="25">
        <v>337.2</v>
      </c>
      <c r="C46" s="20" t="s">
        <v>56</v>
      </c>
      <c r="D46" s="47">
        <v>357733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357733</v>
      </c>
      <c r="O46" s="48">
        <f t="shared" si="7"/>
        <v>3.6234566025504673</v>
      </c>
      <c r="P46" s="9"/>
    </row>
    <row r="47" spans="1:16">
      <c r="A47" s="12"/>
      <c r="B47" s="25">
        <v>337.3</v>
      </c>
      <c r="C47" s="20" t="s">
        <v>57</v>
      </c>
      <c r="D47" s="47">
        <v>15511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15511</v>
      </c>
      <c r="O47" s="48">
        <f t="shared" si="7"/>
        <v>0.15711001043280967</v>
      </c>
      <c r="P47" s="9"/>
    </row>
    <row r="48" spans="1:16">
      <c r="A48" s="12"/>
      <c r="B48" s="25">
        <v>337.4</v>
      </c>
      <c r="C48" s="20" t="s">
        <v>58</v>
      </c>
      <c r="D48" s="47">
        <v>0</v>
      </c>
      <c r="E48" s="47">
        <v>0</v>
      </c>
      <c r="F48" s="47">
        <v>0</v>
      </c>
      <c r="G48" s="47">
        <v>300000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300000</v>
      </c>
      <c r="O48" s="48">
        <f t="shared" si="7"/>
        <v>3.038682427299523</v>
      </c>
      <c r="P48" s="9"/>
    </row>
    <row r="49" spans="1:16">
      <c r="A49" s="12"/>
      <c r="B49" s="25">
        <v>337.6</v>
      </c>
      <c r="C49" s="20" t="s">
        <v>179</v>
      </c>
      <c r="D49" s="47">
        <v>3015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3015</v>
      </c>
      <c r="O49" s="48">
        <f t="shared" si="7"/>
        <v>3.0538758394360207E-2</v>
      </c>
      <c r="P49" s="9"/>
    </row>
    <row r="50" spans="1:16">
      <c r="A50" s="12"/>
      <c r="B50" s="25">
        <v>337.9</v>
      </c>
      <c r="C50" s="20" t="s">
        <v>152</v>
      </c>
      <c r="D50" s="47">
        <v>0</v>
      </c>
      <c r="E50" s="47">
        <v>589296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589296</v>
      </c>
      <c r="O50" s="48">
        <f t="shared" si="7"/>
        <v>5.968944665592999</v>
      </c>
      <c r="P50" s="9"/>
    </row>
    <row r="51" spans="1:16">
      <c r="A51" s="12"/>
      <c r="B51" s="25">
        <v>338</v>
      </c>
      <c r="C51" s="20" t="s">
        <v>168</v>
      </c>
      <c r="D51" s="47">
        <v>0</v>
      </c>
      <c r="E51" s="47">
        <v>45000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45000</v>
      </c>
      <c r="O51" s="48">
        <f t="shared" si="7"/>
        <v>0.45580236409492841</v>
      </c>
      <c r="P51" s="9"/>
    </row>
    <row r="52" spans="1:16" ht="15.75">
      <c r="A52" s="29" t="s">
        <v>64</v>
      </c>
      <c r="B52" s="30"/>
      <c r="C52" s="31"/>
      <c r="D52" s="32">
        <f t="shared" ref="D52:M52" si="9">SUM(D53:D86)</f>
        <v>5686303</v>
      </c>
      <c r="E52" s="32">
        <f t="shared" si="9"/>
        <v>4584095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5533149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si="8"/>
        <v>15803547</v>
      </c>
      <c r="O52" s="46">
        <f t="shared" si="7"/>
        <v>160.07320185967365</v>
      </c>
      <c r="P52" s="10"/>
    </row>
    <row r="53" spans="1:16">
      <c r="A53" s="12"/>
      <c r="B53" s="25">
        <v>341.1</v>
      </c>
      <c r="C53" s="20" t="s">
        <v>68</v>
      </c>
      <c r="D53" s="47">
        <v>752578</v>
      </c>
      <c r="E53" s="47">
        <v>353733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1106311</v>
      </c>
      <c r="O53" s="48">
        <f t="shared" si="7"/>
        <v>11.205759316093875</v>
      </c>
      <c r="P53" s="9"/>
    </row>
    <row r="54" spans="1:16">
      <c r="A54" s="12"/>
      <c r="B54" s="25">
        <v>341.51</v>
      </c>
      <c r="C54" s="20" t="s">
        <v>69</v>
      </c>
      <c r="D54" s="47">
        <v>1191375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86" si="10">SUM(D54:M54)</f>
        <v>1191375</v>
      </c>
      <c r="O54" s="48">
        <f t="shared" si="7"/>
        <v>12.06736758941323</v>
      </c>
      <c r="P54" s="9"/>
    </row>
    <row r="55" spans="1:16">
      <c r="A55" s="12"/>
      <c r="B55" s="25">
        <v>341.52</v>
      </c>
      <c r="C55" s="20" t="s">
        <v>70</v>
      </c>
      <c r="D55" s="47">
        <v>490236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490236</v>
      </c>
      <c r="O55" s="48">
        <f t="shared" si="7"/>
        <v>4.9655717280986966</v>
      </c>
      <c r="P55" s="9"/>
    </row>
    <row r="56" spans="1:16">
      <c r="A56" s="12"/>
      <c r="B56" s="25">
        <v>341.53</v>
      </c>
      <c r="C56" s="20" t="s">
        <v>71</v>
      </c>
      <c r="D56" s="47">
        <v>1523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1523</v>
      </c>
      <c r="O56" s="48">
        <f t="shared" si="7"/>
        <v>1.5426377789257244E-2</v>
      </c>
      <c r="P56" s="9"/>
    </row>
    <row r="57" spans="1:16">
      <c r="A57" s="12"/>
      <c r="B57" s="25">
        <v>341.55</v>
      </c>
      <c r="C57" s="20" t="s">
        <v>72</v>
      </c>
      <c r="D57" s="47">
        <v>1001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1001</v>
      </c>
      <c r="O57" s="48">
        <f t="shared" si="7"/>
        <v>1.0139070365756075E-2</v>
      </c>
      <c r="P57" s="9"/>
    </row>
    <row r="58" spans="1:16">
      <c r="A58" s="12"/>
      <c r="B58" s="25">
        <v>341.56</v>
      </c>
      <c r="C58" s="20" t="s">
        <v>73</v>
      </c>
      <c r="D58" s="47">
        <v>102329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102329</v>
      </c>
      <c r="O58" s="48">
        <f t="shared" si="7"/>
        <v>1.0364844470104428</v>
      </c>
      <c r="P58" s="9"/>
    </row>
    <row r="59" spans="1:16">
      <c r="A59" s="12"/>
      <c r="B59" s="25">
        <v>341.9</v>
      </c>
      <c r="C59" s="20" t="s">
        <v>74</v>
      </c>
      <c r="D59" s="47">
        <v>59601</v>
      </c>
      <c r="E59" s="47">
        <v>284556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344157</v>
      </c>
      <c r="O59" s="48">
        <f t="shared" si="7"/>
        <v>3.4859460937737397</v>
      </c>
      <c r="P59" s="9"/>
    </row>
    <row r="60" spans="1:16">
      <c r="A60" s="12"/>
      <c r="B60" s="25">
        <v>342.2</v>
      </c>
      <c r="C60" s="20" t="s">
        <v>159</v>
      </c>
      <c r="D60" s="47">
        <v>0</v>
      </c>
      <c r="E60" s="47">
        <v>43210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43210</v>
      </c>
      <c r="O60" s="48">
        <f t="shared" si="7"/>
        <v>0.43767155894537463</v>
      </c>
      <c r="P60" s="9"/>
    </row>
    <row r="61" spans="1:16">
      <c r="A61" s="12"/>
      <c r="B61" s="25">
        <v>342.4</v>
      </c>
      <c r="C61" s="20" t="s">
        <v>75</v>
      </c>
      <c r="D61" s="47">
        <v>0</v>
      </c>
      <c r="E61" s="47">
        <v>526197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526197</v>
      </c>
      <c r="O61" s="48">
        <f t="shared" si="7"/>
        <v>5.32981859065909</v>
      </c>
      <c r="P61" s="9"/>
    </row>
    <row r="62" spans="1:16">
      <c r="A62" s="12"/>
      <c r="B62" s="25">
        <v>342.6</v>
      </c>
      <c r="C62" s="20" t="s">
        <v>77</v>
      </c>
      <c r="D62" s="47">
        <v>2666613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2666613</v>
      </c>
      <c r="O62" s="48">
        <f t="shared" si="7"/>
        <v>27.009966878361542</v>
      </c>
      <c r="P62" s="9"/>
    </row>
    <row r="63" spans="1:16">
      <c r="A63" s="12"/>
      <c r="B63" s="25">
        <v>342.9</v>
      </c>
      <c r="C63" s="20" t="s">
        <v>78</v>
      </c>
      <c r="D63" s="47">
        <v>55270</v>
      </c>
      <c r="E63" s="47">
        <v>233303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288573</v>
      </c>
      <c r="O63" s="48">
        <f t="shared" si="7"/>
        <v>2.9229390136436839</v>
      </c>
      <c r="P63" s="9"/>
    </row>
    <row r="64" spans="1:16">
      <c r="A64" s="12"/>
      <c r="B64" s="25">
        <v>343.3</v>
      </c>
      <c r="C64" s="20" t="s">
        <v>79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491939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491939</v>
      </c>
      <c r="O64" s="48">
        <f t="shared" si="7"/>
        <v>4.9828213153443333</v>
      </c>
      <c r="P64" s="9"/>
    </row>
    <row r="65" spans="1:16">
      <c r="A65" s="12"/>
      <c r="B65" s="25">
        <v>343.9</v>
      </c>
      <c r="C65" s="20" t="s">
        <v>84</v>
      </c>
      <c r="D65" s="47">
        <v>0</v>
      </c>
      <c r="E65" s="47">
        <v>112100</v>
      </c>
      <c r="F65" s="47">
        <v>0</v>
      </c>
      <c r="G65" s="47">
        <v>0</v>
      </c>
      <c r="H65" s="47">
        <v>0</v>
      </c>
      <c r="I65" s="47">
        <v>5041210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5153310</v>
      </c>
      <c r="O65" s="48">
        <f t="shared" si="7"/>
        <v>52.197575131423015</v>
      </c>
      <c r="P65" s="9"/>
    </row>
    <row r="66" spans="1:16">
      <c r="A66" s="12"/>
      <c r="B66" s="25">
        <v>344.9</v>
      </c>
      <c r="C66" s="20" t="s">
        <v>85</v>
      </c>
      <c r="D66" s="47">
        <v>0</v>
      </c>
      <c r="E66" s="47">
        <v>300954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300954</v>
      </c>
      <c r="O66" s="48">
        <f t="shared" si="7"/>
        <v>3.0483454374183352</v>
      </c>
      <c r="P66" s="9"/>
    </row>
    <row r="67" spans="1:16">
      <c r="A67" s="12"/>
      <c r="B67" s="25">
        <v>345.9</v>
      </c>
      <c r="C67" s="20" t="s">
        <v>86</v>
      </c>
      <c r="D67" s="47">
        <v>0</v>
      </c>
      <c r="E67" s="47">
        <v>90500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90500</v>
      </c>
      <c r="O67" s="48">
        <f t="shared" si="7"/>
        <v>0.9166691989020227</v>
      </c>
      <c r="P67" s="9"/>
    </row>
    <row r="68" spans="1:16">
      <c r="A68" s="12"/>
      <c r="B68" s="25">
        <v>346.4</v>
      </c>
      <c r="C68" s="20" t="s">
        <v>87</v>
      </c>
      <c r="D68" s="47">
        <v>17575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17575</v>
      </c>
      <c r="O68" s="48">
        <f t="shared" si="7"/>
        <v>0.17801614553263037</v>
      </c>
      <c r="P68" s="9"/>
    </row>
    <row r="69" spans="1:16">
      <c r="A69" s="12"/>
      <c r="B69" s="25">
        <v>347.2</v>
      </c>
      <c r="C69" s="20" t="s">
        <v>215</v>
      </c>
      <c r="D69" s="47">
        <v>7235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7235</v>
      </c>
      <c r="O69" s="48">
        <f t="shared" ref="O69:O100" si="11">(N69/O$114)</f>
        <v>7.3282891205040168E-2</v>
      </c>
      <c r="P69" s="9"/>
    </row>
    <row r="70" spans="1:16">
      <c r="A70" s="12"/>
      <c r="B70" s="25">
        <v>347.5</v>
      </c>
      <c r="C70" s="20" t="s">
        <v>88</v>
      </c>
      <c r="D70" s="47">
        <v>18088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18088</v>
      </c>
      <c r="O70" s="48">
        <f t="shared" si="11"/>
        <v>0.18321229248331256</v>
      </c>
      <c r="P70" s="9"/>
    </row>
    <row r="71" spans="1:16">
      <c r="A71" s="12"/>
      <c r="B71" s="25">
        <v>348.12</v>
      </c>
      <c r="C71" s="39" t="s">
        <v>90</v>
      </c>
      <c r="D71" s="47">
        <v>0</v>
      </c>
      <c r="E71" s="47">
        <v>34967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34967</v>
      </c>
      <c r="O71" s="48">
        <f t="shared" si="11"/>
        <v>0.35417869478460806</v>
      </c>
      <c r="P71" s="9"/>
    </row>
    <row r="72" spans="1:16">
      <c r="A72" s="12"/>
      <c r="B72" s="25">
        <v>348.13</v>
      </c>
      <c r="C72" s="39" t="s">
        <v>91</v>
      </c>
      <c r="D72" s="47">
        <v>22949</v>
      </c>
      <c r="E72" s="47">
        <v>212076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235025</v>
      </c>
      <c r="O72" s="48">
        <f t="shared" si="11"/>
        <v>2.380554458253568</v>
      </c>
      <c r="P72" s="9"/>
    </row>
    <row r="73" spans="1:16">
      <c r="A73" s="12"/>
      <c r="B73" s="25">
        <v>348.22</v>
      </c>
      <c r="C73" s="39" t="s">
        <v>92</v>
      </c>
      <c r="D73" s="47">
        <v>0</v>
      </c>
      <c r="E73" s="47">
        <v>6979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6979</v>
      </c>
      <c r="O73" s="48">
        <f t="shared" si="11"/>
        <v>7.0689882200411239E-2</v>
      </c>
      <c r="P73" s="9"/>
    </row>
    <row r="74" spans="1:16">
      <c r="A74" s="12"/>
      <c r="B74" s="25">
        <v>348.23</v>
      </c>
      <c r="C74" s="39" t="s">
        <v>93</v>
      </c>
      <c r="D74" s="47">
        <v>0</v>
      </c>
      <c r="E74" s="47">
        <v>86393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86393</v>
      </c>
      <c r="O74" s="48">
        <f t="shared" si="11"/>
        <v>0.8750696364722923</v>
      </c>
      <c r="P74" s="9"/>
    </row>
    <row r="75" spans="1:16">
      <c r="A75" s="12"/>
      <c r="B75" s="25">
        <v>348.31</v>
      </c>
      <c r="C75" s="39" t="s">
        <v>94</v>
      </c>
      <c r="D75" s="47">
        <v>0</v>
      </c>
      <c r="E75" s="47">
        <v>298852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298852</v>
      </c>
      <c r="O75" s="48">
        <f t="shared" si="11"/>
        <v>3.02705440254439</v>
      </c>
      <c r="P75" s="9"/>
    </row>
    <row r="76" spans="1:16">
      <c r="A76" s="12"/>
      <c r="B76" s="25">
        <v>348.32</v>
      </c>
      <c r="C76" s="39" t="s">
        <v>95</v>
      </c>
      <c r="D76" s="47">
        <v>55</v>
      </c>
      <c r="E76" s="47">
        <v>9231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9286</v>
      </c>
      <c r="O76" s="48">
        <f t="shared" si="11"/>
        <v>9.4057350066344567E-2</v>
      </c>
      <c r="P76" s="9"/>
    </row>
    <row r="77" spans="1:16">
      <c r="A77" s="12"/>
      <c r="B77" s="25">
        <v>348.41</v>
      </c>
      <c r="C77" s="39" t="s">
        <v>96</v>
      </c>
      <c r="D77" s="47">
        <v>79880</v>
      </c>
      <c r="E77" s="47">
        <v>328127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408007</v>
      </c>
      <c r="O77" s="48">
        <f t="shared" si="11"/>
        <v>4.1326790037173211</v>
      </c>
      <c r="P77" s="9"/>
    </row>
    <row r="78" spans="1:16">
      <c r="A78" s="12"/>
      <c r="B78" s="25">
        <v>348.42</v>
      </c>
      <c r="C78" s="39" t="s">
        <v>97</v>
      </c>
      <c r="D78" s="47">
        <v>206926</v>
      </c>
      <c r="E78" s="47">
        <v>41061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247987</v>
      </c>
      <c r="O78" s="48">
        <f t="shared" si="11"/>
        <v>2.5118457969957562</v>
      </c>
      <c r="P78" s="9"/>
    </row>
    <row r="79" spans="1:16">
      <c r="A79" s="12"/>
      <c r="B79" s="25">
        <v>348.48</v>
      </c>
      <c r="C79" s="39" t="s">
        <v>98</v>
      </c>
      <c r="D79" s="47">
        <v>0</v>
      </c>
      <c r="E79" s="47">
        <v>22571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22571</v>
      </c>
      <c r="O79" s="48">
        <f t="shared" si="11"/>
        <v>0.22862033688859176</v>
      </c>
      <c r="P79" s="9"/>
    </row>
    <row r="80" spans="1:16">
      <c r="A80" s="12"/>
      <c r="B80" s="25">
        <v>348.52</v>
      </c>
      <c r="C80" s="39" t="s">
        <v>100</v>
      </c>
      <c r="D80" s="47">
        <v>13056</v>
      </c>
      <c r="E80" s="47">
        <v>519484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532540</v>
      </c>
      <c r="O80" s="48">
        <f t="shared" si="11"/>
        <v>5.3940664661136264</v>
      </c>
      <c r="P80" s="9"/>
    </row>
    <row r="81" spans="1:16">
      <c r="A81" s="12"/>
      <c r="B81" s="25">
        <v>348.53</v>
      </c>
      <c r="C81" s="39" t="s">
        <v>101</v>
      </c>
      <c r="D81" s="47">
        <v>0</v>
      </c>
      <c r="E81" s="47">
        <v>690368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690368</v>
      </c>
      <c r="O81" s="48">
        <f t="shared" si="11"/>
        <v>6.9926970332330569</v>
      </c>
      <c r="P81" s="9"/>
    </row>
    <row r="82" spans="1:16">
      <c r="A82" s="12"/>
      <c r="B82" s="25">
        <v>348.62</v>
      </c>
      <c r="C82" s="39" t="s">
        <v>102</v>
      </c>
      <c r="D82" s="47">
        <v>0</v>
      </c>
      <c r="E82" s="47">
        <v>761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761</v>
      </c>
      <c r="O82" s="48">
        <f t="shared" si="11"/>
        <v>7.7081244239164569E-3</v>
      </c>
      <c r="P82" s="9"/>
    </row>
    <row r="83" spans="1:16">
      <c r="A83" s="12"/>
      <c r="B83" s="25">
        <v>348.63</v>
      </c>
      <c r="C83" s="39" t="s">
        <v>103</v>
      </c>
      <c r="D83" s="47">
        <v>0</v>
      </c>
      <c r="E83" s="47">
        <v>21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21</v>
      </c>
      <c r="O83" s="48">
        <f t="shared" si="11"/>
        <v>2.127077699109666E-4</v>
      </c>
      <c r="P83" s="9"/>
    </row>
    <row r="84" spans="1:16">
      <c r="A84" s="12"/>
      <c r="B84" s="25">
        <v>348.71</v>
      </c>
      <c r="C84" s="39" t="s">
        <v>104</v>
      </c>
      <c r="D84" s="47">
        <v>0</v>
      </c>
      <c r="E84" s="47">
        <v>162624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162624</v>
      </c>
      <c r="O84" s="48">
        <f t="shared" si="11"/>
        <v>1.6472089701905255</v>
      </c>
      <c r="P84" s="9"/>
    </row>
    <row r="85" spans="1:16">
      <c r="A85" s="12"/>
      <c r="B85" s="25">
        <v>348.72</v>
      </c>
      <c r="C85" s="39" t="s">
        <v>105</v>
      </c>
      <c r="D85" s="47">
        <v>13</v>
      </c>
      <c r="E85" s="47">
        <v>25057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25070</v>
      </c>
      <c r="O85" s="48">
        <f t="shared" si="11"/>
        <v>0.25393256150799681</v>
      </c>
      <c r="P85" s="9"/>
    </row>
    <row r="86" spans="1:16">
      <c r="A86" s="12"/>
      <c r="B86" s="25">
        <v>348.85</v>
      </c>
      <c r="C86" s="20" t="s">
        <v>153</v>
      </c>
      <c r="D86" s="47">
        <v>0</v>
      </c>
      <c r="E86" s="47">
        <v>200970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200970</v>
      </c>
      <c r="O86" s="48">
        <f t="shared" si="11"/>
        <v>2.0356133580479505</v>
      </c>
      <c r="P86" s="9"/>
    </row>
    <row r="87" spans="1:16" ht="15.75">
      <c r="A87" s="29" t="s">
        <v>65</v>
      </c>
      <c r="B87" s="30"/>
      <c r="C87" s="31"/>
      <c r="D87" s="32">
        <f t="shared" ref="D87:M87" si="12">SUM(D88:D90)</f>
        <v>104487</v>
      </c>
      <c r="E87" s="32">
        <f t="shared" si="12"/>
        <v>1130415</v>
      </c>
      <c r="F87" s="32">
        <f t="shared" si="12"/>
        <v>0</v>
      </c>
      <c r="G87" s="32">
        <f t="shared" si="12"/>
        <v>0</v>
      </c>
      <c r="H87" s="32">
        <f t="shared" si="12"/>
        <v>0</v>
      </c>
      <c r="I87" s="32">
        <f t="shared" si="12"/>
        <v>0</v>
      </c>
      <c r="J87" s="32">
        <f t="shared" si="12"/>
        <v>0</v>
      </c>
      <c r="K87" s="32">
        <f t="shared" si="12"/>
        <v>0</v>
      </c>
      <c r="L87" s="32">
        <f t="shared" si="12"/>
        <v>0</v>
      </c>
      <c r="M87" s="32">
        <f t="shared" si="12"/>
        <v>0</v>
      </c>
      <c r="N87" s="32">
        <f t="shared" ref="N87:N92" si="13">SUM(D87:M87)</f>
        <v>1234902</v>
      </c>
      <c r="O87" s="46">
        <f t="shared" si="11"/>
        <v>12.508250022790119</v>
      </c>
      <c r="P87" s="10"/>
    </row>
    <row r="88" spans="1:16">
      <c r="A88" s="13"/>
      <c r="B88" s="40">
        <v>352</v>
      </c>
      <c r="C88" s="21" t="s">
        <v>110</v>
      </c>
      <c r="D88" s="47">
        <v>31592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31592</v>
      </c>
      <c r="O88" s="48">
        <f t="shared" si="11"/>
        <v>0.31999351747748844</v>
      </c>
      <c r="P88" s="9"/>
    </row>
    <row r="89" spans="1:16">
      <c r="A89" s="13"/>
      <c r="B89" s="40">
        <v>354</v>
      </c>
      <c r="C89" s="21" t="s">
        <v>111</v>
      </c>
      <c r="D89" s="47">
        <v>72895</v>
      </c>
      <c r="E89" s="47">
        <v>240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73135</v>
      </c>
      <c r="O89" s="48">
        <f t="shared" si="11"/>
        <v>0.74078013106850205</v>
      </c>
      <c r="P89" s="9"/>
    </row>
    <row r="90" spans="1:16">
      <c r="A90" s="13"/>
      <c r="B90" s="40">
        <v>359</v>
      </c>
      <c r="C90" s="21" t="s">
        <v>112</v>
      </c>
      <c r="D90" s="47">
        <v>0</v>
      </c>
      <c r="E90" s="47">
        <v>1130175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1130175</v>
      </c>
      <c r="O90" s="48">
        <f t="shared" si="11"/>
        <v>11.447476374244127</v>
      </c>
      <c r="P90" s="9"/>
    </row>
    <row r="91" spans="1:16" ht="15.75">
      <c r="A91" s="29" t="s">
        <v>5</v>
      </c>
      <c r="B91" s="30"/>
      <c r="C91" s="31"/>
      <c r="D91" s="32">
        <f t="shared" ref="D91:M91" si="14">SUM(D92:D105)</f>
        <v>4210840</v>
      </c>
      <c r="E91" s="32">
        <f t="shared" si="14"/>
        <v>6086219</v>
      </c>
      <c r="F91" s="32">
        <f t="shared" si="14"/>
        <v>0</v>
      </c>
      <c r="G91" s="32">
        <f t="shared" si="14"/>
        <v>478875</v>
      </c>
      <c r="H91" s="32">
        <f t="shared" si="14"/>
        <v>0</v>
      </c>
      <c r="I91" s="32">
        <f t="shared" si="14"/>
        <v>5410396</v>
      </c>
      <c r="J91" s="32">
        <f t="shared" si="14"/>
        <v>2729001</v>
      </c>
      <c r="K91" s="32">
        <f t="shared" si="14"/>
        <v>0</v>
      </c>
      <c r="L91" s="32">
        <f t="shared" si="14"/>
        <v>0</v>
      </c>
      <c r="M91" s="32">
        <f t="shared" si="14"/>
        <v>343473</v>
      </c>
      <c r="N91" s="32">
        <f t="shared" si="13"/>
        <v>19258804</v>
      </c>
      <c r="O91" s="46">
        <f t="shared" si="11"/>
        <v>195.07129761868586</v>
      </c>
      <c r="P91" s="10"/>
    </row>
    <row r="92" spans="1:16">
      <c r="A92" s="12"/>
      <c r="B92" s="25">
        <v>361.1</v>
      </c>
      <c r="C92" s="20" t="s">
        <v>113</v>
      </c>
      <c r="D92" s="47">
        <v>2123034</v>
      </c>
      <c r="E92" s="47">
        <v>1300241</v>
      </c>
      <c r="F92" s="47">
        <v>0</v>
      </c>
      <c r="G92" s="47">
        <v>478875</v>
      </c>
      <c r="H92" s="47">
        <v>0</v>
      </c>
      <c r="I92" s="47">
        <v>598767</v>
      </c>
      <c r="J92" s="47">
        <v>50159</v>
      </c>
      <c r="K92" s="47">
        <v>0</v>
      </c>
      <c r="L92" s="47">
        <v>0</v>
      </c>
      <c r="M92" s="47">
        <v>5523</v>
      </c>
      <c r="N92" s="47">
        <f t="shared" si="13"/>
        <v>4556599</v>
      </c>
      <c r="O92" s="48">
        <f t="shared" si="11"/>
        <v>46.153524365168593</v>
      </c>
      <c r="P92" s="9"/>
    </row>
    <row r="93" spans="1:16">
      <c r="A93" s="12"/>
      <c r="B93" s="25">
        <v>361.2</v>
      </c>
      <c r="C93" s="20" t="s">
        <v>114</v>
      </c>
      <c r="D93" s="47">
        <v>16346</v>
      </c>
      <c r="E93" s="47">
        <v>0</v>
      </c>
      <c r="F93" s="47">
        <v>0</v>
      </c>
      <c r="G93" s="47">
        <v>0</v>
      </c>
      <c r="H93" s="47">
        <v>0</v>
      </c>
      <c r="I93" s="47">
        <v>8462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105" si="15">SUM(D93:M93)</f>
        <v>24808</v>
      </c>
      <c r="O93" s="48">
        <f t="shared" si="11"/>
        <v>0.25127877885482186</v>
      </c>
      <c r="P93" s="9"/>
    </row>
    <row r="94" spans="1:16">
      <c r="A94" s="12"/>
      <c r="B94" s="25">
        <v>361.3</v>
      </c>
      <c r="C94" s="20" t="s">
        <v>115</v>
      </c>
      <c r="D94" s="47">
        <v>542740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542740</v>
      </c>
      <c r="O94" s="48">
        <f t="shared" si="11"/>
        <v>5.4973816686418102</v>
      </c>
      <c r="P94" s="9"/>
    </row>
    <row r="95" spans="1:16">
      <c r="A95" s="12"/>
      <c r="B95" s="25">
        <v>361.4</v>
      </c>
      <c r="C95" s="20" t="s">
        <v>199</v>
      </c>
      <c r="D95" s="47">
        <v>17409</v>
      </c>
      <c r="E95" s="47">
        <v>135501</v>
      </c>
      <c r="F95" s="47">
        <v>0</v>
      </c>
      <c r="G95" s="47">
        <v>0</v>
      </c>
      <c r="H95" s="47">
        <v>0</v>
      </c>
      <c r="I95" s="47">
        <v>0</v>
      </c>
      <c r="J95" s="47">
        <v>4778</v>
      </c>
      <c r="K95" s="47">
        <v>0</v>
      </c>
      <c r="L95" s="47">
        <v>0</v>
      </c>
      <c r="M95" s="47">
        <v>0</v>
      </c>
      <c r="N95" s="47">
        <f t="shared" si="15"/>
        <v>157688</v>
      </c>
      <c r="O95" s="48">
        <f t="shared" si="11"/>
        <v>1.5972125153200238</v>
      </c>
      <c r="P95" s="9"/>
    </row>
    <row r="96" spans="1:16">
      <c r="A96" s="12"/>
      <c r="B96" s="25">
        <v>362</v>
      </c>
      <c r="C96" s="20" t="s">
        <v>117</v>
      </c>
      <c r="D96" s="47">
        <v>7704</v>
      </c>
      <c r="E96" s="47">
        <v>2400</v>
      </c>
      <c r="F96" s="47">
        <v>0</v>
      </c>
      <c r="G96" s="47">
        <v>0</v>
      </c>
      <c r="H96" s="47">
        <v>0</v>
      </c>
      <c r="I96" s="47">
        <v>3690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13794</v>
      </c>
      <c r="O96" s="48">
        <f t="shared" si="11"/>
        <v>0.13971861800723206</v>
      </c>
      <c r="P96" s="9"/>
    </row>
    <row r="97" spans="1:119">
      <c r="A97" s="12"/>
      <c r="B97" s="25">
        <v>363.12</v>
      </c>
      <c r="C97" s="20" t="s">
        <v>160</v>
      </c>
      <c r="D97" s="47">
        <v>0</v>
      </c>
      <c r="E97" s="47">
        <v>2236374</v>
      </c>
      <c r="F97" s="47">
        <v>0</v>
      </c>
      <c r="G97" s="47">
        <v>0</v>
      </c>
      <c r="H97" s="47">
        <v>0</v>
      </c>
      <c r="I97" s="47">
        <v>4415123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6651497</v>
      </c>
      <c r="O97" s="48">
        <f t="shared" si="11"/>
        <v>67.372623497118312</v>
      </c>
      <c r="P97" s="9"/>
    </row>
    <row r="98" spans="1:119">
      <c r="A98" s="12"/>
      <c r="B98" s="25">
        <v>363.22</v>
      </c>
      <c r="C98" s="20" t="s">
        <v>161</v>
      </c>
      <c r="D98" s="47">
        <v>0</v>
      </c>
      <c r="E98" s="47">
        <v>78681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78681</v>
      </c>
      <c r="O98" s="48">
        <f t="shared" si="11"/>
        <v>0.79695524020784592</v>
      </c>
      <c r="P98" s="9"/>
    </row>
    <row r="99" spans="1:119">
      <c r="A99" s="12"/>
      <c r="B99" s="25">
        <v>363.24</v>
      </c>
      <c r="C99" s="20" t="s">
        <v>162</v>
      </c>
      <c r="D99" s="47">
        <v>0</v>
      </c>
      <c r="E99" s="47">
        <v>700017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700017</v>
      </c>
      <c r="O99" s="48">
        <f t="shared" si="11"/>
        <v>7.0904311890364342</v>
      </c>
      <c r="P99" s="9"/>
    </row>
    <row r="100" spans="1:119">
      <c r="A100" s="12"/>
      <c r="B100" s="25">
        <v>363.27</v>
      </c>
      <c r="C100" s="20" t="s">
        <v>163</v>
      </c>
      <c r="D100" s="47">
        <v>0</v>
      </c>
      <c r="E100" s="47">
        <v>70806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70806</v>
      </c>
      <c r="O100" s="48">
        <f t="shared" si="11"/>
        <v>0.71718982649123342</v>
      </c>
      <c r="P100" s="9"/>
    </row>
    <row r="101" spans="1:119">
      <c r="A101" s="12"/>
      <c r="B101" s="25">
        <v>363.29</v>
      </c>
      <c r="C101" s="20" t="s">
        <v>164</v>
      </c>
      <c r="D101" s="47">
        <v>0</v>
      </c>
      <c r="E101" s="47">
        <v>48378</v>
      </c>
      <c r="F101" s="47">
        <v>0</v>
      </c>
      <c r="G101" s="47">
        <v>0</v>
      </c>
      <c r="H101" s="47">
        <v>0</v>
      </c>
      <c r="I101" s="47">
        <v>74132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122510</v>
      </c>
      <c r="O101" s="48">
        <f t="shared" ref="O101:O112" si="16">(N101/O$114)</f>
        <v>1.2408966138948818</v>
      </c>
      <c r="P101" s="9"/>
    </row>
    <row r="102" spans="1:119">
      <c r="A102" s="12"/>
      <c r="B102" s="25">
        <v>364</v>
      </c>
      <c r="C102" s="20" t="s">
        <v>200</v>
      </c>
      <c r="D102" s="47">
        <v>63064</v>
      </c>
      <c r="E102" s="47">
        <v>68400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131464</v>
      </c>
      <c r="O102" s="48">
        <f t="shared" si="16"/>
        <v>1.3315911554083484</v>
      </c>
      <c r="P102" s="9"/>
    </row>
    <row r="103" spans="1:119">
      <c r="A103" s="12"/>
      <c r="B103" s="25">
        <v>366</v>
      </c>
      <c r="C103" s="20" t="s">
        <v>120</v>
      </c>
      <c r="D103" s="47">
        <v>24142</v>
      </c>
      <c r="E103" s="47">
        <v>268727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292869</v>
      </c>
      <c r="O103" s="48">
        <f t="shared" si="16"/>
        <v>2.9664529460026134</v>
      </c>
      <c r="P103" s="9"/>
    </row>
    <row r="104" spans="1:119">
      <c r="A104" s="12"/>
      <c r="B104" s="25">
        <v>369.3</v>
      </c>
      <c r="C104" s="20" t="s">
        <v>121</v>
      </c>
      <c r="D104" s="47">
        <v>687045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687045</v>
      </c>
      <c r="O104" s="48">
        <f t="shared" si="16"/>
        <v>6.9590385608800025</v>
      </c>
      <c r="P104" s="9"/>
    </row>
    <row r="105" spans="1:119">
      <c r="A105" s="12"/>
      <c r="B105" s="25">
        <v>369.9</v>
      </c>
      <c r="C105" s="20" t="s">
        <v>122</v>
      </c>
      <c r="D105" s="47">
        <v>729356</v>
      </c>
      <c r="E105" s="47">
        <v>1176694</v>
      </c>
      <c r="F105" s="47">
        <v>0</v>
      </c>
      <c r="G105" s="47">
        <v>0</v>
      </c>
      <c r="H105" s="47">
        <v>0</v>
      </c>
      <c r="I105" s="47">
        <v>310222</v>
      </c>
      <c r="J105" s="47">
        <v>2674064</v>
      </c>
      <c r="K105" s="47">
        <v>0</v>
      </c>
      <c r="L105" s="47">
        <v>0</v>
      </c>
      <c r="M105" s="47">
        <v>337950</v>
      </c>
      <c r="N105" s="47">
        <f t="shared" si="15"/>
        <v>5228286</v>
      </c>
      <c r="O105" s="48">
        <f t="shared" si="16"/>
        <v>52.957002643653709</v>
      </c>
      <c r="P105" s="9"/>
    </row>
    <row r="106" spans="1:119" ht="15.75">
      <c r="A106" s="29" t="s">
        <v>66</v>
      </c>
      <c r="B106" s="30"/>
      <c r="C106" s="31"/>
      <c r="D106" s="32">
        <f t="shared" ref="D106:M106" si="17">SUM(D107:D111)</f>
        <v>817050</v>
      </c>
      <c r="E106" s="32">
        <f t="shared" si="17"/>
        <v>1470266</v>
      </c>
      <c r="F106" s="32">
        <f t="shared" si="17"/>
        <v>0</v>
      </c>
      <c r="G106" s="32">
        <f t="shared" si="17"/>
        <v>0</v>
      </c>
      <c r="H106" s="32">
        <f t="shared" si="17"/>
        <v>0</v>
      </c>
      <c r="I106" s="32">
        <f t="shared" si="17"/>
        <v>290349</v>
      </c>
      <c r="J106" s="32">
        <f t="shared" si="17"/>
        <v>0</v>
      </c>
      <c r="K106" s="32">
        <f t="shared" si="17"/>
        <v>0</v>
      </c>
      <c r="L106" s="32">
        <f t="shared" si="17"/>
        <v>0</v>
      </c>
      <c r="M106" s="32">
        <f t="shared" si="17"/>
        <v>0</v>
      </c>
      <c r="N106" s="32">
        <f t="shared" ref="N106:N112" si="18">SUM(D106:M106)</f>
        <v>2577665</v>
      </c>
      <c r="O106" s="46">
        <f t="shared" si="16"/>
        <v>26.109017796550084</v>
      </c>
      <c r="P106" s="9"/>
    </row>
    <row r="107" spans="1:119">
      <c r="A107" s="12"/>
      <c r="B107" s="25">
        <v>381</v>
      </c>
      <c r="C107" s="20" t="s">
        <v>123</v>
      </c>
      <c r="D107" s="47">
        <v>44616</v>
      </c>
      <c r="E107" s="47">
        <v>1470266</v>
      </c>
      <c r="F107" s="47">
        <v>0</v>
      </c>
      <c r="G107" s="47">
        <v>0</v>
      </c>
      <c r="H107" s="47">
        <v>0</v>
      </c>
      <c r="I107" s="47">
        <v>35000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8"/>
        <v>1549882</v>
      </c>
      <c r="O107" s="48">
        <f t="shared" si="16"/>
        <v>15.69866399262613</v>
      </c>
      <c r="P107" s="9"/>
    </row>
    <row r="108" spans="1:119">
      <c r="A108" s="12"/>
      <c r="B108" s="25">
        <v>384</v>
      </c>
      <c r="C108" s="20" t="s">
        <v>154</v>
      </c>
      <c r="D108" s="47">
        <v>669765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8"/>
        <v>669765</v>
      </c>
      <c r="O108" s="48">
        <f t="shared" si="16"/>
        <v>6.78401045306755</v>
      </c>
      <c r="P108" s="9"/>
    </row>
    <row r="109" spans="1:119">
      <c r="A109" s="12"/>
      <c r="B109" s="25">
        <v>386.6</v>
      </c>
      <c r="C109" s="20" t="s">
        <v>125</v>
      </c>
      <c r="D109" s="47">
        <v>8596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8596</v>
      </c>
      <c r="O109" s="48">
        <f t="shared" si="16"/>
        <v>8.7068380483555669E-2</v>
      </c>
      <c r="P109" s="9"/>
    </row>
    <row r="110" spans="1:119">
      <c r="A110" s="12"/>
      <c r="B110" s="25">
        <v>386.7</v>
      </c>
      <c r="C110" s="20" t="s">
        <v>126</v>
      </c>
      <c r="D110" s="47">
        <v>94073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8"/>
        <v>94073</v>
      </c>
      <c r="O110" s="48">
        <f t="shared" si="16"/>
        <v>0.95285990661116005</v>
      </c>
      <c r="P110" s="9"/>
    </row>
    <row r="111" spans="1:119" ht="15.75" thickBot="1">
      <c r="A111" s="12"/>
      <c r="B111" s="25">
        <v>389.4</v>
      </c>
      <c r="C111" s="20" t="s">
        <v>216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255349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255349</v>
      </c>
      <c r="O111" s="48">
        <f t="shared" si="16"/>
        <v>2.5864150637616863</v>
      </c>
      <c r="P111" s="9"/>
    </row>
    <row r="112" spans="1:119" ht="16.5" thickBot="1">
      <c r="A112" s="14" t="s">
        <v>89</v>
      </c>
      <c r="B112" s="23"/>
      <c r="C112" s="22"/>
      <c r="D112" s="15">
        <f t="shared" ref="D112:M112" si="19">SUM(D5,D12,D15,D52,D87,D91,D106)</f>
        <v>70044902</v>
      </c>
      <c r="E112" s="15">
        <f t="shared" si="19"/>
        <v>39069315</v>
      </c>
      <c r="F112" s="15">
        <f t="shared" si="19"/>
        <v>0</v>
      </c>
      <c r="G112" s="15">
        <f t="shared" si="19"/>
        <v>778875</v>
      </c>
      <c r="H112" s="15">
        <f t="shared" si="19"/>
        <v>0</v>
      </c>
      <c r="I112" s="15">
        <f t="shared" si="19"/>
        <v>11653144</v>
      </c>
      <c r="J112" s="15">
        <f t="shared" si="19"/>
        <v>2729001</v>
      </c>
      <c r="K112" s="15">
        <f t="shared" si="19"/>
        <v>0</v>
      </c>
      <c r="L112" s="15">
        <f t="shared" si="19"/>
        <v>0</v>
      </c>
      <c r="M112" s="15">
        <f t="shared" si="19"/>
        <v>433097</v>
      </c>
      <c r="N112" s="15">
        <f t="shared" si="18"/>
        <v>124708334</v>
      </c>
      <c r="O112" s="38">
        <f t="shared" si="16"/>
        <v>1263.1634102119988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119" t="s">
        <v>217</v>
      </c>
      <c r="M114" s="119"/>
      <c r="N114" s="119"/>
      <c r="O114" s="44">
        <v>98727</v>
      </c>
    </row>
    <row r="115" spans="1:15">
      <c r="A115" s="120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8"/>
    </row>
    <row r="116" spans="1:15" ht="15.75" customHeight="1" thickBot="1">
      <c r="A116" s="121" t="s">
        <v>150</v>
      </c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1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36895097</v>
      </c>
      <c r="E5" s="27">
        <f t="shared" si="0"/>
        <v>14427315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51322412</v>
      </c>
      <c r="O5" s="33">
        <f t="shared" ref="O5:O36" si="1">(N5/O$116)</f>
        <v>530.89221284342932</v>
      </c>
      <c r="P5" s="6"/>
    </row>
    <row r="6" spans="1:133">
      <c r="A6" s="12"/>
      <c r="B6" s="25">
        <v>311</v>
      </c>
      <c r="C6" s="20" t="s">
        <v>2</v>
      </c>
      <c r="D6" s="47">
        <v>36201450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36201450</v>
      </c>
      <c r="O6" s="48">
        <f t="shared" si="1"/>
        <v>374.47709781529295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361476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5" si="2">SUM(D7:M7)</f>
        <v>361476</v>
      </c>
      <c r="O7" s="48">
        <f t="shared" si="1"/>
        <v>3.7392005958291956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535479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535479</v>
      </c>
      <c r="O8" s="48">
        <f t="shared" si="1"/>
        <v>5.5391323237338632</v>
      </c>
      <c r="P8" s="9"/>
    </row>
    <row r="9" spans="1:133">
      <c r="A9" s="12"/>
      <c r="B9" s="25">
        <v>312.39999999999998</v>
      </c>
      <c r="C9" s="20" t="s">
        <v>219</v>
      </c>
      <c r="D9" s="47">
        <v>0</v>
      </c>
      <c r="E9" s="47">
        <v>3955526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3955526</v>
      </c>
      <c r="O9" s="48">
        <f t="shared" si="1"/>
        <v>40.916976994372725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9471186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9471186</v>
      </c>
      <c r="O10" s="48">
        <f t="shared" si="1"/>
        <v>97.972380834160873</v>
      </c>
      <c r="P10" s="9"/>
    </row>
    <row r="11" spans="1:133">
      <c r="A11" s="12"/>
      <c r="B11" s="25">
        <v>315</v>
      </c>
      <c r="C11" s="20" t="s">
        <v>171</v>
      </c>
      <c r="D11" s="47">
        <v>693647</v>
      </c>
      <c r="E11" s="47">
        <v>103648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797295</v>
      </c>
      <c r="O11" s="48">
        <f t="shared" si="1"/>
        <v>8.2474242800397217</v>
      </c>
      <c r="P11" s="9"/>
    </row>
    <row r="12" spans="1:133" ht="15.75">
      <c r="A12" s="29" t="s">
        <v>220</v>
      </c>
      <c r="B12" s="30"/>
      <c r="C12" s="31"/>
      <c r="D12" s="32">
        <f t="shared" ref="D12:M12" si="3">SUM(D13:D15)</f>
        <v>82181</v>
      </c>
      <c r="E12" s="32">
        <f t="shared" si="3"/>
        <v>1649397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7953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1739531</v>
      </c>
      <c r="O12" s="46">
        <f t="shared" si="1"/>
        <v>17.994155494869247</v>
      </c>
      <c r="P12" s="10"/>
    </row>
    <row r="13" spans="1:133">
      <c r="A13" s="12"/>
      <c r="B13" s="25">
        <v>321</v>
      </c>
      <c r="C13" s="20" t="s">
        <v>221</v>
      </c>
      <c r="D13" s="47">
        <v>52048</v>
      </c>
      <c r="E13" s="47">
        <v>0</v>
      </c>
      <c r="F13" s="47">
        <v>0</v>
      </c>
      <c r="G13" s="47">
        <v>0</v>
      </c>
      <c r="H13" s="47">
        <v>0</v>
      </c>
      <c r="I13" s="47">
        <v>7953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60001</v>
      </c>
      <c r="O13" s="48">
        <f t="shared" si="1"/>
        <v>0.62066575637206223</v>
      </c>
      <c r="P13" s="9"/>
    </row>
    <row r="14" spans="1:133">
      <c r="A14" s="12"/>
      <c r="B14" s="25">
        <v>322</v>
      </c>
      <c r="C14" s="20" t="s">
        <v>0</v>
      </c>
      <c r="D14" s="47">
        <v>0</v>
      </c>
      <c r="E14" s="47">
        <v>1350811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1350811</v>
      </c>
      <c r="O14" s="48">
        <f t="shared" si="1"/>
        <v>13.973135964912281</v>
      </c>
      <c r="P14" s="9"/>
    </row>
    <row r="15" spans="1:133">
      <c r="A15" s="12"/>
      <c r="B15" s="25">
        <v>329</v>
      </c>
      <c r="C15" s="20" t="s">
        <v>212</v>
      </c>
      <c r="D15" s="47">
        <v>30133</v>
      </c>
      <c r="E15" s="47">
        <v>298586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328719</v>
      </c>
      <c r="O15" s="48">
        <f t="shared" si="1"/>
        <v>3.4003537735849059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SUM(D17:D50)</f>
        <v>9881664</v>
      </c>
      <c r="E16" s="32">
        <f t="shared" si="4"/>
        <v>5591123</v>
      </c>
      <c r="F16" s="32">
        <f t="shared" si="4"/>
        <v>0</v>
      </c>
      <c r="G16" s="32">
        <f t="shared" si="4"/>
        <v>300000</v>
      </c>
      <c r="H16" s="32">
        <f t="shared" si="4"/>
        <v>0</v>
      </c>
      <c r="I16" s="32">
        <f t="shared" si="4"/>
        <v>458971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76611</v>
      </c>
      <c r="N16" s="45">
        <f t="shared" si="2"/>
        <v>16308369</v>
      </c>
      <c r="O16" s="46">
        <f t="shared" si="1"/>
        <v>168.69795804369414</v>
      </c>
      <c r="P16" s="10"/>
    </row>
    <row r="17" spans="1:16">
      <c r="A17" s="12"/>
      <c r="B17" s="25">
        <v>331.1</v>
      </c>
      <c r="C17" s="20" t="s">
        <v>172</v>
      </c>
      <c r="D17" s="47">
        <v>0</v>
      </c>
      <c r="E17" s="47">
        <v>75000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75000</v>
      </c>
      <c r="O17" s="48">
        <f t="shared" si="1"/>
        <v>0.77581926514399202</v>
      </c>
      <c r="P17" s="9"/>
    </row>
    <row r="18" spans="1:16">
      <c r="A18" s="12"/>
      <c r="B18" s="25">
        <v>331.2</v>
      </c>
      <c r="C18" s="20" t="s">
        <v>27</v>
      </c>
      <c r="D18" s="47">
        <v>245358</v>
      </c>
      <c r="E18" s="47">
        <v>546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245904</v>
      </c>
      <c r="O18" s="48">
        <f t="shared" si="1"/>
        <v>2.5436941410129097</v>
      </c>
      <c r="P18" s="9"/>
    </row>
    <row r="19" spans="1:16">
      <c r="A19" s="12"/>
      <c r="B19" s="25">
        <v>331.39</v>
      </c>
      <c r="C19" s="20" t="s">
        <v>32</v>
      </c>
      <c r="D19" s="47">
        <v>57053</v>
      </c>
      <c r="E19" s="47">
        <v>45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57098</v>
      </c>
      <c r="O19" s="48">
        <f t="shared" si="1"/>
        <v>0.59063637868255547</v>
      </c>
      <c r="P19" s="9"/>
    </row>
    <row r="20" spans="1:16">
      <c r="A20" s="12"/>
      <c r="B20" s="25">
        <v>331.49</v>
      </c>
      <c r="C20" s="20" t="s">
        <v>137</v>
      </c>
      <c r="D20" s="47">
        <v>0</v>
      </c>
      <c r="E20" s="47">
        <v>314450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314450</v>
      </c>
      <c r="O20" s="48">
        <f t="shared" si="1"/>
        <v>3.2527515723270439</v>
      </c>
      <c r="P20" s="9"/>
    </row>
    <row r="21" spans="1:16">
      <c r="A21" s="12"/>
      <c r="B21" s="25">
        <v>331.5</v>
      </c>
      <c r="C21" s="20" t="s">
        <v>29</v>
      </c>
      <c r="D21" s="47">
        <v>-238065</v>
      </c>
      <c r="E21" s="47">
        <v>938653</v>
      </c>
      <c r="F21" s="47">
        <v>0</v>
      </c>
      <c r="G21" s="47">
        <v>0</v>
      </c>
      <c r="H21" s="47">
        <v>0</v>
      </c>
      <c r="I21" s="47">
        <v>229735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930323</v>
      </c>
      <c r="O21" s="48">
        <f t="shared" si="1"/>
        <v>9.6235000827540542</v>
      </c>
      <c r="P21" s="9"/>
    </row>
    <row r="22" spans="1:16">
      <c r="A22" s="12"/>
      <c r="B22" s="25">
        <v>331.69</v>
      </c>
      <c r="C22" s="20" t="s">
        <v>33</v>
      </c>
      <c r="D22" s="47">
        <v>7673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7673</v>
      </c>
      <c r="O22" s="48">
        <f t="shared" si="1"/>
        <v>7.9371482952664676E-2</v>
      </c>
      <c r="P22" s="9"/>
    </row>
    <row r="23" spans="1:16">
      <c r="A23" s="12"/>
      <c r="B23" s="25">
        <v>333</v>
      </c>
      <c r="C23" s="20" t="s">
        <v>3</v>
      </c>
      <c r="D23" s="47">
        <v>8458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8458</v>
      </c>
      <c r="O23" s="48">
        <f t="shared" si="1"/>
        <v>8.7491724594505133E-2</v>
      </c>
      <c r="P23" s="9"/>
    </row>
    <row r="24" spans="1:16">
      <c r="A24" s="12"/>
      <c r="B24" s="25">
        <v>334.1</v>
      </c>
      <c r="C24" s="20" t="s">
        <v>30</v>
      </c>
      <c r="D24" s="47">
        <v>67534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76611</v>
      </c>
      <c r="N24" s="47">
        <f t="shared" si="2"/>
        <v>144145</v>
      </c>
      <c r="O24" s="48">
        <f t="shared" si="1"/>
        <v>1.4910729063224097</v>
      </c>
      <c r="P24" s="9"/>
    </row>
    <row r="25" spans="1:16">
      <c r="A25" s="12"/>
      <c r="B25" s="25">
        <v>334.2</v>
      </c>
      <c r="C25" s="20" t="s">
        <v>31</v>
      </c>
      <c r="D25" s="47">
        <v>584963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584963</v>
      </c>
      <c r="O25" s="48">
        <f t="shared" si="1"/>
        <v>6.0510075306190005</v>
      </c>
      <c r="P25" s="9"/>
    </row>
    <row r="26" spans="1:16">
      <c r="A26" s="12"/>
      <c r="B26" s="25">
        <v>334.34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198971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198971</v>
      </c>
      <c r="O26" s="48">
        <f t="shared" si="1"/>
        <v>2.0582071333995366</v>
      </c>
      <c r="P26" s="9"/>
    </row>
    <row r="27" spans="1:16">
      <c r="A27" s="12"/>
      <c r="B27" s="25">
        <v>334.39</v>
      </c>
      <c r="C27" s="20" t="s">
        <v>35</v>
      </c>
      <c r="D27" s="47">
        <v>269981</v>
      </c>
      <c r="E27" s="47">
        <v>0</v>
      </c>
      <c r="F27" s="47">
        <v>0</v>
      </c>
      <c r="G27" s="47">
        <v>0</v>
      </c>
      <c r="H27" s="47">
        <v>0</v>
      </c>
      <c r="I27" s="47">
        <v>17502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5">SUM(D27:M27)</f>
        <v>287483</v>
      </c>
      <c r="O27" s="48">
        <f t="shared" si="1"/>
        <v>2.9737979973518702</v>
      </c>
      <c r="P27" s="9"/>
    </row>
    <row r="28" spans="1:16">
      <c r="A28" s="12"/>
      <c r="B28" s="25">
        <v>334.49</v>
      </c>
      <c r="C28" s="20" t="s">
        <v>36</v>
      </c>
      <c r="D28" s="47">
        <v>250199</v>
      </c>
      <c r="E28" s="47">
        <v>139036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389235</v>
      </c>
      <c r="O28" s="48">
        <f t="shared" si="1"/>
        <v>4.0263468222442897</v>
      </c>
      <c r="P28" s="9"/>
    </row>
    <row r="29" spans="1:16">
      <c r="A29" s="12"/>
      <c r="B29" s="25">
        <v>334.5</v>
      </c>
      <c r="C29" s="20" t="s">
        <v>37</v>
      </c>
      <c r="D29" s="47">
        <v>1316</v>
      </c>
      <c r="E29" s="47">
        <v>636654</v>
      </c>
      <c r="F29" s="47">
        <v>0</v>
      </c>
      <c r="G29" s="47">
        <v>0</v>
      </c>
      <c r="H29" s="47">
        <v>0</v>
      </c>
      <c r="I29" s="47">
        <v>12763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650733</v>
      </c>
      <c r="O29" s="48">
        <f t="shared" si="1"/>
        <v>6.7313493048659385</v>
      </c>
      <c r="P29" s="9"/>
    </row>
    <row r="30" spans="1:16">
      <c r="A30" s="12"/>
      <c r="B30" s="25">
        <v>334.7</v>
      </c>
      <c r="C30" s="20" t="s">
        <v>39</v>
      </c>
      <c r="D30" s="47">
        <v>339310</v>
      </c>
      <c r="E30" s="47">
        <v>460274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799584</v>
      </c>
      <c r="O30" s="48">
        <f t="shared" si="1"/>
        <v>8.271102284011917</v>
      </c>
      <c r="P30" s="9"/>
    </row>
    <row r="31" spans="1:16">
      <c r="A31" s="12"/>
      <c r="B31" s="25">
        <v>334.83</v>
      </c>
      <c r="C31" s="20" t="s">
        <v>222</v>
      </c>
      <c r="D31" s="47">
        <v>1296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1296</v>
      </c>
      <c r="O31" s="48">
        <f t="shared" si="1"/>
        <v>1.3406156901688183E-2</v>
      </c>
      <c r="P31" s="9"/>
    </row>
    <row r="32" spans="1:16">
      <c r="A32" s="12"/>
      <c r="B32" s="25">
        <v>334.9</v>
      </c>
      <c r="C32" s="20" t="s">
        <v>41</v>
      </c>
      <c r="D32" s="47">
        <v>7000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7000</v>
      </c>
      <c r="O32" s="48">
        <f t="shared" si="1"/>
        <v>7.2409798080105919E-2</v>
      </c>
      <c r="P32" s="9"/>
    </row>
    <row r="33" spans="1:16">
      <c r="A33" s="12"/>
      <c r="B33" s="25">
        <v>335.12</v>
      </c>
      <c r="C33" s="20" t="s">
        <v>42</v>
      </c>
      <c r="D33" s="47">
        <v>2268969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2268969</v>
      </c>
      <c r="O33" s="48">
        <f t="shared" si="1"/>
        <v>23.470798162859982</v>
      </c>
      <c r="P33" s="9"/>
    </row>
    <row r="34" spans="1:16">
      <c r="A34" s="12"/>
      <c r="B34" s="25">
        <v>335.13</v>
      </c>
      <c r="C34" s="20" t="s">
        <v>43</v>
      </c>
      <c r="D34" s="47">
        <v>35032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35032</v>
      </c>
      <c r="O34" s="48">
        <f t="shared" si="1"/>
        <v>0.36238000662032438</v>
      </c>
      <c r="P34" s="9"/>
    </row>
    <row r="35" spans="1:16">
      <c r="A35" s="12"/>
      <c r="B35" s="25">
        <v>335.14</v>
      </c>
      <c r="C35" s="20" t="s">
        <v>44</v>
      </c>
      <c r="D35" s="47">
        <v>220363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220363</v>
      </c>
      <c r="O35" s="48">
        <f t="shared" si="1"/>
        <v>2.2794914763323404</v>
      </c>
      <c r="P35" s="9"/>
    </row>
    <row r="36" spans="1:16">
      <c r="A36" s="12"/>
      <c r="B36" s="25">
        <v>335.15</v>
      </c>
      <c r="C36" s="20" t="s">
        <v>45</v>
      </c>
      <c r="D36" s="47">
        <v>25425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25425</v>
      </c>
      <c r="O36" s="48">
        <f t="shared" si="1"/>
        <v>0.26300273088381332</v>
      </c>
      <c r="P36" s="9"/>
    </row>
    <row r="37" spans="1:16">
      <c r="A37" s="12"/>
      <c r="B37" s="25">
        <v>335.16</v>
      </c>
      <c r="C37" s="20" t="s">
        <v>46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223250</v>
      </c>
      <c r="O37" s="48">
        <f t="shared" ref="O37:O68" si="6">(N37/O$116)</f>
        <v>2.3093553459119498</v>
      </c>
      <c r="P37" s="9"/>
    </row>
    <row r="38" spans="1:16">
      <c r="A38" s="12"/>
      <c r="B38" s="25">
        <v>335.18</v>
      </c>
      <c r="C38" s="20" t="s">
        <v>47</v>
      </c>
      <c r="D38" s="47">
        <v>5367928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5367928</v>
      </c>
      <c r="O38" s="48">
        <f t="shared" si="6"/>
        <v>55.527226084078123</v>
      </c>
      <c r="P38" s="9"/>
    </row>
    <row r="39" spans="1:16">
      <c r="A39" s="12"/>
      <c r="B39" s="25">
        <v>335.19</v>
      </c>
      <c r="C39" s="20" t="s">
        <v>67</v>
      </c>
      <c r="D39" s="47">
        <v>3572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3572</v>
      </c>
      <c r="O39" s="48">
        <f t="shared" si="6"/>
        <v>3.6949685534591194E-2</v>
      </c>
      <c r="P39" s="9"/>
    </row>
    <row r="40" spans="1:16">
      <c r="A40" s="12"/>
      <c r="B40" s="25">
        <v>335.2</v>
      </c>
      <c r="C40" s="20" t="s">
        <v>223</v>
      </c>
      <c r="D40" s="47">
        <v>1232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1232</v>
      </c>
      <c r="O40" s="48">
        <f t="shared" si="6"/>
        <v>1.2744124462098643E-2</v>
      </c>
      <c r="P40" s="9"/>
    </row>
    <row r="41" spans="1:16">
      <c r="A41" s="12"/>
      <c r="B41" s="25">
        <v>335.49</v>
      </c>
      <c r="C41" s="20" t="s">
        <v>50</v>
      </c>
      <c r="D41" s="47">
        <v>3011</v>
      </c>
      <c r="E41" s="47">
        <v>2661231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2664242</v>
      </c>
      <c r="O41" s="48">
        <f t="shared" si="6"/>
        <v>27.559603608076795</v>
      </c>
      <c r="P41" s="9"/>
    </row>
    <row r="42" spans="1:16">
      <c r="A42" s="12"/>
      <c r="B42" s="25">
        <v>335.69</v>
      </c>
      <c r="C42" s="20" t="s">
        <v>167</v>
      </c>
      <c r="D42" s="47">
        <v>29614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29614</v>
      </c>
      <c r="O42" s="48">
        <f t="shared" si="6"/>
        <v>0.30633482290632241</v>
      </c>
      <c r="P42" s="9"/>
    </row>
    <row r="43" spans="1:16">
      <c r="A43" s="12"/>
      <c r="B43" s="25">
        <v>335.7</v>
      </c>
      <c r="C43" s="20" t="s">
        <v>52</v>
      </c>
      <c r="D43" s="47">
        <v>0</v>
      </c>
      <c r="E43" s="47">
        <v>48421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48421</v>
      </c>
      <c r="O43" s="48">
        <f t="shared" si="6"/>
        <v>0.5008792618338298</v>
      </c>
      <c r="P43" s="9"/>
    </row>
    <row r="44" spans="1:16">
      <c r="A44" s="12"/>
      <c r="B44" s="25">
        <v>336</v>
      </c>
      <c r="C44" s="20" t="s">
        <v>4</v>
      </c>
      <c r="D44" s="47">
        <v>40077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40077</v>
      </c>
      <c r="O44" s="48">
        <f t="shared" si="6"/>
        <v>0.41456678252234358</v>
      </c>
      <c r="P44" s="9"/>
    </row>
    <row r="45" spans="1:16">
      <c r="A45" s="12"/>
      <c r="B45" s="25">
        <v>337.1</v>
      </c>
      <c r="C45" s="20" t="s">
        <v>55</v>
      </c>
      <c r="D45" s="47">
        <v>25200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2" si="7">SUM(D45:M45)</f>
        <v>25200</v>
      </c>
      <c r="O45" s="48">
        <f t="shared" si="6"/>
        <v>0.26067527308838134</v>
      </c>
      <c r="P45" s="9"/>
    </row>
    <row r="46" spans="1:16">
      <c r="A46" s="12"/>
      <c r="B46" s="25">
        <v>337.2</v>
      </c>
      <c r="C46" s="20" t="s">
        <v>56</v>
      </c>
      <c r="D46" s="47">
        <v>238533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238533</v>
      </c>
      <c r="O46" s="48">
        <f t="shared" si="6"/>
        <v>2.467446623634558</v>
      </c>
      <c r="P46" s="9"/>
    </row>
    <row r="47" spans="1:16">
      <c r="A47" s="12"/>
      <c r="B47" s="25">
        <v>337.3</v>
      </c>
      <c r="C47" s="20" t="s">
        <v>57</v>
      </c>
      <c r="D47" s="47">
        <v>13000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13000</v>
      </c>
      <c r="O47" s="48">
        <f t="shared" si="6"/>
        <v>0.13447533929162528</v>
      </c>
      <c r="P47" s="9"/>
    </row>
    <row r="48" spans="1:16">
      <c r="A48" s="12"/>
      <c r="B48" s="25">
        <v>337.4</v>
      </c>
      <c r="C48" s="20" t="s">
        <v>58</v>
      </c>
      <c r="D48" s="47">
        <v>0</v>
      </c>
      <c r="E48" s="47">
        <v>18563</v>
      </c>
      <c r="F48" s="47">
        <v>0</v>
      </c>
      <c r="G48" s="47">
        <v>300000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318563</v>
      </c>
      <c r="O48" s="48">
        <f t="shared" si="6"/>
        <v>3.2952975008275405</v>
      </c>
      <c r="P48" s="9"/>
    </row>
    <row r="49" spans="1:16">
      <c r="A49" s="12"/>
      <c r="B49" s="25">
        <v>337.6</v>
      </c>
      <c r="C49" s="20" t="s">
        <v>179</v>
      </c>
      <c r="D49" s="47">
        <v>7632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7632</v>
      </c>
      <c r="O49" s="48">
        <f t="shared" si="6"/>
        <v>7.8947368421052627E-2</v>
      </c>
      <c r="P49" s="9"/>
    </row>
    <row r="50" spans="1:16">
      <c r="A50" s="12"/>
      <c r="B50" s="25">
        <v>338</v>
      </c>
      <c r="C50" s="20" t="s">
        <v>168</v>
      </c>
      <c r="D50" s="47">
        <v>0</v>
      </c>
      <c r="E50" s="47">
        <v>75000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75000</v>
      </c>
      <c r="O50" s="48">
        <f t="shared" si="6"/>
        <v>0.77581926514399202</v>
      </c>
      <c r="P50" s="9"/>
    </row>
    <row r="51" spans="1:16" ht="15.75">
      <c r="A51" s="29" t="s">
        <v>64</v>
      </c>
      <c r="B51" s="30"/>
      <c r="C51" s="31"/>
      <c r="D51" s="32">
        <f t="shared" ref="D51:M51" si="8">SUM(D52:D86)</f>
        <v>6272397</v>
      </c>
      <c r="E51" s="32">
        <f t="shared" si="8"/>
        <v>4537867</v>
      </c>
      <c r="F51" s="32">
        <f t="shared" si="8"/>
        <v>0</v>
      </c>
      <c r="G51" s="32">
        <f t="shared" si="8"/>
        <v>0</v>
      </c>
      <c r="H51" s="32">
        <f t="shared" si="8"/>
        <v>0</v>
      </c>
      <c r="I51" s="32">
        <f t="shared" si="8"/>
        <v>5846325</v>
      </c>
      <c r="J51" s="32">
        <f t="shared" si="8"/>
        <v>0</v>
      </c>
      <c r="K51" s="32">
        <f t="shared" si="8"/>
        <v>0</v>
      </c>
      <c r="L51" s="32">
        <f t="shared" si="8"/>
        <v>0</v>
      </c>
      <c r="M51" s="32">
        <f t="shared" si="8"/>
        <v>0</v>
      </c>
      <c r="N51" s="32">
        <f t="shared" si="7"/>
        <v>16656589</v>
      </c>
      <c r="O51" s="46">
        <f t="shared" si="6"/>
        <v>172.30003517047336</v>
      </c>
      <c r="P51" s="10"/>
    </row>
    <row r="52" spans="1:16">
      <c r="A52" s="12"/>
      <c r="B52" s="25">
        <v>341.1</v>
      </c>
      <c r="C52" s="20" t="s">
        <v>68</v>
      </c>
      <c r="D52" s="47">
        <v>1000524</v>
      </c>
      <c r="E52" s="47">
        <v>819915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1820439</v>
      </c>
      <c r="O52" s="48">
        <f t="shared" si="6"/>
        <v>18.831088629592848</v>
      </c>
      <c r="P52" s="9"/>
    </row>
    <row r="53" spans="1:16">
      <c r="A53" s="12"/>
      <c r="B53" s="25">
        <v>341.51</v>
      </c>
      <c r="C53" s="20" t="s">
        <v>69</v>
      </c>
      <c r="D53" s="47">
        <v>1214432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6" si="9">SUM(D53:M53)</f>
        <v>1214432</v>
      </c>
      <c r="O53" s="48">
        <f t="shared" si="6"/>
        <v>12.562396557431315</v>
      </c>
      <c r="P53" s="9"/>
    </row>
    <row r="54" spans="1:16">
      <c r="A54" s="12"/>
      <c r="B54" s="25">
        <v>341.52</v>
      </c>
      <c r="C54" s="20" t="s">
        <v>70</v>
      </c>
      <c r="D54" s="47">
        <v>453205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453205</v>
      </c>
      <c r="O54" s="48">
        <f t="shared" si="6"/>
        <v>4.6880689341277719</v>
      </c>
      <c r="P54" s="9"/>
    </row>
    <row r="55" spans="1:16">
      <c r="A55" s="12"/>
      <c r="B55" s="25">
        <v>341.53</v>
      </c>
      <c r="C55" s="20" t="s">
        <v>71</v>
      </c>
      <c r="D55" s="47">
        <v>2239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2239</v>
      </c>
      <c r="O55" s="48">
        <f t="shared" si="6"/>
        <v>2.3160791128765311E-2</v>
      </c>
      <c r="P55" s="9"/>
    </row>
    <row r="56" spans="1:16">
      <c r="A56" s="12"/>
      <c r="B56" s="25">
        <v>341.55</v>
      </c>
      <c r="C56" s="20" t="s">
        <v>72</v>
      </c>
      <c r="D56" s="47">
        <v>4327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4327</v>
      </c>
      <c r="O56" s="48">
        <f t="shared" si="6"/>
        <v>4.4759599470374049E-2</v>
      </c>
      <c r="P56" s="9"/>
    </row>
    <row r="57" spans="1:16">
      <c r="A57" s="12"/>
      <c r="B57" s="25">
        <v>341.9</v>
      </c>
      <c r="C57" s="20" t="s">
        <v>74</v>
      </c>
      <c r="D57" s="47">
        <v>46642</v>
      </c>
      <c r="E57" s="47">
        <v>2785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49427</v>
      </c>
      <c r="O57" s="48">
        <f t="shared" si="6"/>
        <v>0.51128558424362791</v>
      </c>
      <c r="P57" s="9"/>
    </row>
    <row r="58" spans="1:16">
      <c r="A58" s="12"/>
      <c r="B58" s="25">
        <v>342.2</v>
      </c>
      <c r="C58" s="20" t="s">
        <v>159</v>
      </c>
      <c r="D58" s="47">
        <v>100</v>
      </c>
      <c r="E58" s="47">
        <v>28870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28970</v>
      </c>
      <c r="O58" s="48">
        <f t="shared" si="6"/>
        <v>0.29967312148295266</v>
      </c>
      <c r="P58" s="9"/>
    </row>
    <row r="59" spans="1:16">
      <c r="A59" s="12"/>
      <c r="B59" s="25">
        <v>342.4</v>
      </c>
      <c r="C59" s="20" t="s">
        <v>75</v>
      </c>
      <c r="D59" s="47">
        <v>0</v>
      </c>
      <c r="E59" s="47">
        <v>506701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506701</v>
      </c>
      <c r="O59" s="48">
        <f t="shared" si="6"/>
        <v>5.241445299569679</v>
      </c>
      <c r="P59" s="9"/>
    </row>
    <row r="60" spans="1:16">
      <c r="A60" s="12"/>
      <c r="B60" s="25">
        <v>342.5</v>
      </c>
      <c r="C60" s="20" t="s">
        <v>76</v>
      </c>
      <c r="D60" s="47">
        <v>0</v>
      </c>
      <c r="E60" s="47">
        <v>12680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12680</v>
      </c>
      <c r="O60" s="48">
        <f t="shared" si="6"/>
        <v>0.13116517709367759</v>
      </c>
      <c r="P60" s="9"/>
    </row>
    <row r="61" spans="1:16">
      <c r="A61" s="12"/>
      <c r="B61" s="25">
        <v>342.6</v>
      </c>
      <c r="C61" s="20" t="s">
        <v>77</v>
      </c>
      <c r="D61" s="47">
        <v>2976918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2976918</v>
      </c>
      <c r="O61" s="48">
        <f t="shared" si="6"/>
        <v>30.794004468718967</v>
      </c>
      <c r="P61" s="9"/>
    </row>
    <row r="62" spans="1:16">
      <c r="A62" s="12"/>
      <c r="B62" s="25">
        <v>342.9</v>
      </c>
      <c r="C62" s="20" t="s">
        <v>78</v>
      </c>
      <c r="D62" s="47">
        <v>133990</v>
      </c>
      <c r="E62" s="47">
        <v>271965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405955</v>
      </c>
      <c r="O62" s="48">
        <f t="shared" si="6"/>
        <v>4.1993027970870571</v>
      </c>
      <c r="P62" s="9"/>
    </row>
    <row r="63" spans="1:16">
      <c r="A63" s="12"/>
      <c r="B63" s="25">
        <v>343.3</v>
      </c>
      <c r="C63" s="20" t="s">
        <v>79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430469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430469</v>
      </c>
      <c r="O63" s="48">
        <f t="shared" si="6"/>
        <v>4.4528819099635886</v>
      </c>
      <c r="P63" s="9"/>
    </row>
    <row r="64" spans="1:16">
      <c r="A64" s="12"/>
      <c r="B64" s="25">
        <v>343.4</v>
      </c>
      <c r="C64" s="20" t="s">
        <v>80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5148587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5148587</v>
      </c>
      <c r="O64" s="48">
        <f t="shared" si="6"/>
        <v>53.258306438265478</v>
      </c>
      <c r="P64" s="9"/>
    </row>
    <row r="65" spans="1:16">
      <c r="A65" s="12"/>
      <c r="B65" s="25">
        <v>343.5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192019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192019</v>
      </c>
      <c r="O65" s="48">
        <f t="shared" si="6"/>
        <v>1.9862938596491229</v>
      </c>
      <c r="P65" s="9"/>
    </row>
    <row r="66" spans="1:16">
      <c r="A66" s="12"/>
      <c r="B66" s="25">
        <v>343.6</v>
      </c>
      <c r="C66" s="20" t="s">
        <v>82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41500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41500</v>
      </c>
      <c r="O66" s="48">
        <f t="shared" si="6"/>
        <v>0.42928666004634225</v>
      </c>
      <c r="P66" s="9"/>
    </row>
    <row r="67" spans="1:16">
      <c r="A67" s="12"/>
      <c r="B67" s="25">
        <v>343.7</v>
      </c>
      <c r="C67" s="20" t="s">
        <v>83</v>
      </c>
      <c r="D67" s="47">
        <v>0</v>
      </c>
      <c r="E67" s="47">
        <v>128350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128350</v>
      </c>
      <c r="O67" s="48">
        <f t="shared" si="6"/>
        <v>1.327685369083085</v>
      </c>
      <c r="P67" s="9"/>
    </row>
    <row r="68" spans="1:16">
      <c r="A68" s="12"/>
      <c r="B68" s="25">
        <v>344.9</v>
      </c>
      <c r="C68" s="20" t="s">
        <v>85</v>
      </c>
      <c r="D68" s="47">
        <v>0</v>
      </c>
      <c r="E68" s="47">
        <v>244818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244818</v>
      </c>
      <c r="O68" s="48">
        <f t="shared" si="6"/>
        <v>2.5324602780536245</v>
      </c>
      <c r="P68" s="9"/>
    </row>
    <row r="69" spans="1:16">
      <c r="A69" s="12"/>
      <c r="B69" s="25">
        <v>345.9</v>
      </c>
      <c r="C69" s="20" t="s">
        <v>86</v>
      </c>
      <c r="D69" s="47">
        <v>0</v>
      </c>
      <c r="E69" s="47">
        <v>31875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31875</v>
      </c>
      <c r="O69" s="48">
        <f t="shared" ref="O69:O100" si="10">(N69/O$116)</f>
        <v>0.32972318768619663</v>
      </c>
      <c r="P69" s="9"/>
    </row>
    <row r="70" spans="1:16">
      <c r="A70" s="12"/>
      <c r="B70" s="25">
        <v>346.4</v>
      </c>
      <c r="C70" s="20" t="s">
        <v>87</v>
      </c>
      <c r="D70" s="47">
        <v>14015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14015</v>
      </c>
      <c r="O70" s="48">
        <f t="shared" si="10"/>
        <v>0.14497476001324064</v>
      </c>
      <c r="P70" s="9"/>
    </row>
    <row r="71" spans="1:16">
      <c r="A71" s="12"/>
      <c r="B71" s="25">
        <v>347.2</v>
      </c>
      <c r="C71" s="20" t="s">
        <v>215</v>
      </c>
      <c r="D71" s="47">
        <v>4767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4767</v>
      </c>
      <c r="O71" s="48">
        <f t="shared" si="10"/>
        <v>4.9311072492552135E-2</v>
      </c>
      <c r="P71" s="9"/>
    </row>
    <row r="72" spans="1:16">
      <c r="A72" s="12"/>
      <c r="B72" s="25">
        <v>347.5</v>
      </c>
      <c r="C72" s="20" t="s">
        <v>88</v>
      </c>
      <c r="D72" s="47">
        <v>19858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19858</v>
      </c>
      <c r="O72" s="48">
        <f t="shared" si="10"/>
        <v>0.20541625289639193</v>
      </c>
      <c r="P72" s="9"/>
    </row>
    <row r="73" spans="1:16">
      <c r="A73" s="12"/>
      <c r="B73" s="25">
        <v>348.12</v>
      </c>
      <c r="C73" s="39" t="s">
        <v>90</v>
      </c>
      <c r="D73" s="47">
        <v>0</v>
      </c>
      <c r="E73" s="47">
        <v>39903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39903</v>
      </c>
      <c r="O73" s="48">
        <f t="shared" si="10"/>
        <v>0.41276688182720955</v>
      </c>
      <c r="P73" s="9"/>
    </row>
    <row r="74" spans="1:16">
      <c r="A74" s="12"/>
      <c r="B74" s="25">
        <v>348.13</v>
      </c>
      <c r="C74" s="39" t="s">
        <v>91</v>
      </c>
      <c r="D74" s="47">
        <v>48117</v>
      </c>
      <c r="E74" s="47">
        <v>195891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244008</v>
      </c>
      <c r="O74" s="48">
        <f t="shared" si="10"/>
        <v>2.5240814299900696</v>
      </c>
      <c r="P74" s="9"/>
    </row>
    <row r="75" spans="1:16">
      <c r="A75" s="12"/>
      <c r="B75" s="25">
        <v>348.22</v>
      </c>
      <c r="C75" s="39" t="s">
        <v>92</v>
      </c>
      <c r="D75" s="47">
        <v>0</v>
      </c>
      <c r="E75" s="47">
        <v>7110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7110</v>
      </c>
      <c r="O75" s="48">
        <f t="shared" si="10"/>
        <v>7.354766633565045E-2</v>
      </c>
      <c r="P75" s="9"/>
    </row>
    <row r="76" spans="1:16">
      <c r="A76" s="12"/>
      <c r="B76" s="25">
        <v>348.23</v>
      </c>
      <c r="C76" s="39" t="s">
        <v>93</v>
      </c>
      <c r="D76" s="47">
        <v>0</v>
      </c>
      <c r="E76" s="47">
        <v>74342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74342</v>
      </c>
      <c r="O76" s="48">
        <f t="shared" si="10"/>
        <v>0.76901274412446208</v>
      </c>
      <c r="P76" s="9"/>
    </row>
    <row r="77" spans="1:16">
      <c r="A77" s="12"/>
      <c r="B77" s="25">
        <v>348.31</v>
      </c>
      <c r="C77" s="39" t="s">
        <v>94</v>
      </c>
      <c r="D77" s="47">
        <v>0</v>
      </c>
      <c r="E77" s="47">
        <v>269150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269150</v>
      </c>
      <c r="O77" s="48">
        <f t="shared" si="10"/>
        <v>2.7841567361800728</v>
      </c>
      <c r="P77" s="9"/>
    </row>
    <row r="78" spans="1:16">
      <c r="A78" s="12"/>
      <c r="B78" s="25">
        <v>348.32</v>
      </c>
      <c r="C78" s="39" t="s">
        <v>95</v>
      </c>
      <c r="D78" s="47">
        <v>40</v>
      </c>
      <c r="E78" s="47">
        <v>7281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7321</v>
      </c>
      <c r="O78" s="48">
        <f t="shared" si="10"/>
        <v>7.5730304534922216E-2</v>
      </c>
      <c r="P78" s="9"/>
    </row>
    <row r="79" spans="1:16">
      <c r="A79" s="12"/>
      <c r="B79" s="25">
        <v>348.41</v>
      </c>
      <c r="C79" s="39" t="s">
        <v>96</v>
      </c>
      <c r="D79" s="47">
        <v>72563</v>
      </c>
      <c r="E79" s="47">
        <v>259384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331947</v>
      </c>
      <c r="O79" s="48">
        <f t="shared" si="10"/>
        <v>3.4337450347567029</v>
      </c>
      <c r="P79" s="9"/>
    </row>
    <row r="80" spans="1:16">
      <c r="A80" s="12"/>
      <c r="B80" s="25">
        <v>348.42</v>
      </c>
      <c r="C80" s="39" t="s">
        <v>97</v>
      </c>
      <c r="D80" s="47">
        <v>280660</v>
      </c>
      <c r="E80" s="47">
        <v>51472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332132</v>
      </c>
      <c r="O80" s="48">
        <f t="shared" si="10"/>
        <v>3.4356587222773918</v>
      </c>
      <c r="P80" s="9"/>
    </row>
    <row r="81" spans="1:16">
      <c r="A81" s="12"/>
      <c r="B81" s="25">
        <v>348.48</v>
      </c>
      <c r="C81" s="39" t="s">
        <v>224</v>
      </c>
      <c r="D81" s="47">
        <v>0</v>
      </c>
      <c r="E81" s="47">
        <v>27232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27232</v>
      </c>
      <c r="O81" s="48">
        <f t="shared" si="10"/>
        <v>0.28169480304534922</v>
      </c>
      <c r="P81" s="9"/>
    </row>
    <row r="82" spans="1:16">
      <c r="A82" s="12"/>
      <c r="B82" s="25">
        <v>348.52</v>
      </c>
      <c r="C82" s="39" t="s">
        <v>100</v>
      </c>
      <c r="D82" s="47">
        <v>0</v>
      </c>
      <c r="E82" s="47">
        <v>572475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572475</v>
      </c>
      <c r="O82" s="48">
        <f t="shared" si="10"/>
        <v>5.9218284508440915</v>
      </c>
      <c r="P82" s="9"/>
    </row>
    <row r="83" spans="1:16">
      <c r="A83" s="12"/>
      <c r="B83" s="25">
        <v>348.53</v>
      </c>
      <c r="C83" s="39" t="s">
        <v>101</v>
      </c>
      <c r="D83" s="47">
        <v>0</v>
      </c>
      <c r="E83" s="47">
        <v>726175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726175</v>
      </c>
      <c r="O83" s="48">
        <f t="shared" si="10"/>
        <v>7.5117407315458458</v>
      </c>
      <c r="P83" s="9"/>
    </row>
    <row r="84" spans="1:16">
      <c r="A84" s="12"/>
      <c r="B84" s="25">
        <v>348.71</v>
      </c>
      <c r="C84" s="39" t="s">
        <v>104</v>
      </c>
      <c r="D84" s="47">
        <v>0</v>
      </c>
      <c r="E84" s="47">
        <v>233385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233385</v>
      </c>
      <c r="O84" s="48">
        <f t="shared" si="10"/>
        <v>2.4141943892750746</v>
      </c>
      <c r="P84" s="9"/>
    </row>
    <row r="85" spans="1:16">
      <c r="A85" s="12"/>
      <c r="B85" s="25">
        <v>348.72</v>
      </c>
      <c r="C85" s="39" t="s">
        <v>105</v>
      </c>
      <c r="D85" s="47">
        <v>0</v>
      </c>
      <c r="E85" s="47">
        <v>26108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26108</v>
      </c>
      <c r="O85" s="48">
        <f t="shared" si="10"/>
        <v>0.27006785832505792</v>
      </c>
      <c r="P85" s="9"/>
    </row>
    <row r="86" spans="1:16">
      <c r="A86" s="12"/>
      <c r="B86" s="25">
        <v>349</v>
      </c>
      <c r="C86" s="20" t="s">
        <v>147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33750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33750</v>
      </c>
      <c r="O86" s="48">
        <f t="shared" si="10"/>
        <v>0.3491186693147964</v>
      </c>
      <c r="P86" s="9"/>
    </row>
    <row r="87" spans="1:16" ht="15.75">
      <c r="A87" s="29" t="s">
        <v>65</v>
      </c>
      <c r="B87" s="30"/>
      <c r="C87" s="31"/>
      <c r="D87" s="32">
        <f t="shared" ref="D87:M87" si="11">SUM(D88:D92)</f>
        <v>30002</v>
      </c>
      <c r="E87" s="32">
        <f t="shared" si="11"/>
        <v>877331</v>
      </c>
      <c r="F87" s="32">
        <f t="shared" si="11"/>
        <v>0</v>
      </c>
      <c r="G87" s="32">
        <f t="shared" si="11"/>
        <v>0</v>
      </c>
      <c r="H87" s="32">
        <f t="shared" si="11"/>
        <v>0</v>
      </c>
      <c r="I87" s="32">
        <f t="shared" si="11"/>
        <v>0</v>
      </c>
      <c r="J87" s="32">
        <f t="shared" si="11"/>
        <v>0</v>
      </c>
      <c r="K87" s="32">
        <f t="shared" si="11"/>
        <v>0</v>
      </c>
      <c r="L87" s="32">
        <f t="shared" si="11"/>
        <v>0</v>
      </c>
      <c r="M87" s="32">
        <f t="shared" si="11"/>
        <v>0</v>
      </c>
      <c r="N87" s="32">
        <f t="shared" ref="N87:N94" si="12">SUM(D87:M87)</f>
        <v>907333</v>
      </c>
      <c r="O87" s="46">
        <f t="shared" si="10"/>
        <v>9.3856856173452492</v>
      </c>
      <c r="P87" s="10"/>
    </row>
    <row r="88" spans="1:16">
      <c r="A88" s="13"/>
      <c r="B88" s="40">
        <v>351.1</v>
      </c>
      <c r="C88" s="21" t="s">
        <v>107</v>
      </c>
      <c r="D88" s="47">
        <v>110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110</v>
      </c>
      <c r="O88" s="48">
        <f t="shared" si="10"/>
        <v>1.1378682555445217E-3</v>
      </c>
      <c r="P88" s="9"/>
    </row>
    <row r="89" spans="1:16">
      <c r="A89" s="13"/>
      <c r="B89" s="40">
        <v>351.2</v>
      </c>
      <c r="C89" s="21" t="s">
        <v>109</v>
      </c>
      <c r="D89" s="47">
        <v>0</v>
      </c>
      <c r="E89" s="47">
        <v>35664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35664</v>
      </c>
      <c r="O89" s="48">
        <f t="shared" si="10"/>
        <v>0.36891757696127109</v>
      </c>
      <c r="P89" s="9"/>
    </row>
    <row r="90" spans="1:16">
      <c r="A90" s="13"/>
      <c r="B90" s="40">
        <v>352</v>
      </c>
      <c r="C90" s="21" t="s">
        <v>110</v>
      </c>
      <c r="D90" s="47">
        <v>29892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29892</v>
      </c>
      <c r="O90" s="48">
        <f t="shared" si="10"/>
        <v>0.30921052631578949</v>
      </c>
      <c r="P90" s="9"/>
    </row>
    <row r="91" spans="1:16">
      <c r="A91" s="13"/>
      <c r="B91" s="40">
        <v>354</v>
      </c>
      <c r="C91" s="21" t="s">
        <v>111</v>
      </c>
      <c r="D91" s="47">
        <v>0</v>
      </c>
      <c r="E91" s="47">
        <v>260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260</v>
      </c>
      <c r="O91" s="48">
        <f t="shared" si="10"/>
        <v>2.6895067858325058E-3</v>
      </c>
      <c r="P91" s="9"/>
    </row>
    <row r="92" spans="1:16">
      <c r="A92" s="13"/>
      <c r="B92" s="40">
        <v>359</v>
      </c>
      <c r="C92" s="21" t="s">
        <v>112</v>
      </c>
      <c r="D92" s="47">
        <v>0</v>
      </c>
      <c r="E92" s="47">
        <v>841407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841407</v>
      </c>
      <c r="O92" s="48">
        <f t="shared" si="10"/>
        <v>8.7037301390268116</v>
      </c>
      <c r="P92" s="9"/>
    </row>
    <row r="93" spans="1:16" ht="15.75">
      <c r="A93" s="29" t="s">
        <v>5</v>
      </c>
      <c r="B93" s="30"/>
      <c r="C93" s="31"/>
      <c r="D93" s="32">
        <f t="shared" ref="D93:M93" si="13">SUM(D94:D106)</f>
        <v>2358667</v>
      </c>
      <c r="E93" s="32">
        <f t="shared" si="13"/>
        <v>4535077</v>
      </c>
      <c r="F93" s="32">
        <f t="shared" si="13"/>
        <v>0</v>
      </c>
      <c r="G93" s="32">
        <f t="shared" si="13"/>
        <v>440064</v>
      </c>
      <c r="H93" s="32">
        <f t="shared" si="13"/>
        <v>0</v>
      </c>
      <c r="I93" s="32">
        <f t="shared" si="13"/>
        <v>5051283</v>
      </c>
      <c r="J93" s="32">
        <f t="shared" si="13"/>
        <v>2093680</v>
      </c>
      <c r="K93" s="32">
        <f t="shared" si="13"/>
        <v>0</v>
      </c>
      <c r="L93" s="32">
        <f t="shared" si="13"/>
        <v>0</v>
      </c>
      <c r="M93" s="32">
        <f t="shared" si="13"/>
        <v>311304</v>
      </c>
      <c r="N93" s="32">
        <f t="shared" si="12"/>
        <v>14790075</v>
      </c>
      <c r="O93" s="46">
        <f t="shared" si="10"/>
        <v>152.99233490566039</v>
      </c>
      <c r="P93" s="10"/>
    </row>
    <row r="94" spans="1:16">
      <c r="A94" s="12"/>
      <c r="B94" s="25">
        <v>361.1</v>
      </c>
      <c r="C94" s="20" t="s">
        <v>113</v>
      </c>
      <c r="D94" s="47">
        <v>318695</v>
      </c>
      <c r="E94" s="47">
        <v>81588</v>
      </c>
      <c r="F94" s="47">
        <v>0</v>
      </c>
      <c r="G94" s="47">
        <v>440064</v>
      </c>
      <c r="H94" s="47">
        <v>0</v>
      </c>
      <c r="I94" s="47">
        <v>1046</v>
      </c>
      <c r="J94" s="47">
        <v>9446</v>
      </c>
      <c r="K94" s="47">
        <v>0</v>
      </c>
      <c r="L94" s="47">
        <v>0</v>
      </c>
      <c r="M94" s="47">
        <v>4818</v>
      </c>
      <c r="N94" s="47">
        <f t="shared" si="12"/>
        <v>855657</v>
      </c>
      <c r="O94" s="48">
        <f t="shared" si="10"/>
        <v>8.8511357994041706</v>
      </c>
      <c r="P94" s="9"/>
    </row>
    <row r="95" spans="1:16">
      <c r="A95" s="12"/>
      <c r="B95" s="25">
        <v>361.2</v>
      </c>
      <c r="C95" s="20" t="s">
        <v>114</v>
      </c>
      <c r="D95" s="47">
        <v>1070973</v>
      </c>
      <c r="E95" s="47">
        <v>951584</v>
      </c>
      <c r="F95" s="47">
        <v>0</v>
      </c>
      <c r="G95" s="47">
        <v>0</v>
      </c>
      <c r="H95" s="47">
        <v>0</v>
      </c>
      <c r="I95" s="47">
        <v>468258</v>
      </c>
      <c r="J95" s="47">
        <v>74857</v>
      </c>
      <c r="K95" s="47">
        <v>0</v>
      </c>
      <c r="L95" s="47">
        <v>0</v>
      </c>
      <c r="M95" s="47">
        <v>0</v>
      </c>
      <c r="N95" s="47">
        <f t="shared" ref="N95:N106" si="14">SUM(D95:M95)</f>
        <v>2565672</v>
      </c>
      <c r="O95" s="48">
        <f t="shared" si="10"/>
        <v>26.539970208540218</v>
      </c>
      <c r="P95" s="9"/>
    </row>
    <row r="96" spans="1:16">
      <c r="A96" s="12"/>
      <c r="B96" s="25">
        <v>361.3</v>
      </c>
      <c r="C96" s="20" t="s">
        <v>115</v>
      </c>
      <c r="D96" s="47">
        <v>210308</v>
      </c>
      <c r="E96" s="47">
        <v>3369</v>
      </c>
      <c r="F96" s="47">
        <v>0</v>
      </c>
      <c r="G96" s="47">
        <v>0</v>
      </c>
      <c r="H96" s="47">
        <v>0</v>
      </c>
      <c r="I96" s="47">
        <v>5811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219488</v>
      </c>
      <c r="O96" s="48">
        <f t="shared" si="10"/>
        <v>2.2704402515723272</v>
      </c>
      <c r="P96" s="9"/>
    </row>
    <row r="97" spans="1:16">
      <c r="A97" s="12"/>
      <c r="B97" s="25">
        <v>361.4</v>
      </c>
      <c r="C97" s="20" t="s">
        <v>199</v>
      </c>
      <c r="D97" s="47">
        <v>13088</v>
      </c>
      <c r="E97" s="47">
        <v>102312</v>
      </c>
      <c r="F97" s="47">
        <v>0</v>
      </c>
      <c r="G97" s="47">
        <v>0</v>
      </c>
      <c r="H97" s="47">
        <v>0</v>
      </c>
      <c r="I97" s="47">
        <v>0</v>
      </c>
      <c r="J97" s="47">
        <v>3570</v>
      </c>
      <c r="K97" s="47">
        <v>0</v>
      </c>
      <c r="L97" s="47">
        <v>0</v>
      </c>
      <c r="M97" s="47">
        <v>0</v>
      </c>
      <c r="N97" s="47">
        <f t="shared" si="14"/>
        <v>118970</v>
      </c>
      <c r="O97" s="48">
        <f t="shared" si="10"/>
        <v>1.2306562396557432</v>
      </c>
      <c r="P97" s="9"/>
    </row>
    <row r="98" spans="1:16">
      <c r="A98" s="12"/>
      <c r="B98" s="25">
        <v>362</v>
      </c>
      <c r="C98" s="20" t="s">
        <v>117</v>
      </c>
      <c r="D98" s="47">
        <v>11304</v>
      </c>
      <c r="E98" s="47">
        <v>4587</v>
      </c>
      <c r="F98" s="47">
        <v>0</v>
      </c>
      <c r="G98" s="47">
        <v>0</v>
      </c>
      <c r="H98" s="47">
        <v>0</v>
      </c>
      <c r="I98" s="47">
        <v>3690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19581</v>
      </c>
      <c r="O98" s="48">
        <f t="shared" si="10"/>
        <v>0.20255089374379345</v>
      </c>
      <c r="P98" s="9"/>
    </row>
    <row r="99" spans="1:16">
      <c r="A99" s="12"/>
      <c r="B99" s="25">
        <v>363.12</v>
      </c>
      <c r="C99" s="20" t="s">
        <v>160</v>
      </c>
      <c r="D99" s="47">
        <v>0</v>
      </c>
      <c r="E99" s="47">
        <v>2154009</v>
      </c>
      <c r="F99" s="47">
        <v>0</v>
      </c>
      <c r="G99" s="47">
        <v>0</v>
      </c>
      <c r="H99" s="47">
        <v>0</v>
      </c>
      <c r="I99" s="47">
        <v>4289834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6443843</v>
      </c>
      <c r="O99" s="48">
        <f t="shared" si="10"/>
        <v>66.656767212843434</v>
      </c>
      <c r="P99" s="9"/>
    </row>
    <row r="100" spans="1:16">
      <c r="A100" s="12"/>
      <c r="B100" s="25">
        <v>363.23</v>
      </c>
      <c r="C100" s="20" t="s">
        <v>225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87520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87520</v>
      </c>
      <c r="O100" s="48">
        <f t="shared" si="10"/>
        <v>0.90532936113869578</v>
      </c>
      <c r="P100" s="9"/>
    </row>
    <row r="101" spans="1:16">
      <c r="A101" s="12"/>
      <c r="B101" s="25">
        <v>364</v>
      </c>
      <c r="C101" s="20" t="s">
        <v>200</v>
      </c>
      <c r="D101" s="47">
        <v>31096</v>
      </c>
      <c r="E101" s="47">
        <v>91613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122709</v>
      </c>
      <c r="O101" s="48">
        <f t="shared" ref="O101:O114" si="15">(N101/O$116)</f>
        <v>1.2693334160873884</v>
      </c>
      <c r="P101" s="9"/>
    </row>
    <row r="102" spans="1:16">
      <c r="A102" s="12"/>
      <c r="B102" s="25">
        <v>365</v>
      </c>
      <c r="C102" s="20" t="s">
        <v>201</v>
      </c>
      <c r="D102" s="47">
        <v>0</v>
      </c>
      <c r="E102" s="47">
        <v>27804</v>
      </c>
      <c r="F102" s="47">
        <v>0</v>
      </c>
      <c r="G102" s="47">
        <v>0</v>
      </c>
      <c r="H102" s="47">
        <v>0</v>
      </c>
      <c r="I102" s="47">
        <v>183797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211601</v>
      </c>
      <c r="O102" s="48">
        <f t="shared" si="15"/>
        <v>2.1888550976497849</v>
      </c>
      <c r="P102" s="9"/>
    </row>
    <row r="103" spans="1:16">
      <c r="A103" s="12"/>
      <c r="B103" s="25">
        <v>366</v>
      </c>
      <c r="C103" s="20" t="s">
        <v>120</v>
      </c>
      <c r="D103" s="47">
        <v>34752</v>
      </c>
      <c r="E103" s="47">
        <v>180389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215141</v>
      </c>
      <c r="O103" s="48">
        <f t="shared" si="15"/>
        <v>2.2254737669645812</v>
      </c>
      <c r="P103" s="9"/>
    </row>
    <row r="104" spans="1:16">
      <c r="A104" s="12"/>
      <c r="B104" s="25">
        <v>369</v>
      </c>
      <c r="C104" s="20" t="s">
        <v>226</v>
      </c>
      <c r="D104" s="47">
        <v>416395</v>
      </c>
      <c r="E104" s="47">
        <v>577117</v>
      </c>
      <c r="F104" s="47">
        <v>0</v>
      </c>
      <c r="G104" s="47">
        <v>0</v>
      </c>
      <c r="H104" s="47">
        <v>0</v>
      </c>
      <c r="I104" s="47">
        <v>11226</v>
      </c>
      <c r="J104" s="47">
        <v>1681690</v>
      </c>
      <c r="K104" s="47">
        <v>0</v>
      </c>
      <c r="L104" s="47">
        <v>0</v>
      </c>
      <c r="M104" s="47">
        <v>7547</v>
      </c>
      <c r="N104" s="47">
        <f>SUM(D104:M104)</f>
        <v>2693975</v>
      </c>
      <c r="O104" s="48">
        <f t="shared" si="15"/>
        <v>27.86716939755048</v>
      </c>
      <c r="P104" s="9"/>
    </row>
    <row r="105" spans="1:16">
      <c r="A105" s="12"/>
      <c r="B105" s="25">
        <v>369.3</v>
      </c>
      <c r="C105" s="20" t="s">
        <v>121</v>
      </c>
      <c r="D105" s="47">
        <v>3800</v>
      </c>
      <c r="E105" s="47">
        <v>329205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333005</v>
      </c>
      <c r="O105" s="48">
        <f t="shared" si="15"/>
        <v>3.4446892585236677</v>
      </c>
      <c r="P105" s="9"/>
    </row>
    <row r="106" spans="1:16">
      <c r="A106" s="12"/>
      <c r="B106" s="25">
        <v>369.9</v>
      </c>
      <c r="C106" s="20" t="s">
        <v>122</v>
      </c>
      <c r="D106" s="47">
        <v>248256</v>
      </c>
      <c r="E106" s="47">
        <v>31500</v>
      </c>
      <c r="F106" s="47">
        <v>0</v>
      </c>
      <c r="G106" s="47">
        <v>0</v>
      </c>
      <c r="H106" s="47">
        <v>0</v>
      </c>
      <c r="I106" s="47">
        <v>101</v>
      </c>
      <c r="J106" s="47">
        <v>324117</v>
      </c>
      <c r="K106" s="47">
        <v>0</v>
      </c>
      <c r="L106" s="47">
        <v>0</v>
      </c>
      <c r="M106" s="47">
        <v>298939</v>
      </c>
      <c r="N106" s="47">
        <f t="shared" si="14"/>
        <v>902913</v>
      </c>
      <c r="O106" s="48">
        <f t="shared" si="15"/>
        <v>9.3399640019860968</v>
      </c>
      <c r="P106" s="9"/>
    </row>
    <row r="107" spans="1:16" ht="15.75">
      <c r="A107" s="29" t="s">
        <v>66</v>
      </c>
      <c r="B107" s="30"/>
      <c r="C107" s="31"/>
      <c r="D107" s="32">
        <f t="shared" ref="D107:M107" si="16">SUM(D108:D113)</f>
        <v>300878</v>
      </c>
      <c r="E107" s="32">
        <f t="shared" si="16"/>
        <v>2013715</v>
      </c>
      <c r="F107" s="32">
        <f t="shared" si="16"/>
        <v>0</v>
      </c>
      <c r="G107" s="32">
        <f t="shared" si="16"/>
        <v>0</v>
      </c>
      <c r="H107" s="32">
        <f t="shared" si="16"/>
        <v>0</v>
      </c>
      <c r="I107" s="32">
        <f t="shared" si="16"/>
        <v>28500</v>
      </c>
      <c r="J107" s="32">
        <f t="shared" si="16"/>
        <v>0</v>
      </c>
      <c r="K107" s="32">
        <f t="shared" si="16"/>
        <v>0</v>
      </c>
      <c r="L107" s="32">
        <f t="shared" si="16"/>
        <v>0</v>
      </c>
      <c r="M107" s="32">
        <f t="shared" si="16"/>
        <v>0</v>
      </c>
      <c r="N107" s="32">
        <f t="shared" ref="N107:N114" si="17">SUM(D107:M107)</f>
        <v>2343093</v>
      </c>
      <c r="O107" s="46">
        <f t="shared" si="15"/>
        <v>24.23755585898709</v>
      </c>
      <c r="P107" s="9"/>
    </row>
    <row r="108" spans="1:16">
      <c r="A108" s="12"/>
      <c r="B108" s="25">
        <v>381</v>
      </c>
      <c r="C108" s="20" t="s">
        <v>123</v>
      </c>
      <c r="D108" s="47">
        <v>0</v>
      </c>
      <c r="E108" s="47">
        <v>1032759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1032759</v>
      </c>
      <c r="O108" s="48">
        <f t="shared" si="15"/>
        <v>10.683124379344587</v>
      </c>
      <c r="P108" s="9"/>
    </row>
    <row r="109" spans="1:16">
      <c r="A109" s="12"/>
      <c r="B109" s="25">
        <v>384</v>
      </c>
      <c r="C109" s="20" t="s">
        <v>154</v>
      </c>
      <c r="D109" s="47">
        <v>0</v>
      </c>
      <c r="E109" s="47">
        <v>250000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250000</v>
      </c>
      <c r="O109" s="48">
        <f t="shared" si="15"/>
        <v>2.5860642171466401</v>
      </c>
      <c r="P109" s="9"/>
    </row>
    <row r="110" spans="1:16">
      <c r="A110" s="12"/>
      <c r="B110" s="25">
        <v>386.6</v>
      </c>
      <c r="C110" s="20" t="s">
        <v>125</v>
      </c>
      <c r="D110" s="47">
        <v>99253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99253</v>
      </c>
      <c r="O110" s="48">
        <f t="shared" si="15"/>
        <v>1.0266985269778219</v>
      </c>
      <c r="P110" s="9"/>
    </row>
    <row r="111" spans="1:16">
      <c r="A111" s="12"/>
      <c r="B111" s="25">
        <v>386.7</v>
      </c>
      <c r="C111" s="20" t="s">
        <v>126</v>
      </c>
      <c r="D111" s="47">
        <v>201625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201625</v>
      </c>
      <c r="O111" s="48">
        <f t="shared" si="15"/>
        <v>2.0856607911287655</v>
      </c>
      <c r="P111" s="9"/>
    </row>
    <row r="112" spans="1:16">
      <c r="A112" s="12"/>
      <c r="B112" s="25">
        <v>389.1</v>
      </c>
      <c r="C112" s="20" t="s">
        <v>227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28500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28500</v>
      </c>
      <c r="O112" s="48">
        <f t="shared" si="15"/>
        <v>0.294811320754717</v>
      </c>
      <c r="P112" s="9"/>
    </row>
    <row r="113" spans="1:119" ht="15.75" thickBot="1">
      <c r="A113" s="12"/>
      <c r="B113" s="25">
        <v>389.8</v>
      </c>
      <c r="C113" s="20" t="s">
        <v>228</v>
      </c>
      <c r="D113" s="47">
        <v>0</v>
      </c>
      <c r="E113" s="47">
        <v>730956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730956</v>
      </c>
      <c r="O113" s="48">
        <f t="shared" si="15"/>
        <v>7.561196623634558</v>
      </c>
      <c r="P113" s="9"/>
    </row>
    <row r="114" spans="1:119" ht="16.5" thickBot="1">
      <c r="A114" s="14" t="s">
        <v>89</v>
      </c>
      <c r="B114" s="23"/>
      <c r="C114" s="22"/>
      <c r="D114" s="15">
        <f t="shared" ref="D114:M114" si="18">SUM(D5,D12,D16,D51,D87,D93,D107)</f>
        <v>55820886</v>
      </c>
      <c r="E114" s="15">
        <f t="shared" si="18"/>
        <v>33631825</v>
      </c>
      <c r="F114" s="15">
        <f t="shared" si="18"/>
        <v>0</v>
      </c>
      <c r="G114" s="15">
        <f t="shared" si="18"/>
        <v>740064</v>
      </c>
      <c r="H114" s="15">
        <f t="shared" si="18"/>
        <v>0</v>
      </c>
      <c r="I114" s="15">
        <f t="shared" si="18"/>
        <v>11393032</v>
      </c>
      <c r="J114" s="15">
        <f t="shared" si="18"/>
        <v>2093680</v>
      </c>
      <c r="K114" s="15">
        <f t="shared" si="18"/>
        <v>0</v>
      </c>
      <c r="L114" s="15">
        <f t="shared" si="18"/>
        <v>0</v>
      </c>
      <c r="M114" s="15">
        <f t="shared" si="18"/>
        <v>387915</v>
      </c>
      <c r="N114" s="15">
        <f t="shared" si="17"/>
        <v>104067402</v>
      </c>
      <c r="O114" s="38">
        <f t="shared" si="15"/>
        <v>1076.4999379344588</v>
      </c>
      <c r="P114" s="6"/>
      <c r="Q114" s="2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</row>
    <row r="115" spans="1:119">
      <c r="A115" s="16"/>
      <c r="B115" s="18"/>
      <c r="C115" s="1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9"/>
    </row>
    <row r="116" spans="1:119">
      <c r="A116" s="41"/>
      <c r="B116" s="42"/>
      <c r="C116" s="42"/>
      <c r="D116" s="43"/>
      <c r="E116" s="43"/>
      <c r="F116" s="43"/>
      <c r="G116" s="43"/>
      <c r="H116" s="43"/>
      <c r="I116" s="43"/>
      <c r="J116" s="43"/>
      <c r="K116" s="43"/>
      <c r="L116" s="119" t="s">
        <v>229</v>
      </c>
      <c r="M116" s="119"/>
      <c r="N116" s="119"/>
      <c r="O116" s="44">
        <v>96672</v>
      </c>
    </row>
    <row r="117" spans="1:119">
      <c r="A117" s="120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8"/>
    </row>
    <row r="118" spans="1:119" ht="15.75" customHeight="1" thickBot="1">
      <c r="A118" s="121" t="s">
        <v>150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1"/>
    </row>
  </sheetData>
  <mergeCells count="10">
    <mergeCell ref="L116:N116"/>
    <mergeCell ref="A117:O117"/>
    <mergeCell ref="A118:O1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15"/>
  <sheetViews>
    <sheetView workbookViewId="0">
      <selection activeCell="H23" sqref="H23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277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0"/>
      <c r="M3" s="131"/>
      <c r="N3" s="36"/>
      <c r="O3" s="37"/>
      <c r="P3" s="132" t="s">
        <v>255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256</v>
      </c>
      <c r="N4" s="35" t="s">
        <v>11</v>
      </c>
      <c r="O4" s="35" t="s">
        <v>257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258</v>
      </c>
      <c r="B5" s="26"/>
      <c r="C5" s="26"/>
      <c r="D5" s="27">
        <f t="shared" ref="D5:N5" si="0">SUM(D6:D12)</f>
        <v>47675331</v>
      </c>
      <c r="E5" s="27">
        <f t="shared" si="0"/>
        <v>20253498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67928829</v>
      </c>
      <c r="P5" s="33">
        <f t="shared" ref="P5:P36" si="1">(O5/P$113)</f>
        <v>658.85074004384012</v>
      </c>
      <c r="Q5" s="6"/>
    </row>
    <row r="6" spans="1:134">
      <c r="A6" s="12"/>
      <c r="B6" s="25">
        <v>311</v>
      </c>
      <c r="C6" s="20" t="s">
        <v>2</v>
      </c>
      <c r="D6" s="47">
        <v>47203470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47203470</v>
      </c>
      <c r="P6" s="48">
        <f t="shared" si="1"/>
        <v>457.83272875404941</v>
      </c>
      <c r="Q6" s="9"/>
    </row>
    <row r="7" spans="1:134">
      <c r="A7" s="12"/>
      <c r="B7" s="25">
        <v>312.13</v>
      </c>
      <c r="C7" s="20" t="s">
        <v>259</v>
      </c>
      <c r="D7" s="47">
        <v>0</v>
      </c>
      <c r="E7" s="47">
        <v>1538693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1538693</v>
      </c>
      <c r="P7" s="48">
        <f t="shared" si="1"/>
        <v>14.923987895482144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569620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569620</v>
      </c>
      <c r="P8" s="48">
        <f t="shared" si="1"/>
        <v>5.5248200810847514</v>
      </c>
      <c r="Q8" s="9"/>
    </row>
    <row r="9" spans="1:134">
      <c r="A9" s="12"/>
      <c r="B9" s="25">
        <v>312.41000000000003</v>
      </c>
      <c r="C9" s="20" t="s">
        <v>260</v>
      </c>
      <c r="D9" s="47">
        <v>0</v>
      </c>
      <c r="E9" s="47">
        <v>2590758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2590758</v>
      </c>
      <c r="P9" s="48">
        <f t="shared" si="1"/>
        <v>25.128106147310429</v>
      </c>
      <c r="Q9" s="9"/>
    </row>
    <row r="10" spans="1:134">
      <c r="A10" s="12"/>
      <c r="B10" s="25">
        <v>312.42</v>
      </c>
      <c r="C10" s="20" t="s">
        <v>278</v>
      </c>
      <c r="D10" s="47">
        <v>0</v>
      </c>
      <c r="E10" s="47">
        <v>1654523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1654523</v>
      </c>
      <c r="P10" s="48">
        <f t="shared" si="1"/>
        <v>16.047438459001764</v>
      </c>
      <c r="Q10" s="9"/>
    </row>
    <row r="11" spans="1:134">
      <c r="A11" s="12"/>
      <c r="B11" s="25">
        <v>312.63</v>
      </c>
      <c r="C11" s="20" t="s">
        <v>261</v>
      </c>
      <c r="D11" s="47">
        <v>0</v>
      </c>
      <c r="E11" s="47">
        <v>13829396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13829396</v>
      </c>
      <c r="P11" s="48">
        <f t="shared" si="1"/>
        <v>134.13314969641715</v>
      </c>
      <c r="Q11" s="9"/>
    </row>
    <row r="12" spans="1:134">
      <c r="A12" s="12"/>
      <c r="B12" s="25">
        <v>315.10000000000002</v>
      </c>
      <c r="C12" s="20" t="s">
        <v>262</v>
      </c>
      <c r="D12" s="47">
        <v>471861</v>
      </c>
      <c r="E12" s="47">
        <v>70508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542369</v>
      </c>
      <c r="P12" s="48">
        <f t="shared" si="1"/>
        <v>5.2605090104944621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SUM(D14:D16)</f>
        <v>715</v>
      </c>
      <c r="E13" s="32">
        <f t="shared" si="3"/>
        <v>9208238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7905824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17114777</v>
      </c>
      <c r="P13" s="46">
        <f t="shared" si="1"/>
        <v>165.99849663440088</v>
      </c>
      <c r="Q13" s="10"/>
    </row>
    <row r="14" spans="1:134">
      <c r="A14" s="12"/>
      <c r="B14" s="25">
        <v>322</v>
      </c>
      <c r="C14" s="20" t="s">
        <v>264</v>
      </c>
      <c r="D14" s="47">
        <v>0</v>
      </c>
      <c r="E14" s="47">
        <v>2008501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2008501</v>
      </c>
      <c r="P14" s="48">
        <f t="shared" si="1"/>
        <v>19.480718123799733</v>
      </c>
      <c r="Q14" s="9"/>
    </row>
    <row r="15" spans="1:134">
      <c r="A15" s="12"/>
      <c r="B15" s="25">
        <v>325.2</v>
      </c>
      <c r="C15" s="20" t="s">
        <v>25</v>
      </c>
      <c r="D15" s="47">
        <v>0</v>
      </c>
      <c r="E15" s="47">
        <v>6992757</v>
      </c>
      <c r="F15" s="47">
        <v>0</v>
      </c>
      <c r="G15" s="47">
        <v>0</v>
      </c>
      <c r="H15" s="47">
        <v>0</v>
      </c>
      <c r="I15" s="47">
        <v>7905824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16" si="4">SUM(D15:N15)</f>
        <v>14898581</v>
      </c>
      <c r="P15" s="48">
        <f t="shared" si="1"/>
        <v>144.50331710345094</v>
      </c>
      <c r="Q15" s="9"/>
    </row>
    <row r="16" spans="1:134">
      <c r="A16" s="12"/>
      <c r="B16" s="25">
        <v>329.5</v>
      </c>
      <c r="C16" s="20" t="s">
        <v>265</v>
      </c>
      <c r="D16" s="47">
        <v>715</v>
      </c>
      <c r="E16" s="47">
        <v>206980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207695</v>
      </c>
      <c r="P16" s="48">
        <f t="shared" si="1"/>
        <v>2.0144614071502009</v>
      </c>
      <c r="Q16" s="9"/>
    </row>
    <row r="17" spans="1:17" ht="15.75">
      <c r="A17" s="29" t="s">
        <v>266</v>
      </c>
      <c r="B17" s="30"/>
      <c r="C17" s="31"/>
      <c r="D17" s="32">
        <f t="shared" ref="D17:N17" si="5">SUM(D18:D48)</f>
        <v>28654890</v>
      </c>
      <c r="E17" s="32">
        <f t="shared" si="5"/>
        <v>10502643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29957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39187490</v>
      </c>
      <c r="P17" s="46">
        <f t="shared" si="1"/>
        <v>380.08467343019532</v>
      </c>
      <c r="Q17" s="10"/>
    </row>
    <row r="18" spans="1:17">
      <c r="A18" s="12"/>
      <c r="B18" s="25">
        <v>331.1</v>
      </c>
      <c r="C18" s="20" t="s">
        <v>172</v>
      </c>
      <c r="D18" s="47">
        <v>47911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47911</v>
      </c>
      <c r="P18" s="48">
        <f t="shared" si="1"/>
        <v>0.46469515625303098</v>
      </c>
      <c r="Q18" s="9"/>
    </row>
    <row r="19" spans="1:17">
      <c r="A19" s="12"/>
      <c r="B19" s="25">
        <v>331.2</v>
      </c>
      <c r="C19" s="20" t="s">
        <v>27</v>
      </c>
      <c r="D19" s="47">
        <v>455375</v>
      </c>
      <c r="E19" s="47">
        <v>1691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457066</v>
      </c>
      <c r="P19" s="48">
        <f t="shared" si="1"/>
        <v>4.4331438769374021</v>
      </c>
      <c r="Q19" s="9"/>
    </row>
    <row r="20" spans="1:17">
      <c r="A20" s="12"/>
      <c r="B20" s="25">
        <v>331.51</v>
      </c>
      <c r="C20" s="20" t="s">
        <v>267</v>
      </c>
      <c r="D20" s="47">
        <v>11306378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9" si="6">SUM(D20:N20)</f>
        <v>11306378</v>
      </c>
      <c r="P20" s="48">
        <f t="shared" si="1"/>
        <v>109.66206281158465</v>
      </c>
      <c r="Q20" s="9"/>
    </row>
    <row r="21" spans="1:17">
      <c r="A21" s="12"/>
      <c r="B21" s="25">
        <v>331.65</v>
      </c>
      <c r="C21" s="20" t="s">
        <v>243</v>
      </c>
      <c r="D21" s="47">
        <v>0</v>
      </c>
      <c r="E21" s="47">
        <v>380449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380449</v>
      </c>
      <c r="P21" s="48">
        <f t="shared" si="1"/>
        <v>3.6900254117281914</v>
      </c>
      <c r="Q21" s="9"/>
    </row>
    <row r="22" spans="1:17">
      <c r="A22" s="12"/>
      <c r="B22" s="25">
        <v>331.69</v>
      </c>
      <c r="C22" s="20" t="s">
        <v>33</v>
      </c>
      <c r="D22" s="47">
        <v>291803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291803</v>
      </c>
      <c r="P22" s="48">
        <f t="shared" si="1"/>
        <v>2.8302360768947254</v>
      </c>
      <c r="Q22" s="9"/>
    </row>
    <row r="23" spans="1:17">
      <c r="A23" s="12"/>
      <c r="B23" s="25">
        <v>332</v>
      </c>
      <c r="C23" s="20" t="s">
        <v>246</v>
      </c>
      <c r="D23" s="47">
        <v>0</v>
      </c>
      <c r="E23" s="47">
        <v>15932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15932</v>
      </c>
      <c r="P23" s="48">
        <f t="shared" si="1"/>
        <v>0.1545265853232721</v>
      </c>
      <c r="Q23" s="9"/>
    </row>
    <row r="24" spans="1:17">
      <c r="A24" s="12"/>
      <c r="B24" s="25">
        <v>333</v>
      </c>
      <c r="C24" s="20" t="s">
        <v>3</v>
      </c>
      <c r="D24" s="47">
        <v>6658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6658</v>
      </c>
      <c r="P24" s="48">
        <f t="shared" si="1"/>
        <v>6.4576826831681242E-2</v>
      </c>
      <c r="Q24" s="9"/>
    </row>
    <row r="25" spans="1:17">
      <c r="A25" s="12"/>
      <c r="B25" s="25">
        <v>334.2</v>
      </c>
      <c r="C25" s="20" t="s">
        <v>31</v>
      </c>
      <c r="D25" s="47">
        <v>122136</v>
      </c>
      <c r="E25" s="47">
        <v>64120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186256</v>
      </c>
      <c r="P25" s="48">
        <f t="shared" si="1"/>
        <v>1.8065216969602917</v>
      </c>
      <c r="Q25" s="9"/>
    </row>
    <row r="26" spans="1:17">
      <c r="A26" s="12"/>
      <c r="B26" s="25">
        <v>334.34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29957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29957</v>
      </c>
      <c r="P26" s="48">
        <f t="shared" si="1"/>
        <v>0.29055692421097556</v>
      </c>
      <c r="Q26" s="9"/>
    </row>
    <row r="27" spans="1:17">
      <c r="A27" s="12"/>
      <c r="B27" s="25">
        <v>334.39</v>
      </c>
      <c r="C27" s="20" t="s">
        <v>35</v>
      </c>
      <c r="D27" s="47">
        <v>332200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332200</v>
      </c>
      <c r="P27" s="48">
        <f t="shared" si="1"/>
        <v>3.2220519485557992</v>
      </c>
      <c r="Q27" s="9"/>
    </row>
    <row r="28" spans="1:17">
      <c r="A28" s="12"/>
      <c r="B28" s="25">
        <v>334.49</v>
      </c>
      <c r="C28" s="20" t="s">
        <v>36</v>
      </c>
      <c r="D28" s="47">
        <v>156</v>
      </c>
      <c r="E28" s="47">
        <v>4893922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4894078</v>
      </c>
      <c r="P28" s="48">
        <f t="shared" si="1"/>
        <v>47.468312932823807</v>
      </c>
      <c r="Q28" s="9"/>
    </row>
    <row r="29" spans="1:17">
      <c r="A29" s="12"/>
      <c r="B29" s="25">
        <v>334.5</v>
      </c>
      <c r="C29" s="20" t="s">
        <v>37</v>
      </c>
      <c r="D29" s="47">
        <v>0</v>
      </c>
      <c r="E29" s="47">
        <v>962233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962233</v>
      </c>
      <c r="P29" s="48">
        <f t="shared" si="1"/>
        <v>9.3328257453783632</v>
      </c>
      <c r="Q29" s="9"/>
    </row>
    <row r="30" spans="1:17">
      <c r="A30" s="12"/>
      <c r="B30" s="25">
        <v>334.69</v>
      </c>
      <c r="C30" s="20" t="s">
        <v>38</v>
      </c>
      <c r="D30" s="47">
        <v>77370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77370</v>
      </c>
      <c r="P30" s="48">
        <f t="shared" si="1"/>
        <v>0.75042191228104205</v>
      </c>
      <c r="Q30" s="9"/>
    </row>
    <row r="31" spans="1:17">
      <c r="A31" s="12"/>
      <c r="B31" s="25">
        <v>334.7</v>
      </c>
      <c r="C31" s="20" t="s">
        <v>39</v>
      </c>
      <c r="D31" s="47">
        <v>204959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204959</v>
      </c>
      <c r="P31" s="48">
        <f t="shared" si="1"/>
        <v>1.9879245795425888</v>
      </c>
      <c r="Q31" s="9"/>
    </row>
    <row r="32" spans="1:17">
      <c r="A32" s="12"/>
      <c r="B32" s="25">
        <v>334.9</v>
      </c>
      <c r="C32" s="20" t="s">
        <v>41</v>
      </c>
      <c r="D32" s="47">
        <v>0</v>
      </c>
      <c r="E32" s="47">
        <v>30638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30638</v>
      </c>
      <c r="P32" s="48">
        <f t="shared" si="1"/>
        <v>0.29716203371418592</v>
      </c>
      <c r="Q32" s="9"/>
    </row>
    <row r="33" spans="1:17">
      <c r="A33" s="12"/>
      <c r="B33" s="25">
        <v>335.12099999999998</v>
      </c>
      <c r="C33" s="20" t="s">
        <v>268</v>
      </c>
      <c r="D33" s="47">
        <v>3622091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3622091</v>
      </c>
      <c r="P33" s="48">
        <f t="shared" si="1"/>
        <v>35.131141975907354</v>
      </c>
      <c r="Q33" s="9"/>
    </row>
    <row r="34" spans="1:17">
      <c r="A34" s="12"/>
      <c r="B34" s="25">
        <v>335.13</v>
      </c>
      <c r="C34" s="20" t="s">
        <v>174</v>
      </c>
      <c r="D34" s="47">
        <v>32344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32344</v>
      </c>
      <c r="P34" s="48">
        <f t="shared" si="1"/>
        <v>0.3137087544373533</v>
      </c>
      <c r="Q34" s="9"/>
    </row>
    <row r="35" spans="1:17">
      <c r="A35" s="12"/>
      <c r="B35" s="25">
        <v>335.14</v>
      </c>
      <c r="C35" s="20" t="s">
        <v>175</v>
      </c>
      <c r="D35" s="47">
        <v>222832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222832</v>
      </c>
      <c r="P35" s="48">
        <f t="shared" si="1"/>
        <v>2.1612771818199454</v>
      </c>
      <c r="Q35" s="9"/>
    </row>
    <row r="36" spans="1:17">
      <c r="A36" s="12"/>
      <c r="B36" s="25">
        <v>335.15</v>
      </c>
      <c r="C36" s="20" t="s">
        <v>176</v>
      </c>
      <c r="D36" s="47">
        <v>34322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34322</v>
      </c>
      <c r="P36" s="48">
        <f t="shared" si="1"/>
        <v>0.33289363930864579</v>
      </c>
      <c r="Q36" s="9"/>
    </row>
    <row r="37" spans="1:17">
      <c r="A37" s="12"/>
      <c r="B37" s="25">
        <v>335.18</v>
      </c>
      <c r="C37" s="20" t="s">
        <v>270</v>
      </c>
      <c r="D37" s="47">
        <v>6842175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6842175</v>
      </c>
      <c r="P37" s="48">
        <f t="shared" ref="P37:P68" si="7">(O37/P$113)</f>
        <v>66.363164633081809</v>
      </c>
      <c r="Q37" s="9"/>
    </row>
    <row r="38" spans="1:17">
      <c r="A38" s="12"/>
      <c r="B38" s="25">
        <v>335.19</v>
      </c>
      <c r="C38" s="20" t="s">
        <v>279</v>
      </c>
      <c r="D38" s="47">
        <v>0</v>
      </c>
      <c r="E38" s="47">
        <v>223250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223250</v>
      </c>
      <c r="P38" s="48">
        <f t="shared" si="7"/>
        <v>2.1653314193711082</v>
      </c>
      <c r="Q38" s="9"/>
    </row>
    <row r="39" spans="1:17">
      <c r="A39" s="12"/>
      <c r="B39" s="25">
        <v>335.21</v>
      </c>
      <c r="C39" s="20" t="s">
        <v>48</v>
      </c>
      <c r="D39" s="47">
        <v>7058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7058</v>
      </c>
      <c r="P39" s="48">
        <f t="shared" si="7"/>
        <v>6.8456479990688837E-2</v>
      </c>
      <c r="Q39" s="9"/>
    </row>
    <row r="40" spans="1:17">
      <c r="A40" s="12"/>
      <c r="B40" s="25">
        <v>335.43</v>
      </c>
      <c r="C40" s="20" t="s">
        <v>271</v>
      </c>
      <c r="D40" s="47">
        <v>0</v>
      </c>
      <c r="E40" s="47">
        <v>1937029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ref="O40:O48" si="8">SUM(D40:N40)</f>
        <v>1937029</v>
      </c>
      <c r="P40" s="48">
        <f t="shared" si="7"/>
        <v>18.787501697348258</v>
      </c>
      <c r="Q40" s="9"/>
    </row>
    <row r="41" spans="1:17">
      <c r="A41" s="12"/>
      <c r="B41" s="25">
        <v>335.44</v>
      </c>
      <c r="C41" s="20" t="s">
        <v>272</v>
      </c>
      <c r="D41" s="47">
        <v>0</v>
      </c>
      <c r="E41" s="47">
        <v>845942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845942</v>
      </c>
      <c r="P41" s="48">
        <f t="shared" si="7"/>
        <v>8.2049038815929851</v>
      </c>
      <c r="Q41" s="9"/>
    </row>
    <row r="42" spans="1:17">
      <c r="A42" s="12"/>
      <c r="B42" s="25">
        <v>335.48</v>
      </c>
      <c r="C42" s="20" t="s">
        <v>50</v>
      </c>
      <c r="D42" s="47">
        <v>0</v>
      </c>
      <c r="E42" s="47">
        <v>4580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4580</v>
      </c>
      <c r="P42" s="48">
        <f t="shared" si="7"/>
        <v>4.4422028670636847E-2</v>
      </c>
      <c r="Q42" s="9"/>
    </row>
    <row r="43" spans="1:17">
      <c r="A43" s="12"/>
      <c r="B43" s="25">
        <v>335.7</v>
      </c>
      <c r="C43" s="20" t="s">
        <v>52</v>
      </c>
      <c r="D43" s="47">
        <v>0</v>
      </c>
      <c r="E43" s="47">
        <v>35792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35792</v>
      </c>
      <c r="P43" s="48">
        <f t="shared" si="7"/>
        <v>0.34715136466799867</v>
      </c>
      <c r="Q43" s="9"/>
    </row>
    <row r="44" spans="1:17">
      <c r="A44" s="12"/>
      <c r="B44" s="25">
        <v>335.9</v>
      </c>
      <c r="C44" s="20" t="s">
        <v>54</v>
      </c>
      <c r="D44" s="47">
        <v>4861477</v>
      </c>
      <c r="E44" s="47">
        <v>440244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5301721</v>
      </c>
      <c r="P44" s="48">
        <f t="shared" si="7"/>
        <v>51.422096564567127</v>
      </c>
      <c r="Q44" s="9"/>
    </row>
    <row r="45" spans="1:17">
      <c r="A45" s="12"/>
      <c r="B45" s="25">
        <v>336</v>
      </c>
      <c r="C45" s="20" t="s">
        <v>4</v>
      </c>
      <c r="D45" s="47">
        <v>42713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42713</v>
      </c>
      <c r="P45" s="48">
        <f t="shared" si="7"/>
        <v>0.41427906345172744</v>
      </c>
      <c r="Q45" s="9"/>
    </row>
    <row r="46" spans="1:17">
      <c r="A46" s="12"/>
      <c r="B46" s="25">
        <v>337.4</v>
      </c>
      <c r="C46" s="20" t="s">
        <v>58</v>
      </c>
      <c r="D46" s="47">
        <v>0</v>
      </c>
      <c r="E46" s="47">
        <v>18945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18945</v>
      </c>
      <c r="P46" s="48">
        <f t="shared" si="7"/>
        <v>0.18375007274349672</v>
      </c>
      <c r="Q46" s="9"/>
    </row>
    <row r="47" spans="1:17">
      <c r="A47" s="12"/>
      <c r="B47" s="25">
        <v>337.7</v>
      </c>
      <c r="C47" s="20" t="s">
        <v>59</v>
      </c>
      <c r="D47" s="47">
        <v>109932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109932</v>
      </c>
      <c r="P47" s="48">
        <f t="shared" si="7"/>
        <v>1.0662450776900545</v>
      </c>
      <c r="Q47" s="9"/>
    </row>
    <row r="48" spans="1:17">
      <c r="A48" s="12"/>
      <c r="B48" s="25">
        <v>337.9</v>
      </c>
      <c r="C48" s="20" t="s">
        <v>152</v>
      </c>
      <c r="D48" s="47">
        <v>35000</v>
      </c>
      <c r="E48" s="47">
        <v>647876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682876</v>
      </c>
      <c r="P48" s="48">
        <f t="shared" si="7"/>
        <v>6.623305076526159</v>
      </c>
      <c r="Q48" s="9"/>
    </row>
    <row r="49" spans="1:17" ht="15.75">
      <c r="A49" s="29" t="s">
        <v>64</v>
      </c>
      <c r="B49" s="30"/>
      <c r="C49" s="31"/>
      <c r="D49" s="32">
        <f t="shared" ref="D49:N49" si="9">SUM(D50:D92)</f>
        <v>11585557</v>
      </c>
      <c r="E49" s="32">
        <f t="shared" si="9"/>
        <v>3623106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5956297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21164960</v>
      </c>
      <c r="P49" s="46">
        <f t="shared" si="7"/>
        <v>205.28175981067292</v>
      </c>
      <c r="Q49" s="10"/>
    </row>
    <row r="50" spans="1:17">
      <c r="A50" s="12"/>
      <c r="B50" s="25">
        <v>341.1</v>
      </c>
      <c r="C50" s="20" t="s">
        <v>180</v>
      </c>
      <c r="D50" s="47">
        <v>638223</v>
      </c>
      <c r="E50" s="47">
        <v>239907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>SUM(D50:N50)</f>
        <v>878130</v>
      </c>
      <c r="P50" s="48">
        <f t="shared" si="7"/>
        <v>8.517099571298326</v>
      </c>
      <c r="Q50" s="9"/>
    </row>
    <row r="51" spans="1:17">
      <c r="A51" s="12"/>
      <c r="B51" s="25">
        <v>341.15</v>
      </c>
      <c r="C51" s="20" t="s">
        <v>181</v>
      </c>
      <c r="D51" s="47">
        <v>0</v>
      </c>
      <c r="E51" s="47">
        <v>81076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92" si="10">SUM(D51:N51)</f>
        <v>81076</v>
      </c>
      <c r="P51" s="48">
        <f t="shared" si="7"/>
        <v>0.78636689879924737</v>
      </c>
      <c r="Q51" s="9"/>
    </row>
    <row r="52" spans="1:17">
      <c r="A52" s="12"/>
      <c r="B52" s="25">
        <v>341.16</v>
      </c>
      <c r="C52" s="20" t="s">
        <v>280</v>
      </c>
      <c r="D52" s="47">
        <v>0</v>
      </c>
      <c r="E52" s="47">
        <v>225503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225503</v>
      </c>
      <c r="P52" s="48">
        <f t="shared" si="7"/>
        <v>2.1871835657892182</v>
      </c>
      <c r="Q52" s="9"/>
    </row>
    <row r="53" spans="1:17">
      <c r="A53" s="12"/>
      <c r="B53" s="25">
        <v>341.51</v>
      </c>
      <c r="C53" s="20" t="s">
        <v>182</v>
      </c>
      <c r="D53" s="47">
        <v>1642208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1642208</v>
      </c>
      <c r="P53" s="48">
        <f t="shared" si="7"/>
        <v>15.92799363736882</v>
      </c>
      <c r="Q53" s="9"/>
    </row>
    <row r="54" spans="1:17">
      <c r="A54" s="12"/>
      <c r="B54" s="25">
        <v>341.52</v>
      </c>
      <c r="C54" s="20" t="s">
        <v>183</v>
      </c>
      <c r="D54" s="47">
        <v>278000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278000</v>
      </c>
      <c r="P54" s="48">
        <f t="shared" si="7"/>
        <v>2.6963589455102714</v>
      </c>
      <c r="Q54" s="9"/>
    </row>
    <row r="55" spans="1:17">
      <c r="A55" s="12"/>
      <c r="B55" s="25">
        <v>341.53</v>
      </c>
      <c r="C55" s="20" t="s">
        <v>184</v>
      </c>
      <c r="D55" s="47">
        <v>1219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1219</v>
      </c>
      <c r="P55" s="48">
        <f t="shared" si="7"/>
        <v>1.1823243002075615E-2</v>
      </c>
      <c r="Q55" s="9"/>
    </row>
    <row r="56" spans="1:17">
      <c r="A56" s="12"/>
      <c r="B56" s="25">
        <v>341.55</v>
      </c>
      <c r="C56" s="20" t="s">
        <v>185</v>
      </c>
      <c r="D56" s="47">
        <v>25445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25445</v>
      </c>
      <c r="P56" s="48">
        <f t="shared" si="7"/>
        <v>0.24679443657736999</v>
      </c>
      <c r="Q56" s="9"/>
    </row>
    <row r="57" spans="1:17">
      <c r="A57" s="12"/>
      <c r="B57" s="25">
        <v>341.56</v>
      </c>
      <c r="C57" s="20" t="s">
        <v>186</v>
      </c>
      <c r="D57" s="47">
        <v>53078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53078</v>
      </c>
      <c r="P57" s="48">
        <f t="shared" si="7"/>
        <v>0.51481057593451141</v>
      </c>
      <c r="Q57" s="9"/>
    </row>
    <row r="58" spans="1:17">
      <c r="A58" s="12"/>
      <c r="B58" s="25">
        <v>341.9</v>
      </c>
      <c r="C58" s="20" t="s">
        <v>187</v>
      </c>
      <c r="D58" s="47">
        <v>39104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39104</v>
      </c>
      <c r="P58" s="48">
        <f t="shared" si="7"/>
        <v>0.37927489282458149</v>
      </c>
      <c r="Q58" s="9"/>
    </row>
    <row r="59" spans="1:17">
      <c r="A59" s="12"/>
      <c r="B59" s="25">
        <v>342.1</v>
      </c>
      <c r="C59" s="20" t="s">
        <v>188</v>
      </c>
      <c r="D59" s="47">
        <v>2474848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2474848</v>
      </c>
      <c r="P59" s="48">
        <f t="shared" si="7"/>
        <v>24.003879653159007</v>
      </c>
      <c r="Q59" s="9"/>
    </row>
    <row r="60" spans="1:17">
      <c r="A60" s="12"/>
      <c r="B60" s="25">
        <v>342.4</v>
      </c>
      <c r="C60" s="20" t="s">
        <v>75</v>
      </c>
      <c r="D60" s="47">
        <v>0</v>
      </c>
      <c r="E60" s="47">
        <v>488674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488674</v>
      </c>
      <c r="P60" s="48">
        <f t="shared" si="7"/>
        <v>4.7397140695621811</v>
      </c>
      <c r="Q60" s="9"/>
    </row>
    <row r="61" spans="1:17">
      <c r="A61" s="12"/>
      <c r="B61" s="25">
        <v>342.5</v>
      </c>
      <c r="C61" s="20" t="s">
        <v>76</v>
      </c>
      <c r="D61" s="47">
        <v>0</v>
      </c>
      <c r="E61" s="47">
        <v>12380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12380</v>
      </c>
      <c r="P61" s="48">
        <f t="shared" si="7"/>
        <v>0.12007526527128475</v>
      </c>
      <c r="Q61" s="9"/>
    </row>
    <row r="62" spans="1:17">
      <c r="A62" s="12"/>
      <c r="B62" s="25">
        <v>342.6</v>
      </c>
      <c r="C62" s="20" t="s">
        <v>77</v>
      </c>
      <c r="D62" s="47">
        <v>5138630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5138630</v>
      </c>
      <c r="P62" s="48">
        <f t="shared" si="7"/>
        <v>49.840255281177861</v>
      </c>
      <c r="Q62" s="9"/>
    </row>
    <row r="63" spans="1:17">
      <c r="A63" s="12"/>
      <c r="B63" s="25">
        <v>342.9</v>
      </c>
      <c r="C63" s="20" t="s">
        <v>78</v>
      </c>
      <c r="D63" s="47">
        <v>1159695</v>
      </c>
      <c r="E63" s="47">
        <v>255598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1415293</v>
      </c>
      <c r="P63" s="48">
        <f t="shared" si="7"/>
        <v>13.727114895928304</v>
      </c>
      <c r="Q63" s="9"/>
    </row>
    <row r="64" spans="1:17">
      <c r="A64" s="12"/>
      <c r="B64" s="25">
        <v>343.4</v>
      </c>
      <c r="C64" s="20" t="s">
        <v>80</v>
      </c>
      <c r="D64" s="47">
        <v>2100</v>
      </c>
      <c r="E64" s="47">
        <v>0</v>
      </c>
      <c r="F64" s="47">
        <v>0</v>
      </c>
      <c r="G64" s="47">
        <v>0</v>
      </c>
      <c r="H64" s="47">
        <v>0</v>
      </c>
      <c r="I64" s="47">
        <v>3419945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3422045</v>
      </c>
      <c r="P64" s="48">
        <f t="shared" si="7"/>
        <v>33.190869236290276</v>
      </c>
      <c r="Q64" s="9"/>
    </row>
    <row r="65" spans="1:17">
      <c r="A65" s="12"/>
      <c r="B65" s="25">
        <v>343.7</v>
      </c>
      <c r="C65" s="20" t="s">
        <v>83</v>
      </c>
      <c r="D65" s="47">
        <v>0</v>
      </c>
      <c r="E65" s="47">
        <v>80145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80145</v>
      </c>
      <c r="P65" s="48">
        <f t="shared" si="7"/>
        <v>0.77733700607165723</v>
      </c>
      <c r="Q65" s="9"/>
    </row>
    <row r="66" spans="1:17">
      <c r="A66" s="12"/>
      <c r="B66" s="25">
        <v>343.9</v>
      </c>
      <c r="C66" s="20" t="s">
        <v>84</v>
      </c>
      <c r="D66" s="47">
        <v>250</v>
      </c>
      <c r="E66" s="47">
        <v>0</v>
      </c>
      <c r="F66" s="47">
        <v>0</v>
      </c>
      <c r="G66" s="47">
        <v>0</v>
      </c>
      <c r="H66" s="47">
        <v>0</v>
      </c>
      <c r="I66" s="47">
        <v>2536352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2536602</v>
      </c>
      <c r="P66" s="48">
        <f t="shared" si="7"/>
        <v>24.602839906112393</v>
      </c>
      <c r="Q66" s="9"/>
    </row>
    <row r="67" spans="1:17">
      <c r="A67" s="12"/>
      <c r="B67" s="25">
        <v>344.9</v>
      </c>
      <c r="C67" s="20" t="s">
        <v>189</v>
      </c>
      <c r="D67" s="47">
        <v>0</v>
      </c>
      <c r="E67" s="47">
        <v>197879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197879</v>
      </c>
      <c r="P67" s="48">
        <f t="shared" si="7"/>
        <v>1.9192547186281546</v>
      </c>
      <c r="Q67" s="9"/>
    </row>
    <row r="68" spans="1:17">
      <c r="A68" s="12"/>
      <c r="B68" s="25">
        <v>345.1</v>
      </c>
      <c r="C68" s="20" t="s">
        <v>204</v>
      </c>
      <c r="D68" s="47">
        <v>0</v>
      </c>
      <c r="E68" s="47">
        <v>429459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429459</v>
      </c>
      <c r="P68" s="48">
        <f t="shared" si="7"/>
        <v>4.1653799150355955</v>
      </c>
      <c r="Q68" s="9"/>
    </row>
    <row r="69" spans="1:17">
      <c r="A69" s="12"/>
      <c r="B69" s="25">
        <v>346.4</v>
      </c>
      <c r="C69" s="20" t="s">
        <v>87</v>
      </c>
      <c r="D69" s="47">
        <v>17125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17125</v>
      </c>
      <c r="P69" s="48">
        <f t="shared" ref="P69:P100" si="11">(O69/P$113)</f>
        <v>0.16609765087001221</v>
      </c>
      <c r="Q69" s="9"/>
    </row>
    <row r="70" spans="1:17">
      <c r="A70" s="12"/>
      <c r="B70" s="25">
        <v>347.5</v>
      </c>
      <c r="C70" s="20" t="s">
        <v>88</v>
      </c>
      <c r="D70" s="47">
        <v>55820</v>
      </c>
      <c r="E70" s="47">
        <v>5139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60959</v>
      </c>
      <c r="P70" s="48">
        <f t="shared" si="11"/>
        <v>0.59124944229985843</v>
      </c>
      <c r="Q70" s="9"/>
    </row>
    <row r="71" spans="1:17">
      <c r="A71" s="12"/>
      <c r="B71" s="25">
        <v>348.12</v>
      </c>
      <c r="C71" s="20" t="s">
        <v>247</v>
      </c>
      <c r="D71" s="47">
        <v>0</v>
      </c>
      <c r="E71" s="47">
        <v>15548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ref="O71:O89" si="12">SUM(D71:N71)</f>
        <v>15548</v>
      </c>
      <c r="P71" s="48">
        <f t="shared" si="11"/>
        <v>0.15080211829062481</v>
      </c>
      <c r="Q71" s="9"/>
    </row>
    <row r="72" spans="1:17">
      <c r="A72" s="12"/>
      <c r="B72" s="25">
        <v>348.13</v>
      </c>
      <c r="C72" s="20" t="s">
        <v>248</v>
      </c>
      <c r="D72" s="47">
        <v>0</v>
      </c>
      <c r="E72" s="47">
        <v>65512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65512</v>
      </c>
      <c r="P72" s="48">
        <f t="shared" si="11"/>
        <v>0.63540959438226219</v>
      </c>
      <c r="Q72" s="9"/>
    </row>
    <row r="73" spans="1:17">
      <c r="A73" s="12"/>
      <c r="B73" s="25">
        <v>348.14</v>
      </c>
      <c r="C73" s="20" t="s">
        <v>249</v>
      </c>
      <c r="D73" s="47">
        <v>2298</v>
      </c>
      <c r="E73" s="47">
        <v>87182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89480</v>
      </c>
      <c r="P73" s="48">
        <f t="shared" si="11"/>
        <v>0.86787841166999669</v>
      </c>
      <c r="Q73" s="9"/>
    </row>
    <row r="74" spans="1:17">
      <c r="A74" s="12"/>
      <c r="B74" s="25">
        <v>348.22</v>
      </c>
      <c r="C74" s="20" t="s">
        <v>250</v>
      </c>
      <c r="D74" s="47">
        <v>0</v>
      </c>
      <c r="E74" s="47">
        <v>17450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17450</v>
      </c>
      <c r="P74" s="48">
        <f t="shared" si="11"/>
        <v>0.16924986906170589</v>
      </c>
      <c r="Q74" s="9"/>
    </row>
    <row r="75" spans="1:17">
      <c r="A75" s="12"/>
      <c r="B75" s="25">
        <v>348.23</v>
      </c>
      <c r="C75" s="20" t="s">
        <v>251</v>
      </c>
      <c r="D75" s="47">
        <v>0</v>
      </c>
      <c r="E75" s="47">
        <v>66731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66731</v>
      </c>
      <c r="P75" s="48">
        <f t="shared" si="11"/>
        <v>0.64723283738433779</v>
      </c>
      <c r="Q75" s="9"/>
    </row>
    <row r="76" spans="1:17">
      <c r="A76" s="12"/>
      <c r="B76" s="25">
        <v>348.24</v>
      </c>
      <c r="C76" s="20" t="s">
        <v>252</v>
      </c>
      <c r="D76" s="47">
        <v>0</v>
      </c>
      <c r="E76" s="47">
        <v>1819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1819</v>
      </c>
      <c r="P76" s="48">
        <f t="shared" si="11"/>
        <v>1.7642722740586991E-2</v>
      </c>
      <c r="Q76" s="9"/>
    </row>
    <row r="77" spans="1:17">
      <c r="A77" s="12"/>
      <c r="B77" s="25">
        <v>348.31</v>
      </c>
      <c r="C77" s="20" t="s">
        <v>281</v>
      </c>
      <c r="D77" s="47">
        <v>0</v>
      </c>
      <c r="E77" s="47">
        <v>398095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398095</v>
      </c>
      <c r="P77" s="48">
        <f t="shared" si="11"/>
        <v>3.861176310837811</v>
      </c>
      <c r="Q77" s="9"/>
    </row>
    <row r="78" spans="1:17">
      <c r="A78" s="12"/>
      <c r="B78" s="25">
        <v>348.32</v>
      </c>
      <c r="C78" s="20" t="s">
        <v>282</v>
      </c>
      <c r="D78" s="47">
        <v>0</v>
      </c>
      <c r="E78" s="47">
        <v>8302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8302</v>
      </c>
      <c r="P78" s="48">
        <f t="shared" si="11"/>
        <v>8.0522201315202421E-2</v>
      </c>
      <c r="Q78" s="9"/>
    </row>
    <row r="79" spans="1:17">
      <c r="A79" s="12"/>
      <c r="B79" s="25">
        <v>348.41</v>
      </c>
      <c r="C79" s="20" t="s">
        <v>253</v>
      </c>
      <c r="D79" s="47">
        <v>57582</v>
      </c>
      <c r="E79" s="47">
        <v>207709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265291</v>
      </c>
      <c r="P79" s="48">
        <f t="shared" si="11"/>
        <v>2.5730926655157029</v>
      </c>
      <c r="Q79" s="9"/>
    </row>
    <row r="80" spans="1:17">
      <c r="A80" s="12"/>
      <c r="B80" s="25">
        <v>348.42</v>
      </c>
      <c r="C80" s="20" t="s">
        <v>283</v>
      </c>
      <c r="D80" s="47">
        <v>0</v>
      </c>
      <c r="E80" s="47">
        <v>70504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70504</v>
      </c>
      <c r="P80" s="48">
        <f t="shared" si="11"/>
        <v>0.68382766580667687</v>
      </c>
      <c r="Q80" s="9"/>
    </row>
    <row r="81" spans="1:17">
      <c r="A81" s="12"/>
      <c r="B81" s="25">
        <v>348.48</v>
      </c>
      <c r="C81" s="20" t="s">
        <v>289</v>
      </c>
      <c r="D81" s="47">
        <v>0</v>
      </c>
      <c r="E81" s="47">
        <v>10053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10053</v>
      </c>
      <c r="P81" s="48">
        <f t="shared" si="11"/>
        <v>9.7505383018758121E-2</v>
      </c>
      <c r="Q81" s="9"/>
    </row>
    <row r="82" spans="1:17">
      <c r="A82" s="12"/>
      <c r="B82" s="25">
        <v>348.52</v>
      </c>
      <c r="C82" s="20" t="s">
        <v>273</v>
      </c>
      <c r="D82" s="47">
        <v>0</v>
      </c>
      <c r="E82" s="47">
        <v>88246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88246</v>
      </c>
      <c r="P82" s="48">
        <f t="shared" si="11"/>
        <v>0.85590968167445836</v>
      </c>
      <c r="Q82" s="9"/>
    </row>
    <row r="83" spans="1:17">
      <c r="A83" s="12"/>
      <c r="B83" s="25">
        <v>348.53</v>
      </c>
      <c r="C83" s="20" t="s">
        <v>274</v>
      </c>
      <c r="D83" s="47">
        <v>0</v>
      </c>
      <c r="E83" s="47">
        <v>190022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190022</v>
      </c>
      <c r="P83" s="48">
        <f t="shared" si="11"/>
        <v>1.8430486314523482</v>
      </c>
      <c r="Q83" s="9"/>
    </row>
    <row r="84" spans="1:17">
      <c r="A84" s="12"/>
      <c r="B84" s="25">
        <v>348.54</v>
      </c>
      <c r="C84" s="20" t="s">
        <v>275</v>
      </c>
      <c r="D84" s="47">
        <v>0</v>
      </c>
      <c r="E84" s="47">
        <v>35196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35196</v>
      </c>
      <c r="P84" s="48">
        <f t="shared" si="11"/>
        <v>0.34137068146107735</v>
      </c>
      <c r="Q84" s="9"/>
    </row>
    <row r="85" spans="1:17">
      <c r="A85" s="12"/>
      <c r="B85" s="25">
        <v>348.61</v>
      </c>
      <c r="C85" s="20" t="s">
        <v>284</v>
      </c>
      <c r="D85" s="47">
        <v>0</v>
      </c>
      <c r="E85" s="47">
        <v>100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100</v>
      </c>
      <c r="P85" s="48">
        <f t="shared" si="11"/>
        <v>9.6991328975189618E-4</v>
      </c>
      <c r="Q85" s="9"/>
    </row>
    <row r="86" spans="1:17">
      <c r="A86" s="12"/>
      <c r="B86" s="25">
        <v>348.62</v>
      </c>
      <c r="C86" s="20" t="s">
        <v>285</v>
      </c>
      <c r="D86" s="47">
        <v>0</v>
      </c>
      <c r="E86" s="47">
        <v>560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560</v>
      </c>
      <c r="P86" s="48">
        <f t="shared" si="11"/>
        <v>5.4315144226106185E-3</v>
      </c>
      <c r="Q86" s="9"/>
    </row>
    <row r="87" spans="1:17">
      <c r="A87" s="12"/>
      <c r="B87" s="25">
        <v>348.63</v>
      </c>
      <c r="C87" s="20" t="s">
        <v>286</v>
      </c>
      <c r="D87" s="47">
        <v>0</v>
      </c>
      <c r="E87" s="47">
        <v>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6</v>
      </c>
      <c r="P87" s="48">
        <f t="shared" si="11"/>
        <v>5.8194797385113774E-5</v>
      </c>
      <c r="Q87" s="9"/>
    </row>
    <row r="88" spans="1:17">
      <c r="A88" s="12"/>
      <c r="B88" s="25">
        <v>348.71</v>
      </c>
      <c r="C88" s="20" t="s">
        <v>290</v>
      </c>
      <c r="D88" s="47">
        <v>0</v>
      </c>
      <c r="E88" s="47">
        <v>149030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149030</v>
      </c>
      <c r="P88" s="48">
        <f t="shared" si="11"/>
        <v>1.445461775717251</v>
      </c>
      <c r="Q88" s="9"/>
    </row>
    <row r="89" spans="1:17">
      <c r="A89" s="12"/>
      <c r="B89" s="25">
        <v>348.72</v>
      </c>
      <c r="C89" s="20" t="s">
        <v>287</v>
      </c>
      <c r="D89" s="47">
        <v>0</v>
      </c>
      <c r="E89" s="47">
        <v>14944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14944</v>
      </c>
      <c r="P89" s="48">
        <f t="shared" si="11"/>
        <v>0.14494384202052338</v>
      </c>
      <c r="Q89" s="9"/>
    </row>
    <row r="90" spans="1:17">
      <c r="A90" s="12"/>
      <c r="B90" s="25">
        <v>348.93</v>
      </c>
      <c r="C90" s="20" t="s">
        <v>194</v>
      </c>
      <c r="D90" s="47">
        <v>0</v>
      </c>
      <c r="E90" s="47">
        <v>161246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ref="O90:O91" si="13">SUM(D90:N90)</f>
        <v>161246</v>
      </c>
      <c r="P90" s="48">
        <f t="shared" si="11"/>
        <v>1.5639463831933424</v>
      </c>
      <c r="Q90" s="9"/>
    </row>
    <row r="91" spans="1:17">
      <c r="A91" s="12"/>
      <c r="B91" s="25">
        <v>348.99</v>
      </c>
      <c r="C91" s="20" t="s">
        <v>197</v>
      </c>
      <c r="D91" s="47">
        <v>0</v>
      </c>
      <c r="E91" s="47">
        <v>19091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3"/>
        <v>19091</v>
      </c>
      <c r="P91" s="48">
        <f t="shared" si="11"/>
        <v>0.18516614614653451</v>
      </c>
      <c r="Q91" s="9"/>
    </row>
    <row r="92" spans="1:17">
      <c r="A92" s="12"/>
      <c r="B92" s="25">
        <v>349</v>
      </c>
      <c r="C92" s="20" t="s">
        <v>276</v>
      </c>
      <c r="D92" s="47">
        <v>-68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0"/>
        <v>-68</v>
      </c>
      <c r="P92" s="48">
        <f t="shared" si="11"/>
        <v>-6.5954103703128942E-4</v>
      </c>
      <c r="Q92" s="9"/>
    </row>
    <row r="93" spans="1:17" ht="15.75">
      <c r="A93" s="29" t="s">
        <v>65</v>
      </c>
      <c r="B93" s="30"/>
      <c r="C93" s="31"/>
      <c r="D93" s="32">
        <f t="shared" ref="D93:N93" si="14">SUM(D94:D98)</f>
        <v>90304</v>
      </c>
      <c r="E93" s="32">
        <f t="shared" si="14"/>
        <v>613670</v>
      </c>
      <c r="F93" s="32">
        <f t="shared" si="14"/>
        <v>0</v>
      </c>
      <c r="G93" s="32">
        <f t="shared" si="14"/>
        <v>0</v>
      </c>
      <c r="H93" s="32">
        <f t="shared" si="14"/>
        <v>0</v>
      </c>
      <c r="I93" s="32">
        <f t="shared" si="14"/>
        <v>0</v>
      </c>
      <c r="J93" s="32">
        <f t="shared" si="14"/>
        <v>0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 t="shared" si="14"/>
        <v>0</v>
      </c>
      <c r="O93" s="32">
        <f>SUM(D93:N93)</f>
        <v>703974</v>
      </c>
      <c r="P93" s="46">
        <f t="shared" si="11"/>
        <v>6.8279373823980132</v>
      </c>
      <c r="Q93" s="10"/>
    </row>
    <row r="94" spans="1:17">
      <c r="A94" s="13"/>
      <c r="B94" s="40">
        <v>351.2</v>
      </c>
      <c r="C94" s="21" t="s">
        <v>109</v>
      </c>
      <c r="D94" s="47">
        <v>0</v>
      </c>
      <c r="E94" s="47">
        <v>254448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ref="O94:O98" si="15">SUM(D94:N94)</f>
        <v>254448</v>
      </c>
      <c r="P94" s="48">
        <f t="shared" si="11"/>
        <v>2.4679249675079049</v>
      </c>
      <c r="Q94" s="9"/>
    </row>
    <row r="95" spans="1:17">
      <c r="A95" s="13"/>
      <c r="B95" s="40">
        <v>351.5</v>
      </c>
      <c r="C95" s="21" t="s">
        <v>198</v>
      </c>
      <c r="D95" s="47">
        <v>0</v>
      </c>
      <c r="E95" s="47">
        <v>251942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5"/>
        <v>251942</v>
      </c>
      <c r="P95" s="48">
        <f t="shared" si="11"/>
        <v>2.4436189404667221</v>
      </c>
      <c r="Q95" s="9"/>
    </row>
    <row r="96" spans="1:17">
      <c r="A96" s="13"/>
      <c r="B96" s="40">
        <v>351.8</v>
      </c>
      <c r="C96" s="21" t="s">
        <v>231</v>
      </c>
      <c r="D96" s="47">
        <v>0</v>
      </c>
      <c r="E96" s="47">
        <v>107280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5"/>
        <v>107280</v>
      </c>
      <c r="P96" s="48">
        <f t="shared" si="11"/>
        <v>1.0405229772458342</v>
      </c>
      <c r="Q96" s="9"/>
    </row>
    <row r="97" spans="1:120">
      <c r="A97" s="13"/>
      <c r="B97" s="40">
        <v>352</v>
      </c>
      <c r="C97" s="21" t="s">
        <v>110</v>
      </c>
      <c r="D97" s="47">
        <v>7672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5"/>
        <v>7672</v>
      </c>
      <c r="P97" s="48">
        <f t="shared" si="11"/>
        <v>7.4411747589765473E-2</v>
      </c>
      <c r="Q97" s="9"/>
    </row>
    <row r="98" spans="1:120">
      <c r="A98" s="13"/>
      <c r="B98" s="40">
        <v>354</v>
      </c>
      <c r="C98" s="21" t="s">
        <v>111</v>
      </c>
      <c r="D98" s="47">
        <v>82632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5"/>
        <v>82632</v>
      </c>
      <c r="P98" s="48">
        <f t="shared" si="11"/>
        <v>0.80145874958778685</v>
      </c>
      <c r="Q98" s="9"/>
    </row>
    <row r="99" spans="1:120" ht="15.75">
      <c r="A99" s="29" t="s">
        <v>5</v>
      </c>
      <c r="B99" s="30"/>
      <c r="C99" s="31"/>
      <c r="D99" s="32">
        <f t="shared" ref="D99:N99" si="16">SUM(D100:D106)</f>
        <v>8450244</v>
      </c>
      <c r="E99" s="32">
        <f t="shared" si="16"/>
        <v>4243615</v>
      </c>
      <c r="F99" s="32">
        <f t="shared" si="16"/>
        <v>0</v>
      </c>
      <c r="G99" s="32">
        <f t="shared" si="16"/>
        <v>142263</v>
      </c>
      <c r="H99" s="32">
        <f t="shared" si="16"/>
        <v>0</v>
      </c>
      <c r="I99" s="32">
        <f t="shared" si="16"/>
        <v>380315</v>
      </c>
      <c r="J99" s="32">
        <f t="shared" si="16"/>
        <v>20136033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 t="shared" si="16"/>
        <v>0</v>
      </c>
      <c r="O99" s="32">
        <f>SUM(D99:N99)</f>
        <v>33352470</v>
      </c>
      <c r="P99" s="46">
        <f t="shared" si="11"/>
        <v>323.49003899051422</v>
      </c>
      <c r="Q99" s="10"/>
    </row>
    <row r="100" spans="1:120">
      <c r="A100" s="12"/>
      <c r="B100" s="25">
        <v>361.1</v>
      </c>
      <c r="C100" s="20" t="s">
        <v>113</v>
      </c>
      <c r="D100" s="47">
        <v>1128433</v>
      </c>
      <c r="E100" s="47">
        <v>636218</v>
      </c>
      <c r="F100" s="47">
        <v>0</v>
      </c>
      <c r="G100" s="47">
        <v>142263</v>
      </c>
      <c r="H100" s="47">
        <v>0</v>
      </c>
      <c r="I100" s="47">
        <v>263986</v>
      </c>
      <c r="J100" s="47">
        <v>68324</v>
      </c>
      <c r="K100" s="47">
        <v>0</v>
      </c>
      <c r="L100" s="47">
        <v>0</v>
      </c>
      <c r="M100" s="47">
        <v>0</v>
      </c>
      <c r="N100" s="47">
        <v>0</v>
      </c>
      <c r="O100" s="47">
        <f>SUM(D100:N100)</f>
        <v>2239224</v>
      </c>
      <c r="P100" s="48">
        <f t="shared" si="11"/>
        <v>21.718531163314001</v>
      </c>
      <c r="Q100" s="9"/>
    </row>
    <row r="101" spans="1:120">
      <c r="A101" s="12"/>
      <c r="B101" s="25">
        <v>362</v>
      </c>
      <c r="C101" s="20" t="s">
        <v>117</v>
      </c>
      <c r="D101" s="47">
        <v>169109</v>
      </c>
      <c r="E101" s="47">
        <v>45243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6" si="17">SUM(D101:N101)</f>
        <v>214352</v>
      </c>
      <c r="P101" s="48">
        <f t="shared" ref="P101:P111" si="18">(O101/P$113)</f>
        <v>2.0790285348489843</v>
      </c>
      <c r="Q101" s="9"/>
    </row>
    <row r="102" spans="1:120">
      <c r="A102" s="12"/>
      <c r="B102" s="25">
        <v>364</v>
      </c>
      <c r="C102" s="20" t="s">
        <v>200</v>
      </c>
      <c r="D102" s="47">
        <v>5073102</v>
      </c>
      <c r="E102" s="47">
        <v>30348</v>
      </c>
      <c r="F102" s="47">
        <v>0</v>
      </c>
      <c r="G102" s="47">
        <v>0</v>
      </c>
      <c r="H102" s="47">
        <v>0</v>
      </c>
      <c r="I102" s="47">
        <v>7162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7"/>
        <v>5110612</v>
      </c>
      <c r="P102" s="48">
        <f t="shared" si="18"/>
        <v>49.568504975655173</v>
      </c>
      <c r="Q102" s="9"/>
    </row>
    <row r="103" spans="1:120">
      <c r="A103" s="12"/>
      <c r="B103" s="25">
        <v>365</v>
      </c>
      <c r="C103" s="20" t="s">
        <v>201</v>
      </c>
      <c r="D103" s="47">
        <v>386</v>
      </c>
      <c r="E103" s="47">
        <v>11123</v>
      </c>
      <c r="F103" s="47">
        <v>0</v>
      </c>
      <c r="G103" s="47">
        <v>0</v>
      </c>
      <c r="H103" s="47">
        <v>0</v>
      </c>
      <c r="I103" s="47">
        <v>1675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7"/>
        <v>13184</v>
      </c>
      <c r="P103" s="48">
        <f t="shared" si="18"/>
        <v>0.12787336812088998</v>
      </c>
      <c r="Q103" s="9"/>
    </row>
    <row r="104" spans="1:120">
      <c r="A104" s="12"/>
      <c r="B104" s="25">
        <v>366</v>
      </c>
      <c r="C104" s="20" t="s">
        <v>120</v>
      </c>
      <c r="D104" s="47">
        <v>56064</v>
      </c>
      <c r="E104" s="47">
        <v>16060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7"/>
        <v>72124</v>
      </c>
      <c r="P104" s="48">
        <f t="shared" si="18"/>
        <v>0.69954026110065759</v>
      </c>
      <c r="Q104" s="9"/>
    </row>
    <row r="105" spans="1:120">
      <c r="A105" s="12"/>
      <c r="B105" s="25">
        <v>369.3</v>
      </c>
      <c r="C105" s="20" t="s">
        <v>121</v>
      </c>
      <c r="D105" s="47">
        <v>6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7"/>
        <v>6</v>
      </c>
      <c r="P105" s="48">
        <f t="shared" si="18"/>
        <v>5.8194797385113774E-5</v>
      </c>
      <c r="Q105" s="9"/>
    </row>
    <row r="106" spans="1:120">
      <c r="A106" s="12"/>
      <c r="B106" s="25">
        <v>369.9</v>
      </c>
      <c r="C106" s="20" t="s">
        <v>122</v>
      </c>
      <c r="D106" s="47">
        <v>2023144</v>
      </c>
      <c r="E106" s="47">
        <v>3504623</v>
      </c>
      <c r="F106" s="47">
        <v>0</v>
      </c>
      <c r="G106" s="47">
        <v>0</v>
      </c>
      <c r="H106" s="47">
        <v>0</v>
      </c>
      <c r="I106" s="47">
        <v>107492</v>
      </c>
      <c r="J106" s="47">
        <v>20067709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7"/>
        <v>25702968</v>
      </c>
      <c r="P106" s="48">
        <f t="shared" si="18"/>
        <v>249.29650249267715</v>
      </c>
      <c r="Q106" s="9"/>
    </row>
    <row r="107" spans="1:120" ht="15.75">
      <c r="A107" s="29" t="s">
        <v>66</v>
      </c>
      <c r="B107" s="30"/>
      <c r="C107" s="31"/>
      <c r="D107" s="32">
        <f t="shared" ref="D107:N107" si="19">SUM(D108:D110)</f>
        <v>313268</v>
      </c>
      <c r="E107" s="32">
        <f t="shared" si="19"/>
        <v>3721215</v>
      </c>
      <c r="F107" s="32">
        <f t="shared" si="19"/>
        <v>0</v>
      </c>
      <c r="G107" s="32">
        <f t="shared" si="19"/>
        <v>21614000</v>
      </c>
      <c r="H107" s="32">
        <f t="shared" si="19"/>
        <v>0</v>
      </c>
      <c r="I107" s="32">
        <f t="shared" si="19"/>
        <v>0</v>
      </c>
      <c r="J107" s="32">
        <f t="shared" si="19"/>
        <v>0</v>
      </c>
      <c r="K107" s="32">
        <f t="shared" si="19"/>
        <v>0</v>
      </c>
      <c r="L107" s="32">
        <f t="shared" si="19"/>
        <v>0</v>
      </c>
      <c r="M107" s="32">
        <f t="shared" si="19"/>
        <v>0</v>
      </c>
      <c r="N107" s="32">
        <f t="shared" si="19"/>
        <v>0</v>
      </c>
      <c r="O107" s="32">
        <f>SUM(D107:N107)</f>
        <v>25648483</v>
      </c>
      <c r="P107" s="46">
        <f t="shared" si="18"/>
        <v>248.76804523675582</v>
      </c>
      <c r="Q107" s="9"/>
    </row>
    <row r="108" spans="1:120">
      <c r="A108" s="12"/>
      <c r="B108" s="25">
        <v>381</v>
      </c>
      <c r="C108" s="20" t="s">
        <v>123</v>
      </c>
      <c r="D108" s="47">
        <v>205611</v>
      </c>
      <c r="E108" s="47">
        <v>3721215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>SUM(D108:N108)</f>
        <v>3926826</v>
      </c>
      <c r="P108" s="48">
        <f t="shared" si="18"/>
        <v>38.086807239432794</v>
      </c>
      <c r="Q108" s="9"/>
    </row>
    <row r="109" spans="1:120">
      <c r="A109" s="12"/>
      <c r="B109" s="25">
        <v>383.1</v>
      </c>
      <c r="C109" s="20" t="s">
        <v>291</v>
      </c>
      <c r="D109" s="47">
        <v>107657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ref="O109:O110" si="20">SUM(D109:N109)</f>
        <v>107657</v>
      </c>
      <c r="P109" s="48">
        <f t="shared" si="18"/>
        <v>1.044179550348199</v>
      </c>
      <c r="Q109" s="9"/>
    </row>
    <row r="110" spans="1:120" ht="15.75" thickBot="1">
      <c r="A110" s="12"/>
      <c r="B110" s="25">
        <v>384</v>
      </c>
      <c r="C110" s="20" t="s">
        <v>154</v>
      </c>
      <c r="D110" s="47">
        <v>0</v>
      </c>
      <c r="E110" s="47">
        <v>0</v>
      </c>
      <c r="F110" s="47">
        <v>0</v>
      </c>
      <c r="G110" s="47">
        <v>21614000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20"/>
        <v>21614000</v>
      </c>
      <c r="P110" s="48">
        <f t="shared" si="18"/>
        <v>209.63705844697483</v>
      </c>
      <c r="Q110" s="9"/>
    </row>
    <row r="111" spans="1:120" ht="16.5" thickBot="1">
      <c r="A111" s="14" t="s">
        <v>89</v>
      </c>
      <c r="B111" s="23"/>
      <c r="C111" s="22"/>
      <c r="D111" s="15">
        <f t="shared" ref="D111:N111" si="21">SUM(D5,D13,D17,D49,D93,D99,D107)</f>
        <v>96770309</v>
      </c>
      <c r="E111" s="15">
        <f t="shared" si="21"/>
        <v>52165985</v>
      </c>
      <c r="F111" s="15">
        <f t="shared" si="21"/>
        <v>0</v>
      </c>
      <c r="G111" s="15">
        <f t="shared" si="21"/>
        <v>21756263</v>
      </c>
      <c r="H111" s="15">
        <f t="shared" si="21"/>
        <v>0</v>
      </c>
      <c r="I111" s="15">
        <f t="shared" si="21"/>
        <v>14272393</v>
      </c>
      <c r="J111" s="15">
        <f t="shared" si="21"/>
        <v>20136033</v>
      </c>
      <c r="K111" s="15">
        <f t="shared" si="21"/>
        <v>0</v>
      </c>
      <c r="L111" s="15">
        <f t="shared" si="21"/>
        <v>0</v>
      </c>
      <c r="M111" s="15">
        <f t="shared" si="21"/>
        <v>0</v>
      </c>
      <c r="N111" s="15">
        <f t="shared" si="21"/>
        <v>0</v>
      </c>
      <c r="O111" s="15">
        <f>SUM(D111:N111)</f>
        <v>205100983</v>
      </c>
      <c r="P111" s="38">
        <f t="shared" si="18"/>
        <v>1989.3016915287774</v>
      </c>
      <c r="Q111" s="6"/>
      <c r="R111" s="2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</row>
    <row r="112" spans="1:120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9"/>
    </row>
    <row r="113" spans="1:16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43"/>
      <c r="M113" s="119" t="s">
        <v>288</v>
      </c>
      <c r="N113" s="119"/>
      <c r="O113" s="119"/>
      <c r="P113" s="44">
        <v>103102</v>
      </c>
    </row>
    <row r="114" spans="1:16">
      <c r="A114" s="120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8"/>
    </row>
    <row r="115" spans="1:16" ht="15.75" customHeight="1" thickBot="1">
      <c r="A115" s="121" t="s">
        <v>150</v>
      </c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1"/>
    </row>
  </sheetData>
  <mergeCells count="10">
    <mergeCell ref="M113:O113"/>
    <mergeCell ref="A114:P114"/>
    <mergeCell ref="A115:P1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1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245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0"/>
      <c r="M3" s="131"/>
      <c r="N3" s="36"/>
      <c r="O3" s="37"/>
      <c r="P3" s="132" t="s">
        <v>255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256</v>
      </c>
      <c r="N4" s="35" t="s">
        <v>11</v>
      </c>
      <c r="O4" s="35" t="s">
        <v>257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258</v>
      </c>
      <c r="B5" s="26"/>
      <c r="C5" s="26"/>
      <c r="D5" s="27">
        <f t="shared" ref="D5:N5" si="0">SUM(D6:D12)</f>
        <v>44852158</v>
      </c>
      <c r="E5" s="27">
        <f t="shared" si="0"/>
        <v>17552754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62404912</v>
      </c>
      <c r="P5" s="33">
        <f t="shared" ref="P5:P36" si="1">(O5/P$110)</f>
        <v>611.42323029442025</v>
      </c>
      <c r="Q5" s="6"/>
    </row>
    <row r="6" spans="1:134">
      <c r="A6" s="12"/>
      <c r="B6" s="25">
        <v>311</v>
      </c>
      <c r="C6" s="20" t="s">
        <v>2</v>
      </c>
      <c r="D6" s="47">
        <v>44385911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44385911</v>
      </c>
      <c r="P6" s="48">
        <f t="shared" si="1"/>
        <v>434.87886150982217</v>
      </c>
      <c r="Q6" s="9"/>
    </row>
    <row r="7" spans="1:134">
      <c r="A7" s="12"/>
      <c r="B7" s="25">
        <v>312.13</v>
      </c>
      <c r="C7" s="20" t="s">
        <v>259</v>
      </c>
      <c r="D7" s="47">
        <v>0</v>
      </c>
      <c r="E7" s="47">
        <v>1150806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1150806</v>
      </c>
      <c r="P7" s="48">
        <f t="shared" si="1"/>
        <v>11.275226571302602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555429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555429</v>
      </c>
      <c r="P8" s="48">
        <f t="shared" si="1"/>
        <v>5.441914466271494</v>
      </c>
      <c r="Q8" s="9"/>
    </row>
    <row r="9" spans="1:134">
      <c r="A9" s="12"/>
      <c r="B9" s="25">
        <v>312.41000000000003</v>
      </c>
      <c r="C9" s="20" t="s">
        <v>260</v>
      </c>
      <c r="D9" s="47">
        <v>0</v>
      </c>
      <c r="E9" s="47">
        <v>4142349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4142349</v>
      </c>
      <c r="P9" s="48">
        <f t="shared" si="1"/>
        <v>40.585401459854012</v>
      </c>
      <c r="Q9" s="9"/>
    </row>
    <row r="10" spans="1:134">
      <c r="A10" s="12"/>
      <c r="B10" s="25">
        <v>312.63</v>
      </c>
      <c r="C10" s="20" t="s">
        <v>261</v>
      </c>
      <c r="D10" s="47">
        <v>0</v>
      </c>
      <c r="E10" s="47">
        <v>11634498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11634498</v>
      </c>
      <c r="P10" s="48">
        <f t="shared" si="1"/>
        <v>113.9910645177093</v>
      </c>
      <c r="Q10" s="9"/>
    </row>
    <row r="11" spans="1:134">
      <c r="A11" s="12"/>
      <c r="B11" s="25">
        <v>315.10000000000002</v>
      </c>
      <c r="C11" s="20" t="s">
        <v>262</v>
      </c>
      <c r="D11" s="47">
        <v>466247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466247</v>
      </c>
      <c r="P11" s="48">
        <f t="shared" si="1"/>
        <v>4.5681379513055402</v>
      </c>
      <c r="Q11" s="9"/>
    </row>
    <row r="12" spans="1:134">
      <c r="A12" s="12"/>
      <c r="B12" s="25">
        <v>315.2</v>
      </c>
      <c r="C12" s="20" t="s">
        <v>263</v>
      </c>
      <c r="D12" s="47">
        <v>0</v>
      </c>
      <c r="E12" s="47">
        <v>69672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69672</v>
      </c>
      <c r="P12" s="48">
        <f t="shared" si="1"/>
        <v>0.68262381815509721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SUM(D14:D16)</f>
        <v>1135</v>
      </c>
      <c r="E13" s="32">
        <f t="shared" si="3"/>
        <v>7946879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6459857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 t="shared" ref="O13:O19" si="4">SUM(D13:N13)</f>
        <v>14407871</v>
      </c>
      <c r="P13" s="46">
        <f t="shared" si="1"/>
        <v>141.16368000783814</v>
      </c>
      <c r="Q13" s="10"/>
    </row>
    <row r="14" spans="1:134">
      <c r="A14" s="12"/>
      <c r="B14" s="25">
        <v>322</v>
      </c>
      <c r="C14" s="20" t="s">
        <v>264</v>
      </c>
      <c r="D14" s="47">
        <v>0</v>
      </c>
      <c r="E14" s="47">
        <v>1333252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1333252</v>
      </c>
      <c r="P14" s="48">
        <f t="shared" si="1"/>
        <v>13.062773722627737</v>
      </c>
      <c r="Q14" s="9"/>
    </row>
    <row r="15" spans="1:134">
      <c r="A15" s="12"/>
      <c r="B15" s="25">
        <v>325.2</v>
      </c>
      <c r="C15" s="20" t="s">
        <v>25</v>
      </c>
      <c r="D15" s="47">
        <v>0</v>
      </c>
      <c r="E15" s="47">
        <v>6492597</v>
      </c>
      <c r="F15" s="47">
        <v>0</v>
      </c>
      <c r="G15" s="47">
        <v>0</v>
      </c>
      <c r="H15" s="47">
        <v>0</v>
      </c>
      <c r="I15" s="47">
        <v>6459857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12952454</v>
      </c>
      <c r="P15" s="48">
        <f t="shared" si="1"/>
        <v>126.90397295840886</v>
      </c>
      <c r="Q15" s="9"/>
    </row>
    <row r="16" spans="1:134">
      <c r="A16" s="12"/>
      <c r="B16" s="25">
        <v>329.5</v>
      </c>
      <c r="C16" s="20" t="s">
        <v>265</v>
      </c>
      <c r="D16" s="47">
        <v>1135</v>
      </c>
      <c r="E16" s="47">
        <v>121030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122165</v>
      </c>
      <c r="P16" s="48">
        <f t="shared" si="1"/>
        <v>1.1969333268015481</v>
      </c>
      <c r="Q16" s="9"/>
    </row>
    <row r="17" spans="1:17" ht="15.75">
      <c r="A17" s="29" t="s">
        <v>266</v>
      </c>
      <c r="B17" s="30"/>
      <c r="C17" s="31"/>
      <c r="D17" s="32">
        <f t="shared" ref="D17:N17" si="5">SUM(D18:D50)</f>
        <v>30390821</v>
      </c>
      <c r="E17" s="32">
        <f t="shared" si="5"/>
        <v>10454718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158379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 t="shared" si="4"/>
        <v>41003918</v>
      </c>
      <c r="P17" s="46">
        <f t="shared" si="1"/>
        <v>401.74318326556607</v>
      </c>
      <c r="Q17" s="10"/>
    </row>
    <row r="18" spans="1:17">
      <c r="A18" s="12"/>
      <c r="B18" s="25">
        <v>331.1</v>
      </c>
      <c r="C18" s="20" t="s">
        <v>172</v>
      </c>
      <c r="D18" s="47">
        <v>64038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64038</v>
      </c>
      <c r="P18" s="48">
        <f t="shared" si="1"/>
        <v>0.62742370058296182</v>
      </c>
      <c r="Q18" s="9"/>
    </row>
    <row r="19" spans="1:17">
      <c r="A19" s="12"/>
      <c r="B19" s="25">
        <v>331.2</v>
      </c>
      <c r="C19" s="20" t="s">
        <v>27</v>
      </c>
      <c r="D19" s="47">
        <v>505760</v>
      </c>
      <c r="E19" s="47">
        <v>73945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579705</v>
      </c>
      <c r="P19" s="48">
        <f t="shared" si="1"/>
        <v>5.6797628961936022</v>
      </c>
      <c r="Q19" s="9"/>
    </row>
    <row r="20" spans="1:17">
      <c r="A20" s="12"/>
      <c r="B20" s="25">
        <v>331.51</v>
      </c>
      <c r="C20" s="20" t="s">
        <v>267</v>
      </c>
      <c r="D20" s="47">
        <v>21031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40" si="6">SUM(D20:N20)</f>
        <v>21031</v>
      </c>
      <c r="P20" s="48">
        <f t="shared" si="1"/>
        <v>0.20605496497330134</v>
      </c>
      <c r="Q20" s="9"/>
    </row>
    <row r="21" spans="1:17">
      <c r="A21" s="12"/>
      <c r="B21" s="25">
        <v>331.62</v>
      </c>
      <c r="C21" s="20" t="s">
        <v>138</v>
      </c>
      <c r="D21" s="47">
        <v>14757319</v>
      </c>
      <c r="E21" s="47">
        <v>307032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15064351</v>
      </c>
      <c r="P21" s="48">
        <f t="shared" si="1"/>
        <v>147.59565962866802</v>
      </c>
      <c r="Q21" s="9"/>
    </row>
    <row r="22" spans="1:17">
      <c r="A22" s="12"/>
      <c r="B22" s="25">
        <v>331.65</v>
      </c>
      <c r="C22" s="20" t="s">
        <v>243</v>
      </c>
      <c r="D22" s="47">
        <v>0</v>
      </c>
      <c r="E22" s="47">
        <v>354129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354129</v>
      </c>
      <c r="P22" s="48">
        <f t="shared" si="1"/>
        <v>3.4696418948709158</v>
      </c>
      <c r="Q22" s="9"/>
    </row>
    <row r="23" spans="1:17">
      <c r="A23" s="12"/>
      <c r="B23" s="25">
        <v>331.69</v>
      </c>
      <c r="C23" s="20" t="s">
        <v>33</v>
      </c>
      <c r="D23" s="47">
        <v>320833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320833</v>
      </c>
      <c r="P23" s="48">
        <f t="shared" si="1"/>
        <v>3.1434184098368685</v>
      </c>
      <c r="Q23" s="9"/>
    </row>
    <row r="24" spans="1:17">
      <c r="A24" s="12"/>
      <c r="B24" s="25">
        <v>332</v>
      </c>
      <c r="C24" s="20" t="s">
        <v>246</v>
      </c>
      <c r="D24" s="47">
        <v>0</v>
      </c>
      <c r="E24" s="47">
        <v>3983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3983</v>
      </c>
      <c r="P24" s="48">
        <f t="shared" si="1"/>
        <v>3.9024151276147556E-2</v>
      </c>
      <c r="Q24" s="9"/>
    </row>
    <row r="25" spans="1:17">
      <c r="A25" s="12"/>
      <c r="B25" s="25">
        <v>333</v>
      </c>
      <c r="C25" s="20" t="s">
        <v>3</v>
      </c>
      <c r="D25" s="47">
        <v>6715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6715</v>
      </c>
      <c r="P25" s="48">
        <f t="shared" si="1"/>
        <v>6.5791407436437563E-2</v>
      </c>
      <c r="Q25" s="9"/>
    </row>
    <row r="26" spans="1:17">
      <c r="A26" s="12"/>
      <c r="B26" s="25">
        <v>334.2</v>
      </c>
      <c r="C26" s="20" t="s">
        <v>31</v>
      </c>
      <c r="D26" s="47">
        <v>227946</v>
      </c>
      <c r="E26" s="47">
        <v>13508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241454</v>
      </c>
      <c r="P26" s="48">
        <f t="shared" si="1"/>
        <v>2.365688531817959</v>
      </c>
      <c r="Q26" s="9"/>
    </row>
    <row r="27" spans="1:17">
      <c r="A27" s="12"/>
      <c r="B27" s="25">
        <v>334.34</v>
      </c>
      <c r="C27" s="20" t="s">
        <v>34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158379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158379</v>
      </c>
      <c r="P27" s="48">
        <f t="shared" si="1"/>
        <v>1.5517464360946456</v>
      </c>
      <c r="Q27" s="9"/>
    </row>
    <row r="28" spans="1:17">
      <c r="A28" s="12"/>
      <c r="B28" s="25">
        <v>334.39</v>
      </c>
      <c r="C28" s="20" t="s">
        <v>35</v>
      </c>
      <c r="D28" s="47">
        <v>356399</v>
      </c>
      <c r="E28" s="47">
        <v>9977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366376</v>
      </c>
      <c r="P28" s="48">
        <f t="shared" si="1"/>
        <v>3.5896340567285554</v>
      </c>
      <c r="Q28" s="9"/>
    </row>
    <row r="29" spans="1:17">
      <c r="A29" s="12"/>
      <c r="B29" s="25">
        <v>334.49</v>
      </c>
      <c r="C29" s="20" t="s">
        <v>36</v>
      </c>
      <c r="D29" s="47">
        <v>-156</v>
      </c>
      <c r="E29" s="47">
        <v>5086657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5086501</v>
      </c>
      <c r="P29" s="48">
        <f t="shared" si="1"/>
        <v>49.835898692009991</v>
      </c>
      <c r="Q29" s="9"/>
    </row>
    <row r="30" spans="1:17">
      <c r="A30" s="12"/>
      <c r="B30" s="25">
        <v>334.5</v>
      </c>
      <c r="C30" s="20" t="s">
        <v>37</v>
      </c>
      <c r="D30" s="47">
        <v>30000</v>
      </c>
      <c r="E30" s="47">
        <v>711188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741188</v>
      </c>
      <c r="P30" s="48">
        <f t="shared" si="1"/>
        <v>7.2619213246460586</v>
      </c>
      <c r="Q30" s="9"/>
    </row>
    <row r="31" spans="1:17">
      <c r="A31" s="12"/>
      <c r="B31" s="25">
        <v>334.69</v>
      </c>
      <c r="C31" s="20" t="s">
        <v>38</v>
      </c>
      <c r="D31" s="47">
        <v>56675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56675</v>
      </c>
      <c r="P31" s="48">
        <f t="shared" si="1"/>
        <v>0.55528339783471314</v>
      </c>
      <c r="Q31" s="9"/>
    </row>
    <row r="32" spans="1:17">
      <c r="A32" s="12"/>
      <c r="B32" s="25">
        <v>334.7</v>
      </c>
      <c r="C32" s="20" t="s">
        <v>39</v>
      </c>
      <c r="D32" s="47">
        <v>212070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212070</v>
      </c>
      <c r="P32" s="48">
        <f t="shared" si="1"/>
        <v>2.0777935629255868</v>
      </c>
      <c r="Q32" s="9"/>
    </row>
    <row r="33" spans="1:17">
      <c r="A33" s="12"/>
      <c r="B33" s="25">
        <v>334.9</v>
      </c>
      <c r="C33" s="20" t="s">
        <v>41</v>
      </c>
      <c r="D33" s="47">
        <v>0</v>
      </c>
      <c r="E33" s="47">
        <v>9816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9816</v>
      </c>
      <c r="P33" s="48">
        <f t="shared" si="1"/>
        <v>9.6174006760397779E-2</v>
      </c>
      <c r="Q33" s="9"/>
    </row>
    <row r="34" spans="1:17">
      <c r="A34" s="12"/>
      <c r="B34" s="25">
        <v>335.12099999999998</v>
      </c>
      <c r="C34" s="20" t="s">
        <v>268</v>
      </c>
      <c r="D34" s="47">
        <v>2845143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2845143</v>
      </c>
      <c r="P34" s="48">
        <f t="shared" si="1"/>
        <v>27.875794836623719</v>
      </c>
      <c r="Q34" s="9"/>
    </row>
    <row r="35" spans="1:17">
      <c r="A35" s="12"/>
      <c r="B35" s="25">
        <v>335.13</v>
      </c>
      <c r="C35" s="20" t="s">
        <v>174</v>
      </c>
      <c r="D35" s="47">
        <v>37909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37909</v>
      </c>
      <c r="P35" s="48">
        <f t="shared" si="1"/>
        <v>0.37142017341889971</v>
      </c>
      <c r="Q35" s="9"/>
    </row>
    <row r="36" spans="1:17">
      <c r="A36" s="12"/>
      <c r="B36" s="25">
        <v>335.14</v>
      </c>
      <c r="C36" s="20" t="s">
        <v>175</v>
      </c>
      <c r="D36" s="47">
        <v>227800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227800</v>
      </c>
      <c r="P36" s="48">
        <f t="shared" si="1"/>
        <v>2.231911037084211</v>
      </c>
      <c r="Q36" s="9"/>
    </row>
    <row r="37" spans="1:17">
      <c r="A37" s="12"/>
      <c r="B37" s="25">
        <v>335.15</v>
      </c>
      <c r="C37" s="20" t="s">
        <v>176</v>
      </c>
      <c r="D37" s="47">
        <v>35423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35423</v>
      </c>
      <c r="P37" s="48">
        <f t="shared" ref="P37:P68" si="7">(O37/P$110)</f>
        <v>0.34706314603438987</v>
      </c>
      <c r="Q37" s="9"/>
    </row>
    <row r="38" spans="1:17">
      <c r="A38" s="12"/>
      <c r="B38" s="25">
        <v>335.16</v>
      </c>
      <c r="C38" s="20" t="s">
        <v>269</v>
      </c>
      <c r="D38" s="47">
        <v>0</v>
      </c>
      <c r="E38" s="47">
        <v>223250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223250</v>
      </c>
      <c r="P38" s="48">
        <f t="shared" si="7"/>
        <v>2.1873316024102287</v>
      </c>
      <c r="Q38" s="9"/>
    </row>
    <row r="39" spans="1:17">
      <c r="A39" s="12"/>
      <c r="B39" s="25">
        <v>335.18</v>
      </c>
      <c r="C39" s="20" t="s">
        <v>270</v>
      </c>
      <c r="D39" s="47">
        <v>6292808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6292808</v>
      </c>
      <c r="P39" s="48">
        <f t="shared" si="7"/>
        <v>61.654906187233628</v>
      </c>
      <c r="Q39" s="9"/>
    </row>
    <row r="40" spans="1:17">
      <c r="A40" s="12"/>
      <c r="B40" s="25">
        <v>335.21</v>
      </c>
      <c r="C40" s="20" t="s">
        <v>48</v>
      </c>
      <c r="D40" s="47">
        <v>10088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10088</v>
      </c>
      <c r="P40" s="48">
        <f t="shared" si="7"/>
        <v>9.8838975162886394E-2</v>
      </c>
      <c r="Q40" s="9"/>
    </row>
    <row r="41" spans="1:17">
      <c r="A41" s="12"/>
      <c r="B41" s="25">
        <v>335.43</v>
      </c>
      <c r="C41" s="20" t="s">
        <v>271</v>
      </c>
      <c r="D41" s="47">
        <v>0</v>
      </c>
      <c r="E41" s="47">
        <v>1840318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ref="O41:O50" si="8">SUM(D41:N41)</f>
        <v>1840318</v>
      </c>
      <c r="P41" s="48">
        <f t="shared" si="7"/>
        <v>18.030843090187627</v>
      </c>
      <c r="Q41" s="9"/>
    </row>
    <row r="42" spans="1:17">
      <c r="A42" s="12"/>
      <c r="B42" s="25">
        <v>335.44</v>
      </c>
      <c r="C42" s="20" t="s">
        <v>272</v>
      </c>
      <c r="D42" s="47">
        <v>0</v>
      </c>
      <c r="E42" s="47">
        <v>807848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807848</v>
      </c>
      <c r="P42" s="48">
        <f t="shared" si="7"/>
        <v>7.9150345368147752</v>
      </c>
      <c r="Q42" s="9"/>
    </row>
    <row r="43" spans="1:17">
      <c r="A43" s="12"/>
      <c r="B43" s="25">
        <v>335.48</v>
      </c>
      <c r="C43" s="20" t="s">
        <v>50</v>
      </c>
      <c r="D43" s="47">
        <v>0</v>
      </c>
      <c r="E43" s="47">
        <v>2558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2558</v>
      </c>
      <c r="P43" s="48">
        <f t="shared" si="7"/>
        <v>2.5062460196933325E-2</v>
      </c>
      <c r="Q43" s="9"/>
    </row>
    <row r="44" spans="1:17">
      <c r="A44" s="12"/>
      <c r="B44" s="25">
        <v>335.7</v>
      </c>
      <c r="C44" s="20" t="s">
        <v>52</v>
      </c>
      <c r="D44" s="47">
        <v>0</v>
      </c>
      <c r="E44" s="47">
        <v>39426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39426</v>
      </c>
      <c r="P44" s="48">
        <f t="shared" si="7"/>
        <v>0.3862832508695439</v>
      </c>
      <c r="Q44" s="9"/>
    </row>
    <row r="45" spans="1:17">
      <c r="A45" s="12"/>
      <c r="B45" s="25">
        <v>335.9</v>
      </c>
      <c r="C45" s="20" t="s">
        <v>54</v>
      </c>
      <c r="D45" s="47">
        <v>4196932</v>
      </c>
      <c r="E45" s="47">
        <v>276087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4473019</v>
      </c>
      <c r="P45" s="48">
        <f t="shared" si="7"/>
        <v>43.825199627688235</v>
      </c>
      <c r="Q45" s="9"/>
    </row>
    <row r="46" spans="1:17">
      <c r="A46" s="12"/>
      <c r="B46" s="25">
        <v>336</v>
      </c>
      <c r="C46" s="20" t="s">
        <v>4</v>
      </c>
      <c r="D46" s="47">
        <v>43281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43281</v>
      </c>
      <c r="P46" s="48">
        <f t="shared" si="7"/>
        <v>0.42405329936804975</v>
      </c>
      <c r="Q46" s="9"/>
    </row>
    <row r="47" spans="1:17">
      <c r="A47" s="12"/>
      <c r="B47" s="25">
        <v>337.1</v>
      </c>
      <c r="C47" s="20" t="s">
        <v>55</v>
      </c>
      <c r="D47" s="47">
        <v>35000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35000</v>
      </c>
      <c r="P47" s="48">
        <f t="shared" si="7"/>
        <v>0.34291872826140207</v>
      </c>
      <c r="Q47" s="9"/>
    </row>
    <row r="48" spans="1:17">
      <c r="A48" s="12"/>
      <c r="B48" s="25">
        <v>337.4</v>
      </c>
      <c r="C48" s="20" t="s">
        <v>58</v>
      </c>
      <c r="D48" s="47">
        <v>0</v>
      </c>
      <c r="E48" s="47">
        <v>411871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411871</v>
      </c>
      <c r="P48" s="48">
        <f t="shared" si="7"/>
        <v>4.0353794150786264</v>
      </c>
      <c r="Q48" s="9"/>
    </row>
    <row r="49" spans="1:17">
      <c r="A49" s="12"/>
      <c r="B49" s="25">
        <v>337.7</v>
      </c>
      <c r="C49" s="20" t="s">
        <v>59</v>
      </c>
      <c r="D49" s="47">
        <v>107807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107807</v>
      </c>
      <c r="P49" s="48">
        <f t="shared" si="7"/>
        <v>1.0562582667907705</v>
      </c>
      <c r="Q49" s="9"/>
    </row>
    <row r="50" spans="1:17">
      <c r="A50" s="12"/>
      <c r="B50" s="25">
        <v>337.9</v>
      </c>
      <c r="C50" s="20" t="s">
        <v>152</v>
      </c>
      <c r="D50" s="47">
        <v>0</v>
      </c>
      <c r="E50" s="47">
        <v>283125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283125</v>
      </c>
      <c r="P50" s="48">
        <f t="shared" si="7"/>
        <v>2.7739675696859845</v>
      </c>
      <c r="Q50" s="9"/>
    </row>
    <row r="51" spans="1:17" ht="15.75">
      <c r="A51" s="29" t="s">
        <v>64</v>
      </c>
      <c r="B51" s="30"/>
      <c r="C51" s="31"/>
      <c r="D51" s="32">
        <f t="shared" ref="D51:N51" si="9">SUM(D52:D89)</f>
        <v>10974426</v>
      </c>
      <c r="E51" s="32">
        <f t="shared" si="9"/>
        <v>3325236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6128106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si="9"/>
        <v>0</v>
      </c>
      <c r="O51" s="32">
        <f>SUM(D51:N51)</f>
        <v>20427768</v>
      </c>
      <c r="P51" s="46">
        <f t="shared" si="7"/>
        <v>200.1446921079704</v>
      </c>
      <c r="Q51" s="10"/>
    </row>
    <row r="52" spans="1:17">
      <c r="A52" s="12"/>
      <c r="B52" s="25">
        <v>341.1</v>
      </c>
      <c r="C52" s="20" t="s">
        <v>180</v>
      </c>
      <c r="D52" s="47">
        <v>731393</v>
      </c>
      <c r="E52" s="47">
        <v>555166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>SUM(D52:N52)</f>
        <v>1286559</v>
      </c>
      <c r="P52" s="48">
        <f t="shared" si="7"/>
        <v>12.605290746093177</v>
      </c>
      <c r="Q52" s="9"/>
    </row>
    <row r="53" spans="1:17">
      <c r="A53" s="12"/>
      <c r="B53" s="25">
        <v>341.51</v>
      </c>
      <c r="C53" s="20" t="s">
        <v>182</v>
      </c>
      <c r="D53" s="47">
        <v>1717395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89" si="10">SUM(D53:N53)</f>
        <v>1717395</v>
      </c>
      <c r="P53" s="48">
        <f t="shared" si="7"/>
        <v>16.826483123499731</v>
      </c>
      <c r="Q53" s="9"/>
    </row>
    <row r="54" spans="1:17">
      <c r="A54" s="12"/>
      <c r="B54" s="25">
        <v>341.52</v>
      </c>
      <c r="C54" s="20" t="s">
        <v>183</v>
      </c>
      <c r="D54" s="47">
        <v>400834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400834</v>
      </c>
      <c r="P54" s="48">
        <f t="shared" si="7"/>
        <v>3.9272424435408806</v>
      </c>
      <c r="Q54" s="9"/>
    </row>
    <row r="55" spans="1:17">
      <c r="A55" s="12"/>
      <c r="B55" s="25">
        <v>341.53</v>
      </c>
      <c r="C55" s="20" t="s">
        <v>184</v>
      </c>
      <c r="D55" s="47">
        <v>1245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1245</v>
      </c>
      <c r="P55" s="48">
        <f t="shared" si="7"/>
        <v>1.2198109048155588E-2</v>
      </c>
      <c r="Q55" s="9"/>
    </row>
    <row r="56" spans="1:17">
      <c r="A56" s="12"/>
      <c r="B56" s="25">
        <v>341.55</v>
      </c>
      <c r="C56" s="20" t="s">
        <v>185</v>
      </c>
      <c r="D56" s="47">
        <v>48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48</v>
      </c>
      <c r="P56" s="48">
        <f t="shared" si="7"/>
        <v>4.7028854161563707E-4</v>
      </c>
      <c r="Q56" s="9"/>
    </row>
    <row r="57" spans="1:17">
      <c r="A57" s="12"/>
      <c r="B57" s="25">
        <v>341.56</v>
      </c>
      <c r="C57" s="20" t="s">
        <v>186</v>
      </c>
      <c r="D57" s="47">
        <v>55088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55088</v>
      </c>
      <c r="P57" s="48">
        <f t="shared" si="7"/>
        <v>0.53973448292754622</v>
      </c>
      <c r="Q57" s="9"/>
    </row>
    <row r="58" spans="1:17">
      <c r="A58" s="12"/>
      <c r="B58" s="25">
        <v>341.9</v>
      </c>
      <c r="C58" s="20" t="s">
        <v>187</v>
      </c>
      <c r="D58" s="47">
        <v>54304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54304</v>
      </c>
      <c r="P58" s="48">
        <f t="shared" si="7"/>
        <v>0.53205310341449075</v>
      </c>
      <c r="Q58" s="9"/>
    </row>
    <row r="59" spans="1:17">
      <c r="A59" s="12"/>
      <c r="B59" s="25">
        <v>342.1</v>
      </c>
      <c r="C59" s="20" t="s">
        <v>188</v>
      </c>
      <c r="D59" s="47">
        <v>2178639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2178639</v>
      </c>
      <c r="P59" s="48">
        <f t="shared" si="7"/>
        <v>21.345603292019792</v>
      </c>
      <c r="Q59" s="9"/>
    </row>
    <row r="60" spans="1:17">
      <c r="A60" s="12"/>
      <c r="B60" s="25">
        <v>342.4</v>
      </c>
      <c r="C60" s="20" t="s">
        <v>75</v>
      </c>
      <c r="D60" s="47">
        <v>0</v>
      </c>
      <c r="E60" s="47">
        <v>419011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419011</v>
      </c>
      <c r="P60" s="48">
        <f t="shared" si="7"/>
        <v>4.1053348356439523</v>
      </c>
      <c r="Q60" s="9"/>
    </row>
    <row r="61" spans="1:17">
      <c r="A61" s="12"/>
      <c r="B61" s="25">
        <v>342.5</v>
      </c>
      <c r="C61" s="20" t="s">
        <v>76</v>
      </c>
      <c r="D61" s="47">
        <v>0</v>
      </c>
      <c r="E61" s="47">
        <v>26240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26240</v>
      </c>
      <c r="P61" s="48">
        <f t="shared" si="7"/>
        <v>0.2570910694165483</v>
      </c>
      <c r="Q61" s="9"/>
    </row>
    <row r="62" spans="1:17">
      <c r="A62" s="12"/>
      <c r="B62" s="25">
        <v>342.6</v>
      </c>
      <c r="C62" s="20" t="s">
        <v>77</v>
      </c>
      <c r="D62" s="47">
        <v>4532937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4532937</v>
      </c>
      <c r="P62" s="48">
        <f t="shared" si="7"/>
        <v>44.41225689511586</v>
      </c>
      <c r="Q62" s="9"/>
    </row>
    <row r="63" spans="1:17">
      <c r="A63" s="12"/>
      <c r="B63" s="25">
        <v>342.9</v>
      </c>
      <c r="C63" s="20" t="s">
        <v>78</v>
      </c>
      <c r="D63" s="47">
        <v>1113719</v>
      </c>
      <c r="E63" s="47">
        <v>231662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1345381</v>
      </c>
      <c r="P63" s="48">
        <f t="shared" si="7"/>
        <v>13.181609758487239</v>
      </c>
      <c r="Q63" s="9"/>
    </row>
    <row r="64" spans="1:17">
      <c r="A64" s="12"/>
      <c r="B64" s="25">
        <v>343.4</v>
      </c>
      <c r="C64" s="20" t="s">
        <v>80</v>
      </c>
      <c r="D64" s="47">
        <v>1000</v>
      </c>
      <c r="E64" s="47">
        <v>0</v>
      </c>
      <c r="F64" s="47">
        <v>0</v>
      </c>
      <c r="G64" s="47">
        <v>0</v>
      </c>
      <c r="H64" s="47">
        <v>0</v>
      </c>
      <c r="I64" s="47">
        <v>3206815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3207815</v>
      </c>
      <c r="P64" s="48">
        <f t="shared" si="7"/>
        <v>31.42913829422427</v>
      </c>
      <c r="Q64" s="9"/>
    </row>
    <row r="65" spans="1:17">
      <c r="A65" s="12"/>
      <c r="B65" s="25">
        <v>343.7</v>
      </c>
      <c r="C65" s="20" t="s">
        <v>83</v>
      </c>
      <c r="D65" s="47">
        <v>0</v>
      </c>
      <c r="E65" s="47">
        <v>65390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65390</v>
      </c>
      <c r="P65" s="48">
        <f t="shared" si="7"/>
        <v>0.64067016117180231</v>
      </c>
      <c r="Q65" s="9"/>
    </row>
    <row r="66" spans="1:17">
      <c r="A66" s="12"/>
      <c r="B66" s="25">
        <v>343.9</v>
      </c>
      <c r="C66" s="20" t="s">
        <v>84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2921291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2921291</v>
      </c>
      <c r="P66" s="48">
        <f t="shared" si="7"/>
        <v>28.621868417185127</v>
      </c>
      <c r="Q66" s="9"/>
    </row>
    <row r="67" spans="1:17">
      <c r="A67" s="12"/>
      <c r="B67" s="25">
        <v>344.9</v>
      </c>
      <c r="C67" s="20" t="s">
        <v>189</v>
      </c>
      <c r="D67" s="47">
        <v>0</v>
      </c>
      <c r="E67" s="47">
        <v>137294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137294</v>
      </c>
      <c r="P67" s="48">
        <f t="shared" si="7"/>
        <v>1.3451623965120267</v>
      </c>
      <c r="Q67" s="9"/>
    </row>
    <row r="68" spans="1:17">
      <c r="A68" s="12"/>
      <c r="B68" s="25">
        <v>345.1</v>
      </c>
      <c r="C68" s="20" t="s">
        <v>204</v>
      </c>
      <c r="D68" s="47">
        <v>0</v>
      </c>
      <c r="E68" s="47">
        <v>345274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345274</v>
      </c>
      <c r="P68" s="48">
        <f t="shared" si="7"/>
        <v>3.3828834566207808</v>
      </c>
      <c r="Q68" s="9"/>
    </row>
    <row r="69" spans="1:17">
      <c r="A69" s="12"/>
      <c r="B69" s="25">
        <v>346.4</v>
      </c>
      <c r="C69" s="20" t="s">
        <v>87</v>
      </c>
      <c r="D69" s="47">
        <v>20918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20918</v>
      </c>
      <c r="P69" s="48">
        <f t="shared" ref="P69:P100" si="11">(O69/P$110)</f>
        <v>0.20494782736491451</v>
      </c>
      <c r="Q69" s="9"/>
    </row>
    <row r="70" spans="1:17">
      <c r="A70" s="12"/>
      <c r="B70" s="25">
        <v>347.5</v>
      </c>
      <c r="C70" s="20" t="s">
        <v>88</v>
      </c>
      <c r="D70" s="47">
        <v>50421</v>
      </c>
      <c r="E70" s="47">
        <v>2677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53098</v>
      </c>
      <c r="P70" s="48">
        <f t="shared" si="11"/>
        <v>0.52023710380639787</v>
      </c>
      <c r="Q70" s="9"/>
    </row>
    <row r="71" spans="1:17">
      <c r="A71" s="12"/>
      <c r="B71" s="25">
        <v>348.12</v>
      </c>
      <c r="C71" s="20" t="s">
        <v>247</v>
      </c>
      <c r="D71" s="47">
        <v>16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ref="O71:O80" si="12">SUM(D71:N71)</f>
        <v>16</v>
      </c>
      <c r="P71" s="48">
        <f t="shared" si="11"/>
        <v>1.5676284720521236E-4</v>
      </c>
      <c r="Q71" s="9"/>
    </row>
    <row r="72" spans="1:17">
      <c r="A72" s="12"/>
      <c r="B72" s="25">
        <v>348.13</v>
      </c>
      <c r="C72" s="20" t="s">
        <v>248</v>
      </c>
      <c r="D72" s="47">
        <v>3331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3331</v>
      </c>
      <c r="P72" s="48">
        <f t="shared" si="11"/>
        <v>3.2636065252535151E-2</v>
      </c>
      <c r="Q72" s="9"/>
    </row>
    <row r="73" spans="1:17">
      <c r="A73" s="12"/>
      <c r="B73" s="25">
        <v>348.14</v>
      </c>
      <c r="C73" s="20" t="s">
        <v>249</v>
      </c>
      <c r="D73" s="47">
        <v>11013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11013</v>
      </c>
      <c r="P73" s="48">
        <f t="shared" si="11"/>
        <v>0.10790182726693774</v>
      </c>
      <c r="Q73" s="9"/>
    </row>
    <row r="74" spans="1:17">
      <c r="A74" s="12"/>
      <c r="B74" s="25">
        <v>348.22</v>
      </c>
      <c r="C74" s="20" t="s">
        <v>250</v>
      </c>
      <c r="D74" s="47">
        <v>891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891</v>
      </c>
      <c r="P74" s="48">
        <f t="shared" si="11"/>
        <v>8.7297310537402632E-3</v>
      </c>
      <c r="Q74" s="9"/>
    </row>
    <row r="75" spans="1:17">
      <c r="A75" s="12"/>
      <c r="B75" s="25">
        <v>348.23</v>
      </c>
      <c r="C75" s="20" t="s">
        <v>251</v>
      </c>
      <c r="D75" s="47">
        <v>155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155</v>
      </c>
      <c r="P75" s="48">
        <f t="shared" si="11"/>
        <v>1.5186400823004947E-3</v>
      </c>
      <c r="Q75" s="9"/>
    </row>
    <row r="76" spans="1:17">
      <c r="A76" s="12"/>
      <c r="B76" s="25">
        <v>348.24</v>
      </c>
      <c r="C76" s="20" t="s">
        <v>252</v>
      </c>
      <c r="D76" s="47">
        <v>138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138</v>
      </c>
      <c r="P76" s="48">
        <f t="shared" si="11"/>
        <v>1.3520795571449566E-3</v>
      </c>
      <c r="Q76" s="9"/>
    </row>
    <row r="77" spans="1:17">
      <c r="A77" s="12"/>
      <c r="B77" s="25">
        <v>348.41</v>
      </c>
      <c r="C77" s="20" t="s">
        <v>253</v>
      </c>
      <c r="D77" s="47">
        <v>76588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76588</v>
      </c>
      <c r="P77" s="48">
        <f t="shared" si="11"/>
        <v>0.75038455885955024</v>
      </c>
      <c r="Q77" s="9"/>
    </row>
    <row r="78" spans="1:17">
      <c r="A78" s="12"/>
      <c r="B78" s="25">
        <v>348.52</v>
      </c>
      <c r="C78" s="20" t="s">
        <v>273</v>
      </c>
      <c r="D78" s="47">
        <v>19853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19853</v>
      </c>
      <c r="P78" s="48">
        <f t="shared" si="11"/>
        <v>0.19451330034781758</v>
      </c>
      <c r="Q78" s="9"/>
    </row>
    <row r="79" spans="1:17">
      <c r="A79" s="12"/>
      <c r="B79" s="25">
        <v>348.53</v>
      </c>
      <c r="C79" s="20" t="s">
        <v>274</v>
      </c>
      <c r="D79" s="47">
        <v>2052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2052</v>
      </c>
      <c r="P79" s="48">
        <f t="shared" si="11"/>
        <v>2.0104835154068485E-2</v>
      </c>
      <c r="Q79" s="9"/>
    </row>
    <row r="80" spans="1:17">
      <c r="A80" s="12"/>
      <c r="B80" s="25">
        <v>348.54</v>
      </c>
      <c r="C80" s="20" t="s">
        <v>275</v>
      </c>
      <c r="D80" s="47">
        <v>2378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2378</v>
      </c>
      <c r="P80" s="48">
        <f t="shared" si="11"/>
        <v>2.3298878165874688E-2</v>
      </c>
      <c r="Q80" s="9"/>
    </row>
    <row r="81" spans="1:17">
      <c r="A81" s="12"/>
      <c r="B81" s="25">
        <v>348.92099999999999</v>
      </c>
      <c r="C81" s="20" t="s">
        <v>190</v>
      </c>
      <c r="D81" s="47">
        <v>0</v>
      </c>
      <c r="E81" s="47">
        <v>24849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88" si="13">SUM(D81:N81)</f>
        <v>24849</v>
      </c>
      <c r="P81" s="48">
        <f t="shared" si="11"/>
        <v>0.24346249938764514</v>
      </c>
      <c r="Q81" s="9"/>
    </row>
    <row r="82" spans="1:17">
      <c r="A82" s="12"/>
      <c r="B82" s="25">
        <v>348.92200000000003</v>
      </c>
      <c r="C82" s="20" t="s">
        <v>191</v>
      </c>
      <c r="D82" s="47">
        <v>0</v>
      </c>
      <c r="E82" s="47">
        <v>24849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24849</v>
      </c>
      <c r="P82" s="48">
        <f t="shared" si="11"/>
        <v>0.24346249938764514</v>
      </c>
      <c r="Q82" s="9"/>
    </row>
    <row r="83" spans="1:17">
      <c r="A83" s="12"/>
      <c r="B83" s="25">
        <v>348.923</v>
      </c>
      <c r="C83" s="20" t="s">
        <v>192</v>
      </c>
      <c r="D83" s="47">
        <v>0</v>
      </c>
      <c r="E83" s="47">
        <v>24849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24849</v>
      </c>
      <c r="P83" s="48">
        <f t="shared" si="11"/>
        <v>0.24346249938764514</v>
      </c>
      <c r="Q83" s="9"/>
    </row>
    <row r="84" spans="1:17">
      <c r="A84" s="12"/>
      <c r="B84" s="25">
        <v>348.92399999999998</v>
      </c>
      <c r="C84" s="20" t="s">
        <v>193</v>
      </c>
      <c r="D84" s="47">
        <v>0</v>
      </c>
      <c r="E84" s="47">
        <v>24849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3"/>
        <v>24849</v>
      </c>
      <c r="P84" s="48">
        <f t="shared" si="11"/>
        <v>0.24346249938764514</v>
      </c>
      <c r="Q84" s="9"/>
    </row>
    <row r="85" spans="1:17">
      <c r="A85" s="12"/>
      <c r="B85" s="25">
        <v>348.93</v>
      </c>
      <c r="C85" s="20" t="s">
        <v>194</v>
      </c>
      <c r="D85" s="47">
        <v>0</v>
      </c>
      <c r="E85" s="47">
        <v>160936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160936</v>
      </c>
      <c r="P85" s="48">
        <f t="shared" si="11"/>
        <v>1.5767990986136287</v>
      </c>
      <c r="Q85" s="9"/>
    </row>
    <row r="86" spans="1:17">
      <c r="A86" s="12"/>
      <c r="B86" s="25">
        <v>348.93099999999998</v>
      </c>
      <c r="C86" s="20" t="s">
        <v>195</v>
      </c>
      <c r="D86" s="47">
        <v>0</v>
      </c>
      <c r="E86" s="47">
        <v>48506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3"/>
        <v>48506</v>
      </c>
      <c r="P86" s="48">
        <f t="shared" si="11"/>
        <v>0.47524616665850195</v>
      </c>
      <c r="Q86" s="9"/>
    </row>
    <row r="87" spans="1:17">
      <c r="A87" s="12"/>
      <c r="B87" s="25">
        <v>348.93200000000002</v>
      </c>
      <c r="C87" s="20" t="s">
        <v>196</v>
      </c>
      <c r="D87" s="47">
        <v>0</v>
      </c>
      <c r="E87" s="47">
        <v>8459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8459</v>
      </c>
      <c r="P87" s="48">
        <f t="shared" si="11"/>
        <v>8.2878557781805709E-2</v>
      </c>
      <c r="Q87" s="9"/>
    </row>
    <row r="88" spans="1:17">
      <c r="A88" s="12"/>
      <c r="B88" s="25">
        <v>348.99</v>
      </c>
      <c r="C88" s="20" t="s">
        <v>197</v>
      </c>
      <c r="D88" s="47">
        <v>0</v>
      </c>
      <c r="E88" s="47">
        <v>41035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3"/>
        <v>41035</v>
      </c>
      <c r="P88" s="48">
        <f t="shared" si="11"/>
        <v>0.4020477146916181</v>
      </c>
      <c r="Q88" s="9"/>
    </row>
    <row r="89" spans="1:17">
      <c r="A89" s="12"/>
      <c r="B89" s="25">
        <v>349</v>
      </c>
      <c r="C89" s="20" t="s">
        <v>276</v>
      </c>
      <c r="D89" s="47">
        <v>70</v>
      </c>
      <c r="E89" s="47">
        <v>1184190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1184260</v>
      </c>
      <c r="P89" s="48">
        <f t="shared" si="11"/>
        <v>11.6029980894528</v>
      </c>
      <c r="Q89" s="9"/>
    </row>
    <row r="90" spans="1:17" ht="15.75">
      <c r="A90" s="29" t="s">
        <v>65</v>
      </c>
      <c r="B90" s="30"/>
      <c r="C90" s="31"/>
      <c r="D90" s="32">
        <f t="shared" ref="D90:N90" si="14">SUM(D91:D96)</f>
        <v>91632</v>
      </c>
      <c r="E90" s="32">
        <f t="shared" si="14"/>
        <v>843060</v>
      </c>
      <c r="F90" s="32">
        <f t="shared" si="14"/>
        <v>0</v>
      </c>
      <c r="G90" s="32">
        <f t="shared" si="14"/>
        <v>0</v>
      </c>
      <c r="H90" s="32">
        <f t="shared" si="14"/>
        <v>0</v>
      </c>
      <c r="I90" s="32">
        <f t="shared" si="14"/>
        <v>0</v>
      </c>
      <c r="J90" s="32">
        <f t="shared" si="14"/>
        <v>0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 t="shared" si="14"/>
        <v>0</v>
      </c>
      <c r="O90" s="32">
        <f t="shared" ref="O90:O98" si="15">SUM(D90:N90)</f>
        <v>934692</v>
      </c>
      <c r="P90" s="46">
        <f t="shared" si="11"/>
        <v>9.1578111987458968</v>
      </c>
      <c r="Q90" s="10"/>
    </row>
    <row r="91" spans="1:17">
      <c r="A91" s="13"/>
      <c r="B91" s="40">
        <v>351.1</v>
      </c>
      <c r="C91" s="21" t="s">
        <v>107</v>
      </c>
      <c r="D91" s="47">
        <v>0</v>
      </c>
      <c r="E91" s="47">
        <v>150610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150610</v>
      </c>
      <c r="P91" s="48">
        <f t="shared" si="11"/>
        <v>1.4756282760985646</v>
      </c>
      <c r="Q91" s="9"/>
    </row>
    <row r="92" spans="1:17">
      <c r="A92" s="13"/>
      <c r="B92" s="40">
        <v>351.2</v>
      </c>
      <c r="C92" s="21" t="s">
        <v>109</v>
      </c>
      <c r="D92" s="47">
        <v>0</v>
      </c>
      <c r="E92" s="47">
        <v>309449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309449</v>
      </c>
      <c r="P92" s="48">
        <f t="shared" si="11"/>
        <v>3.03188164405036</v>
      </c>
      <c r="Q92" s="9"/>
    </row>
    <row r="93" spans="1:17">
      <c r="A93" s="13"/>
      <c r="B93" s="40">
        <v>351.5</v>
      </c>
      <c r="C93" s="21" t="s">
        <v>198</v>
      </c>
      <c r="D93" s="47">
        <v>0</v>
      </c>
      <c r="E93" s="47">
        <v>283949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5"/>
        <v>283949</v>
      </c>
      <c r="P93" s="48">
        <f t="shared" si="11"/>
        <v>2.7820408563170527</v>
      </c>
      <c r="Q93" s="9"/>
    </row>
    <row r="94" spans="1:17">
      <c r="A94" s="13"/>
      <c r="B94" s="40">
        <v>351.8</v>
      </c>
      <c r="C94" s="21" t="s">
        <v>231</v>
      </c>
      <c r="D94" s="47">
        <v>0</v>
      </c>
      <c r="E94" s="47">
        <v>99052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5"/>
        <v>99052</v>
      </c>
      <c r="P94" s="48">
        <f t="shared" si="11"/>
        <v>0.97047959633566849</v>
      </c>
      <c r="Q94" s="9"/>
    </row>
    <row r="95" spans="1:17">
      <c r="A95" s="13"/>
      <c r="B95" s="40">
        <v>352</v>
      </c>
      <c r="C95" s="21" t="s">
        <v>110</v>
      </c>
      <c r="D95" s="47">
        <v>6945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5"/>
        <v>6945</v>
      </c>
      <c r="P95" s="48">
        <f t="shared" si="11"/>
        <v>6.8044873365012498E-2</v>
      </c>
      <c r="Q95" s="9"/>
    </row>
    <row r="96" spans="1:17">
      <c r="A96" s="13"/>
      <c r="B96" s="40">
        <v>354</v>
      </c>
      <c r="C96" s="21" t="s">
        <v>111</v>
      </c>
      <c r="D96" s="47">
        <v>84687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5"/>
        <v>84687</v>
      </c>
      <c r="P96" s="48">
        <f t="shared" si="11"/>
        <v>0.82973595257923871</v>
      </c>
      <c r="Q96" s="9"/>
    </row>
    <row r="97" spans="1:120" ht="15.75">
      <c r="A97" s="29" t="s">
        <v>5</v>
      </c>
      <c r="B97" s="30"/>
      <c r="C97" s="31"/>
      <c r="D97" s="32">
        <f t="shared" ref="D97:N97" si="16">SUM(D98:D105)</f>
        <v>5926173</v>
      </c>
      <c r="E97" s="32">
        <f t="shared" si="16"/>
        <v>3094954</v>
      </c>
      <c r="F97" s="32">
        <f t="shared" si="16"/>
        <v>0</v>
      </c>
      <c r="G97" s="32">
        <f t="shared" si="16"/>
        <v>9576</v>
      </c>
      <c r="H97" s="32">
        <f t="shared" si="16"/>
        <v>0</v>
      </c>
      <c r="I97" s="32">
        <f t="shared" si="16"/>
        <v>212298</v>
      </c>
      <c r="J97" s="32">
        <f t="shared" si="16"/>
        <v>19978306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 t="shared" si="16"/>
        <v>0</v>
      </c>
      <c r="O97" s="32">
        <f t="shared" si="15"/>
        <v>29221307</v>
      </c>
      <c r="P97" s="46">
        <f t="shared" si="11"/>
        <v>286.30095527360015</v>
      </c>
      <c r="Q97" s="10"/>
    </row>
    <row r="98" spans="1:120">
      <c r="A98" s="12"/>
      <c r="B98" s="25">
        <v>361.1</v>
      </c>
      <c r="C98" s="20" t="s">
        <v>113</v>
      </c>
      <c r="D98" s="47">
        <v>485244</v>
      </c>
      <c r="E98" s="47">
        <v>520839</v>
      </c>
      <c r="F98" s="47">
        <v>0</v>
      </c>
      <c r="G98" s="47">
        <v>7006</v>
      </c>
      <c r="H98" s="47">
        <v>0</v>
      </c>
      <c r="I98" s="47">
        <v>137797</v>
      </c>
      <c r="J98" s="47">
        <v>44013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5"/>
        <v>1194899</v>
      </c>
      <c r="P98" s="48">
        <f t="shared" si="11"/>
        <v>11.707235585166316</v>
      </c>
      <c r="Q98" s="9"/>
    </row>
    <row r="99" spans="1:120">
      <c r="A99" s="12"/>
      <c r="B99" s="25">
        <v>361.3</v>
      </c>
      <c r="C99" s="20" t="s">
        <v>115</v>
      </c>
      <c r="D99" s="47">
        <v>13918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ref="O99:O105" si="17">SUM(D99:N99)</f>
        <v>13918</v>
      </c>
      <c r="P99" s="48">
        <f t="shared" si="11"/>
        <v>0.13636408171263412</v>
      </c>
      <c r="Q99" s="9"/>
    </row>
    <row r="100" spans="1:120">
      <c r="A100" s="12"/>
      <c r="B100" s="25">
        <v>361.4</v>
      </c>
      <c r="C100" s="20" t="s">
        <v>199</v>
      </c>
      <c r="D100" s="47">
        <v>1776</v>
      </c>
      <c r="E100" s="47">
        <v>12317</v>
      </c>
      <c r="F100" s="47">
        <v>0</v>
      </c>
      <c r="G100" s="47">
        <v>2570</v>
      </c>
      <c r="H100" s="47">
        <v>0</v>
      </c>
      <c r="I100" s="47">
        <v>12586</v>
      </c>
      <c r="J100" s="47">
        <v>636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7"/>
        <v>29885</v>
      </c>
      <c r="P100" s="48">
        <f t="shared" si="11"/>
        <v>0.29280360554548573</v>
      </c>
      <c r="Q100" s="9"/>
    </row>
    <row r="101" spans="1:120">
      <c r="A101" s="12"/>
      <c r="B101" s="25">
        <v>362</v>
      </c>
      <c r="C101" s="20" t="s">
        <v>117</v>
      </c>
      <c r="D101" s="47">
        <v>177789</v>
      </c>
      <c r="E101" s="47">
        <v>33986</v>
      </c>
      <c r="F101" s="47">
        <v>0</v>
      </c>
      <c r="G101" s="47">
        <v>0</v>
      </c>
      <c r="H101" s="47">
        <v>0</v>
      </c>
      <c r="I101" s="47">
        <v>10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7"/>
        <v>211785</v>
      </c>
      <c r="P101" s="48">
        <f t="shared" ref="P101:P108" si="18">(O101/P$110)</f>
        <v>2.0750012247097436</v>
      </c>
      <c r="Q101" s="9"/>
    </row>
    <row r="102" spans="1:120">
      <c r="A102" s="12"/>
      <c r="B102" s="25">
        <v>364</v>
      </c>
      <c r="C102" s="20" t="s">
        <v>200</v>
      </c>
      <c r="D102" s="47">
        <v>3247982</v>
      </c>
      <c r="E102" s="47">
        <v>74988</v>
      </c>
      <c r="F102" s="47">
        <v>0</v>
      </c>
      <c r="G102" s="47">
        <v>0</v>
      </c>
      <c r="H102" s="47">
        <v>0</v>
      </c>
      <c r="I102" s="47">
        <v>32669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7"/>
        <v>3355639</v>
      </c>
      <c r="P102" s="48">
        <f t="shared" si="18"/>
        <v>32.877470239553226</v>
      </c>
      <c r="Q102" s="9"/>
    </row>
    <row r="103" spans="1:120">
      <c r="A103" s="12"/>
      <c r="B103" s="25">
        <v>365</v>
      </c>
      <c r="C103" s="20" t="s">
        <v>201</v>
      </c>
      <c r="D103" s="47">
        <v>85</v>
      </c>
      <c r="E103" s="47">
        <v>13262</v>
      </c>
      <c r="F103" s="47">
        <v>0</v>
      </c>
      <c r="G103" s="47">
        <v>0</v>
      </c>
      <c r="H103" s="47">
        <v>0</v>
      </c>
      <c r="I103" s="47">
        <v>2298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7"/>
        <v>15645</v>
      </c>
      <c r="P103" s="48">
        <f t="shared" si="18"/>
        <v>0.15328467153284672</v>
      </c>
      <c r="Q103" s="9"/>
    </row>
    <row r="104" spans="1:120">
      <c r="A104" s="12"/>
      <c r="B104" s="25">
        <v>366</v>
      </c>
      <c r="C104" s="20" t="s">
        <v>120</v>
      </c>
      <c r="D104" s="47">
        <v>33992</v>
      </c>
      <c r="E104" s="47">
        <v>3185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7"/>
        <v>37177</v>
      </c>
      <c r="P104" s="48">
        <f t="shared" si="18"/>
        <v>0.36424827315926128</v>
      </c>
      <c r="Q104" s="9"/>
    </row>
    <row r="105" spans="1:120">
      <c r="A105" s="12"/>
      <c r="B105" s="25">
        <v>369.9</v>
      </c>
      <c r="C105" s="20" t="s">
        <v>122</v>
      </c>
      <c r="D105" s="47">
        <v>1965387</v>
      </c>
      <c r="E105" s="47">
        <v>2436377</v>
      </c>
      <c r="F105" s="47">
        <v>0</v>
      </c>
      <c r="G105" s="47">
        <v>0</v>
      </c>
      <c r="H105" s="47">
        <v>0</v>
      </c>
      <c r="I105" s="47">
        <v>26938</v>
      </c>
      <c r="J105" s="47">
        <v>19933657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7"/>
        <v>24362359</v>
      </c>
      <c r="P105" s="48">
        <f t="shared" si="18"/>
        <v>238.69454759222063</v>
      </c>
      <c r="Q105" s="9"/>
    </row>
    <row r="106" spans="1:120" ht="15.75">
      <c r="A106" s="29" t="s">
        <v>66</v>
      </c>
      <c r="B106" s="30"/>
      <c r="C106" s="31"/>
      <c r="D106" s="32">
        <f t="shared" ref="D106:N106" si="19">SUM(D107:D107)</f>
        <v>1249754</v>
      </c>
      <c r="E106" s="32">
        <f t="shared" si="19"/>
        <v>1026153</v>
      </c>
      <c r="F106" s="32">
        <f t="shared" si="19"/>
        <v>0</v>
      </c>
      <c r="G106" s="32">
        <f t="shared" si="19"/>
        <v>0</v>
      </c>
      <c r="H106" s="32">
        <f t="shared" si="19"/>
        <v>0</v>
      </c>
      <c r="I106" s="32">
        <f t="shared" si="19"/>
        <v>0</v>
      </c>
      <c r="J106" s="32">
        <f t="shared" si="19"/>
        <v>0</v>
      </c>
      <c r="K106" s="32">
        <f t="shared" si="19"/>
        <v>0</v>
      </c>
      <c r="L106" s="32">
        <f t="shared" si="19"/>
        <v>0</v>
      </c>
      <c r="M106" s="32">
        <f t="shared" si="19"/>
        <v>0</v>
      </c>
      <c r="N106" s="32">
        <f t="shared" si="19"/>
        <v>0</v>
      </c>
      <c r="O106" s="32">
        <f>SUM(D106:N106)</f>
        <v>2275907</v>
      </c>
      <c r="P106" s="46">
        <f t="shared" si="18"/>
        <v>22.298603830892077</v>
      </c>
      <c r="Q106" s="9"/>
    </row>
    <row r="107" spans="1:120" ht="15.75" thickBot="1">
      <c r="A107" s="12"/>
      <c r="B107" s="25">
        <v>381</v>
      </c>
      <c r="C107" s="20" t="s">
        <v>123</v>
      </c>
      <c r="D107" s="47">
        <v>1249754</v>
      </c>
      <c r="E107" s="47">
        <v>1026153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2275907</v>
      </c>
      <c r="P107" s="48">
        <f t="shared" si="18"/>
        <v>22.298603830892077</v>
      </c>
      <c r="Q107" s="9"/>
    </row>
    <row r="108" spans="1:120" ht="16.5" thickBot="1">
      <c r="A108" s="14" t="s">
        <v>89</v>
      </c>
      <c r="B108" s="23"/>
      <c r="C108" s="22"/>
      <c r="D108" s="15">
        <f t="shared" ref="D108:N108" si="20">SUM(D5,D13,D17,D51,D90,D97,D106)</f>
        <v>93486099</v>
      </c>
      <c r="E108" s="15">
        <f t="shared" si="20"/>
        <v>44243754</v>
      </c>
      <c r="F108" s="15">
        <f t="shared" si="20"/>
        <v>0</v>
      </c>
      <c r="G108" s="15">
        <f t="shared" si="20"/>
        <v>9576</v>
      </c>
      <c r="H108" s="15">
        <f t="shared" si="20"/>
        <v>0</v>
      </c>
      <c r="I108" s="15">
        <f t="shared" si="20"/>
        <v>12958640</v>
      </c>
      <c r="J108" s="15">
        <f t="shared" si="20"/>
        <v>19978306</v>
      </c>
      <c r="K108" s="15">
        <f t="shared" si="20"/>
        <v>0</v>
      </c>
      <c r="L108" s="15">
        <f t="shared" si="20"/>
        <v>0</v>
      </c>
      <c r="M108" s="15">
        <f t="shared" si="20"/>
        <v>0</v>
      </c>
      <c r="N108" s="15">
        <f t="shared" si="20"/>
        <v>0</v>
      </c>
      <c r="O108" s="15">
        <f>SUM(D108:N108)</f>
        <v>170676375</v>
      </c>
      <c r="P108" s="38">
        <f t="shared" si="18"/>
        <v>1672.232155979033</v>
      </c>
      <c r="Q108" s="6"/>
      <c r="R108" s="2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</row>
    <row r="109" spans="1:120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9"/>
    </row>
    <row r="110" spans="1:120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3"/>
      <c r="M110" s="119" t="s">
        <v>254</v>
      </c>
      <c r="N110" s="119"/>
      <c r="O110" s="119"/>
      <c r="P110" s="44">
        <v>102065</v>
      </c>
    </row>
    <row r="111" spans="1:120">
      <c r="A111" s="120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8"/>
    </row>
    <row r="112" spans="1:120" ht="15.75" customHeight="1" thickBot="1">
      <c r="A112" s="121" t="s">
        <v>150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1"/>
    </row>
  </sheetData>
  <mergeCells count="10">
    <mergeCell ref="M110:O110"/>
    <mergeCell ref="A111:P111"/>
    <mergeCell ref="A112:P1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42469378</v>
      </c>
      <c r="E5" s="27">
        <f t="shared" si="0"/>
        <v>15181327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57650705</v>
      </c>
      <c r="O5" s="33">
        <f t="shared" ref="O5:O36" si="2">(N5/O$97)</f>
        <v>549.9237365740122</v>
      </c>
      <c r="P5" s="6"/>
    </row>
    <row r="6" spans="1:133">
      <c r="A6" s="12"/>
      <c r="B6" s="25">
        <v>311</v>
      </c>
      <c r="C6" s="20" t="s">
        <v>2</v>
      </c>
      <c r="D6" s="47">
        <v>41984688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41984688</v>
      </c>
      <c r="O6" s="48">
        <f t="shared" si="2"/>
        <v>400.48732281511724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859835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859835</v>
      </c>
      <c r="O7" s="48">
        <f t="shared" si="2"/>
        <v>8.2018715302287433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514034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514034</v>
      </c>
      <c r="O8" s="48">
        <f t="shared" si="2"/>
        <v>4.9033138104050211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3782784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3782784</v>
      </c>
      <c r="O9" s="48">
        <f t="shared" si="2"/>
        <v>36.083560676879635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9952249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9952249</v>
      </c>
      <c r="O10" s="48">
        <f t="shared" si="2"/>
        <v>94.933409008527761</v>
      </c>
      <c r="P10" s="9"/>
    </row>
    <row r="11" spans="1:133">
      <c r="A11" s="12"/>
      <c r="B11" s="25">
        <v>315</v>
      </c>
      <c r="C11" s="20" t="s">
        <v>171</v>
      </c>
      <c r="D11" s="47">
        <v>484690</v>
      </c>
      <c r="E11" s="47">
        <v>72425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557115</v>
      </c>
      <c r="O11" s="48">
        <f t="shared" si="2"/>
        <v>5.3142587328538449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SUM(D13:D15)</f>
        <v>885</v>
      </c>
      <c r="E12" s="32">
        <f t="shared" si="3"/>
        <v>6947085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6408345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13356315</v>
      </c>
      <c r="O12" s="46">
        <f t="shared" si="2"/>
        <v>127.40442032165137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949696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949696</v>
      </c>
      <c r="O13" s="48">
        <f t="shared" si="2"/>
        <v>9.0590457294389228</v>
      </c>
      <c r="P13" s="9"/>
    </row>
    <row r="14" spans="1:133">
      <c r="A14" s="12"/>
      <c r="B14" s="25">
        <v>325.2</v>
      </c>
      <c r="C14" s="20" t="s">
        <v>25</v>
      </c>
      <c r="D14" s="47">
        <v>0</v>
      </c>
      <c r="E14" s="47">
        <v>5910454</v>
      </c>
      <c r="F14" s="47">
        <v>0</v>
      </c>
      <c r="G14" s="47">
        <v>0</v>
      </c>
      <c r="H14" s="47">
        <v>0</v>
      </c>
      <c r="I14" s="47">
        <v>6408345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12318799</v>
      </c>
      <c r="O14" s="48">
        <f t="shared" si="2"/>
        <v>117.50766926760402</v>
      </c>
      <c r="P14" s="9"/>
    </row>
    <row r="15" spans="1:133">
      <c r="A15" s="12"/>
      <c r="B15" s="25">
        <v>329</v>
      </c>
      <c r="C15" s="20" t="s">
        <v>26</v>
      </c>
      <c r="D15" s="47">
        <v>885</v>
      </c>
      <c r="E15" s="47">
        <v>86935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87820</v>
      </c>
      <c r="O15" s="48">
        <f t="shared" si="2"/>
        <v>0.83770532460842861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SUM(D17:D48)</f>
        <v>19225262</v>
      </c>
      <c r="E16" s="32">
        <f t="shared" si="4"/>
        <v>12271449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26280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31522991</v>
      </c>
      <c r="O16" s="46">
        <f t="shared" si="2"/>
        <v>300.69434534597553</v>
      </c>
      <c r="P16" s="10"/>
    </row>
    <row r="17" spans="1:16">
      <c r="A17" s="12"/>
      <c r="B17" s="25">
        <v>331.1</v>
      </c>
      <c r="C17" s="20" t="s">
        <v>172</v>
      </c>
      <c r="D17" s="47">
        <v>41020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41020</v>
      </c>
      <c r="O17" s="48">
        <f t="shared" si="2"/>
        <v>0.39128527004597746</v>
      </c>
      <c r="P17" s="9"/>
    </row>
    <row r="18" spans="1:16">
      <c r="A18" s="12"/>
      <c r="B18" s="25">
        <v>331.2</v>
      </c>
      <c r="C18" s="20" t="s">
        <v>27</v>
      </c>
      <c r="D18" s="47">
        <v>398058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398058</v>
      </c>
      <c r="O18" s="48">
        <f t="shared" si="2"/>
        <v>3.7970314974149608</v>
      </c>
      <c r="P18" s="9"/>
    </row>
    <row r="19" spans="1:16">
      <c r="A19" s="12"/>
      <c r="B19" s="25">
        <v>331.5</v>
      </c>
      <c r="C19" s="20" t="s">
        <v>29</v>
      </c>
      <c r="D19" s="47">
        <v>711558</v>
      </c>
      <c r="E19" s="47">
        <v>461028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5">SUM(D19:M19)</f>
        <v>1172586</v>
      </c>
      <c r="O19" s="48">
        <f t="shared" si="2"/>
        <v>11.185168933742869</v>
      </c>
      <c r="P19" s="9"/>
    </row>
    <row r="20" spans="1:16">
      <c r="A20" s="12"/>
      <c r="B20" s="25">
        <v>331.61</v>
      </c>
      <c r="C20" s="20" t="s">
        <v>242</v>
      </c>
      <c r="D20" s="47">
        <v>133378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133378</v>
      </c>
      <c r="O20" s="48">
        <f t="shared" si="2"/>
        <v>1.2722780777228762</v>
      </c>
      <c r="P20" s="9"/>
    </row>
    <row r="21" spans="1:16">
      <c r="A21" s="12"/>
      <c r="B21" s="25">
        <v>331.62</v>
      </c>
      <c r="C21" s="20" t="s">
        <v>138</v>
      </c>
      <c r="D21" s="47">
        <v>3777427</v>
      </c>
      <c r="E21" s="47">
        <v>126108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3903535</v>
      </c>
      <c r="O21" s="48">
        <f t="shared" si="2"/>
        <v>37.235391189881149</v>
      </c>
      <c r="P21" s="9"/>
    </row>
    <row r="22" spans="1:16">
      <c r="A22" s="12"/>
      <c r="B22" s="25">
        <v>331.65</v>
      </c>
      <c r="C22" s="20" t="s">
        <v>243</v>
      </c>
      <c r="D22" s="47">
        <v>16830</v>
      </c>
      <c r="E22" s="47">
        <v>313222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330052</v>
      </c>
      <c r="O22" s="48">
        <f t="shared" si="2"/>
        <v>3.1483297403514126</v>
      </c>
      <c r="P22" s="9"/>
    </row>
    <row r="23" spans="1:16">
      <c r="A23" s="12"/>
      <c r="B23" s="25">
        <v>331.69</v>
      </c>
      <c r="C23" s="20" t="s">
        <v>33</v>
      </c>
      <c r="D23" s="47">
        <v>88022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88022</v>
      </c>
      <c r="O23" s="48">
        <f t="shared" si="2"/>
        <v>0.83963218039948873</v>
      </c>
      <c r="P23" s="9"/>
    </row>
    <row r="24" spans="1:16">
      <c r="A24" s="12"/>
      <c r="B24" s="25">
        <v>333</v>
      </c>
      <c r="C24" s="20" t="s">
        <v>3</v>
      </c>
      <c r="D24" s="47">
        <v>7145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7145</v>
      </c>
      <c r="O24" s="48">
        <f t="shared" si="2"/>
        <v>6.8155369441211824E-2</v>
      </c>
      <c r="P24" s="9"/>
    </row>
    <row r="25" spans="1:16">
      <c r="A25" s="12"/>
      <c r="B25" s="25">
        <v>334.1</v>
      </c>
      <c r="C25" s="20" t="s">
        <v>30</v>
      </c>
      <c r="D25" s="47">
        <v>39078</v>
      </c>
      <c r="E25" s="47">
        <v>401191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440269</v>
      </c>
      <c r="O25" s="48">
        <f t="shared" si="2"/>
        <v>4.1996775855161497</v>
      </c>
      <c r="P25" s="9"/>
    </row>
    <row r="26" spans="1:16">
      <c r="A26" s="12"/>
      <c r="B26" s="25">
        <v>334.2</v>
      </c>
      <c r="C26" s="20" t="s">
        <v>31</v>
      </c>
      <c r="D26" s="47">
        <v>199718</v>
      </c>
      <c r="E26" s="47">
        <v>25799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225517</v>
      </c>
      <c r="O26" s="48">
        <f t="shared" si="2"/>
        <v>2.1511818684777841</v>
      </c>
      <c r="P26" s="9"/>
    </row>
    <row r="27" spans="1:16">
      <c r="A27" s="12"/>
      <c r="B27" s="25">
        <v>334.34</v>
      </c>
      <c r="C27" s="20" t="s">
        <v>34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26280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26280</v>
      </c>
      <c r="O27" s="48">
        <f t="shared" si="2"/>
        <v>0.25068203063891487</v>
      </c>
      <c r="P27" s="9"/>
    </row>
    <row r="28" spans="1:16">
      <c r="A28" s="12"/>
      <c r="B28" s="25">
        <v>334.39</v>
      </c>
      <c r="C28" s="20" t="s">
        <v>35</v>
      </c>
      <c r="D28" s="47">
        <v>316584</v>
      </c>
      <c r="E28" s="47">
        <v>3895876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4" si="6">SUM(D28:M28)</f>
        <v>4212460</v>
      </c>
      <c r="O28" s="48">
        <f t="shared" si="2"/>
        <v>40.18219280004579</v>
      </c>
      <c r="P28" s="9"/>
    </row>
    <row r="29" spans="1:16">
      <c r="A29" s="12"/>
      <c r="B29" s="25">
        <v>334.49</v>
      </c>
      <c r="C29" s="20" t="s">
        <v>36</v>
      </c>
      <c r="D29" s="47">
        <v>0</v>
      </c>
      <c r="E29" s="47">
        <v>2810425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2810425</v>
      </c>
      <c r="O29" s="48">
        <f t="shared" si="2"/>
        <v>26.808335082129844</v>
      </c>
      <c r="P29" s="9"/>
    </row>
    <row r="30" spans="1:16">
      <c r="A30" s="12"/>
      <c r="B30" s="25">
        <v>334.5</v>
      </c>
      <c r="C30" s="20" t="s">
        <v>37</v>
      </c>
      <c r="D30" s="47">
        <v>522799</v>
      </c>
      <c r="E30" s="47">
        <v>350000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872799</v>
      </c>
      <c r="O30" s="48">
        <f t="shared" si="2"/>
        <v>8.3255337008985641</v>
      </c>
      <c r="P30" s="9"/>
    </row>
    <row r="31" spans="1:16">
      <c r="A31" s="12"/>
      <c r="B31" s="25">
        <v>334.69</v>
      </c>
      <c r="C31" s="20" t="s">
        <v>38</v>
      </c>
      <c r="D31" s="47">
        <v>288924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288924</v>
      </c>
      <c r="O31" s="48">
        <f t="shared" si="2"/>
        <v>2.7560142701795218</v>
      </c>
      <c r="P31" s="9"/>
    </row>
    <row r="32" spans="1:16">
      <c r="A32" s="12"/>
      <c r="B32" s="25">
        <v>334.7</v>
      </c>
      <c r="C32" s="20" t="s">
        <v>39</v>
      </c>
      <c r="D32" s="47">
        <v>207809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207809</v>
      </c>
      <c r="O32" s="48">
        <f t="shared" si="2"/>
        <v>1.9822672033882138</v>
      </c>
      <c r="P32" s="9"/>
    </row>
    <row r="33" spans="1:16">
      <c r="A33" s="12"/>
      <c r="B33" s="25">
        <v>335.12</v>
      </c>
      <c r="C33" s="20" t="s">
        <v>173</v>
      </c>
      <c r="D33" s="47">
        <v>2462621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2462621</v>
      </c>
      <c r="O33" s="48">
        <f t="shared" si="2"/>
        <v>23.490670965526451</v>
      </c>
      <c r="P33" s="9"/>
    </row>
    <row r="34" spans="1:16">
      <c r="A34" s="12"/>
      <c r="B34" s="25">
        <v>335.13</v>
      </c>
      <c r="C34" s="20" t="s">
        <v>174</v>
      </c>
      <c r="D34" s="47">
        <v>29575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29575</v>
      </c>
      <c r="O34" s="48">
        <f t="shared" si="2"/>
        <v>0.28211267336932677</v>
      </c>
      <c r="P34" s="9"/>
    </row>
    <row r="35" spans="1:16">
      <c r="A35" s="12"/>
      <c r="B35" s="25">
        <v>335.14</v>
      </c>
      <c r="C35" s="20" t="s">
        <v>175</v>
      </c>
      <c r="D35" s="47">
        <v>223821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223821</v>
      </c>
      <c r="O35" s="48">
        <f t="shared" si="2"/>
        <v>2.1350039109449224</v>
      </c>
      <c r="P35" s="9"/>
    </row>
    <row r="36" spans="1:16">
      <c r="A36" s="12"/>
      <c r="B36" s="25">
        <v>335.15</v>
      </c>
      <c r="C36" s="20" t="s">
        <v>176</v>
      </c>
      <c r="D36" s="47">
        <v>32537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32537</v>
      </c>
      <c r="O36" s="48">
        <f t="shared" si="2"/>
        <v>0.31036686571150579</v>
      </c>
      <c r="P36" s="9"/>
    </row>
    <row r="37" spans="1:16">
      <c r="A37" s="12"/>
      <c r="B37" s="25">
        <v>335.16</v>
      </c>
      <c r="C37" s="20" t="s">
        <v>177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223250</v>
      </c>
      <c r="O37" s="48">
        <f t="shared" ref="O37:O68" si="7">(N37/O$97)</f>
        <v>2.1295572047236582</v>
      </c>
      <c r="P37" s="9"/>
    </row>
    <row r="38" spans="1:16">
      <c r="A38" s="12"/>
      <c r="B38" s="25">
        <v>335.18</v>
      </c>
      <c r="C38" s="20" t="s">
        <v>178</v>
      </c>
      <c r="D38" s="47">
        <v>5488870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5488870</v>
      </c>
      <c r="O38" s="48">
        <f t="shared" si="7"/>
        <v>52.357727454833359</v>
      </c>
      <c r="P38" s="9"/>
    </row>
    <row r="39" spans="1:16">
      <c r="A39" s="12"/>
      <c r="B39" s="25">
        <v>335.21</v>
      </c>
      <c r="C39" s="20" t="s">
        <v>48</v>
      </c>
      <c r="D39" s="47">
        <v>7184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7184</v>
      </c>
      <c r="O39" s="48">
        <f t="shared" si="7"/>
        <v>6.8527386153347192E-2</v>
      </c>
      <c r="P39" s="9"/>
    </row>
    <row r="40" spans="1:16">
      <c r="A40" s="12"/>
      <c r="B40" s="25">
        <v>335.49</v>
      </c>
      <c r="C40" s="20" t="s">
        <v>50</v>
      </c>
      <c r="D40" s="47">
        <v>0</v>
      </c>
      <c r="E40" s="47">
        <v>2486828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2486828</v>
      </c>
      <c r="O40" s="48">
        <f t="shared" si="7"/>
        <v>23.721578877081864</v>
      </c>
      <c r="P40" s="9"/>
    </row>
    <row r="41" spans="1:16">
      <c r="A41" s="12"/>
      <c r="B41" s="25">
        <v>335.69</v>
      </c>
      <c r="C41" s="20" t="s">
        <v>167</v>
      </c>
      <c r="D41" s="47">
        <v>14976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14976</v>
      </c>
      <c r="O41" s="48">
        <f t="shared" si="7"/>
        <v>0.14285441745998437</v>
      </c>
      <c r="P41" s="9"/>
    </row>
    <row r="42" spans="1:16">
      <c r="A42" s="12"/>
      <c r="B42" s="25">
        <v>335.7</v>
      </c>
      <c r="C42" s="20" t="s">
        <v>52</v>
      </c>
      <c r="D42" s="47">
        <v>0</v>
      </c>
      <c r="E42" s="47">
        <v>36812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36812</v>
      </c>
      <c r="O42" s="48">
        <f t="shared" si="7"/>
        <v>0.35114562069557587</v>
      </c>
      <c r="P42" s="9"/>
    </row>
    <row r="43" spans="1:16">
      <c r="A43" s="12"/>
      <c r="B43" s="25">
        <v>335.9</v>
      </c>
      <c r="C43" s="20" t="s">
        <v>54</v>
      </c>
      <c r="D43" s="47">
        <v>4048436</v>
      </c>
      <c r="E43" s="47">
        <v>250346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4298782</v>
      </c>
      <c r="O43" s="48">
        <f t="shared" si="7"/>
        <v>41.005608867352194</v>
      </c>
      <c r="P43" s="9"/>
    </row>
    <row r="44" spans="1:16">
      <c r="A44" s="12"/>
      <c r="B44" s="25">
        <v>336</v>
      </c>
      <c r="C44" s="20" t="s">
        <v>4</v>
      </c>
      <c r="D44" s="47">
        <v>46685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46685</v>
      </c>
      <c r="O44" s="48">
        <f t="shared" si="7"/>
        <v>0.44532308220615452</v>
      </c>
      <c r="P44" s="9"/>
    </row>
    <row r="45" spans="1:16">
      <c r="A45" s="12"/>
      <c r="B45" s="25">
        <v>337.1</v>
      </c>
      <c r="C45" s="20" t="s">
        <v>55</v>
      </c>
      <c r="D45" s="47">
        <v>35000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0" si="8">SUM(D45:M45)</f>
        <v>35000</v>
      </c>
      <c r="O45" s="48">
        <f t="shared" si="7"/>
        <v>0.33386115191636301</v>
      </c>
      <c r="P45" s="9"/>
    </row>
    <row r="46" spans="1:16">
      <c r="A46" s="12"/>
      <c r="B46" s="25">
        <v>337.4</v>
      </c>
      <c r="C46" s="20" t="s">
        <v>58</v>
      </c>
      <c r="D46" s="47">
        <v>0</v>
      </c>
      <c r="E46" s="47">
        <v>604514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604514</v>
      </c>
      <c r="O46" s="48">
        <f t="shared" si="7"/>
        <v>5.7663925825590931</v>
      </c>
      <c r="P46" s="9"/>
    </row>
    <row r="47" spans="1:16">
      <c r="A47" s="12"/>
      <c r="B47" s="25">
        <v>337.7</v>
      </c>
      <c r="C47" s="20" t="s">
        <v>59</v>
      </c>
      <c r="D47" s="47">
        <v>87207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87207</v>
      </c>
      <c r="O47" s="48">
        <f t="shared" si="7"/>
        <v>0.83185798500486485</v>
      </c>
      <c r="P47" s="9"/>
    </row>
    <row r="48" spans="1:16">
      <c r="A48" s="12"/>
      <c r="B48" s="25">
        <v>337.9</v>
      </c>
      <c r="C48" s="20" t="s">
        <v>152</v>
      </c>
      <c r="D48" s="47">
        <v>0</v>
      </c>
      <c r="E48" s="47">
        <v>286050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286050</v>
      </c>
      <c r="O48" s="48">
        <f t="shared" si="7"/>
        <v>2.728599500162161</v>
      </c>
      <c r="P48" s="9"/>
    </row>
    <row r="49" spans="1:16" ht="15.75">
      <c r="A49" s="29" t="s">
        <v>64</v>
      </c>
      <c r="B49" s="30"/>
      <c r="C49" s="31"/>
      <c r="D49" s="32">
        <f t="shared" ref="D49:M49" si="9">SUM(D50:D76)</f>
        <v>8725998</v>
      </c>
      <c r="E49" s="32">
        <f t="shared" si="9"/>
        <v>2643542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7929054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8"/>
        <v>19298594</v>
      </c>
      <c r="O49" s="46">
        <f t="shared" si="7"/>
        <v>184.08716637732033</v>
      </c>
      <c r="P49" s="10"/>
    </row>
    <row r="50" spans="1:16">
      <c r="A50" s="12"/>
      <c r="B50" s="25">
        <v>341.1</v>
      </c>
      <c r="C50" s="20" t="s">
        <v>180</v>
      </c>
      <c r="D50" s="47">
        <v>476474</v>
      </c>
      <c r="E50" s="47">
        <v>402919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879393</v>
      </c>
      <c r="O50" s="48">
        <f t="shared" si="7"/>
        <v>8.3884331419196059</v>
      </c>
      <c r="P50" s="9"/>
    </row>
    <row r="51" spans="1:16">
      <c r="A51" s="12"/>
      <c r="B51" s="25">
        <v>341.51</v>
      </c>
      <c r="C51" s="20" t="s">
        <v>182</v>
      </c>
      <c r="D51" s="47">
        <v>1610355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6" si="10">SUM(D51:M51)</f>
        <v>1610355</v>
      </c>
      <c r="O51" s="48">
        <f t="shared" si="7"/>
        <v>15.360999294122136</v>
      </c>
      <c r="P51" s="9"/>
    </row>
    <row r="52" spans="1:16">
      <c r="A52" s="12"/>
      <c r="B52" s="25">
        <v>341.52</v>
      </c>
      <c r="C52" s="20" t="s">
        <v>183</v>
      </c>
      <c r="D52" s="47">
        <v>274743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274743</v>
      </c>
      <c r="O52" s="48">
        <f t="shared" si="7"/>
        <v>2.6207432703130662</v>
      </c>
      <c r="P52" s="9"/>
    </row>
    <row r="53" spans="1:16">
      <c r="A53" s="12"/>
      <c r="B53" s="25">
        <v>341.53</v>
      </c>
      <c r="C53" s="20" t="s">
        <v>184</v>
      </c>
      <c r="D53" s="47">
        <v>1003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1003</v>
      </c>
      <c r="O53" s="48">
        <f t="shared" si="7"/>
        <v>9.5675067249174888E-3</v>
      </c>
      <c r="P53" s="9"/>
    </row>
    <row r="54" spans="1:16">
      <c r="A54" s="12"/>
      <c r="B54" s="25">
        <v>341.55</v>
      </c>
      <c r="C54" s="20" t="s">
        <v>185</v>
      </c>
      <c r="D54" s="47">
        <v>2228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2228</v>
      </c>
      <c r="O54" s="48">
        <f t="shared" si="7"/>
        <v>2.1252647041990196E-2</v>
      </c>
      <c r="P54" s="9"/>
    </row>
    <row r="55" spans="1:16">
      <c r="A55" s="12"/>
      <c r="B55" s="25">
        <v>341.56</v>
      </c>
      <c r="C55" s="20" t="s">
        <v>186</v>
      </c>
      <c r="D55" s="47">
        <v>57471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57471</v>
      </c>
      <c r="O55" s="48">
        <f t="shared" si="7"/>
        <v>0.54820955033672281</v>
      </c>
      <c r="P55" s="9"/>
    </row>
    <row r="56" spans="1:16">
      <c r="A56" s="12"/>
      <c r="B56" s="25">
        <v>341.9</v>
      </c>
      <c r="C56" s="20" t="s">
        <v>187</v>
      </c>
      <c r="D56" s="47">
        <v>34184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34184</v>
      </c>
      <c r="O56" s="48">
        <f t="shared" si="7"/>
        <v>0.32607741763168435</v>
      </c>
      <c r="P56" s="9"/>
    </row>
    <row r="57" spans="1:16">
      <c r="A57" s="12"/>
      <c r="B57" s="25">
        <v>342.1</v>
      </c>
      <c r="C57" s="20" t="s">
        <v>188</v>
      </c>
      <c r="D57" s="47">
        <v>1373216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1373216</v>
      </c>
      <c r="O57" s="48">
        <f t="shared" si="7"/>
        <v>13.09895644542801</v>
      </c>
      <c r="P57" s="9"/>
    </row>
    <row r="58" spans="1:16">
      <c r="A58" s="12"/>
      <c r="B58" s="25">
        <v>342.4</v>
      </c>
      <c r="C58" s="20" t="s">
        <v>75</v>
      </c>
      <c r="D58" s="47">
        <v>3829311</v>
      </c>
      <c r="E58" s="47">
        <v>405658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4234969</v>
      </c>
      <c r="O58" s="48">
        <f t="shared" si="7"/>
        <v>40.396903676288225</v>
      </c>
      <c r="P58" s="9"/>
    </row>
    <row r="59" spans="1:16">
      <c r="A59" s="12"/>
      <c r="B59" s="25">
        <v>342.5</v>
      </c>
      <c r="C59" s="20" t="s">
        <v>76</v>
      </c>
      <c r="D59" s="47">
        <v>0</v>
      </c>
      <c r="E59" s="47">
        <v>17110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17110</v>
      </c>
      <c r="O59" s="48">
        <f t="shared" si="7"/>
        <v>0.16321040883682775</v>
      </c>
      <c r="P59" s="9"/>
    </row>
    <row r="60" spans="1:16">
      <c r="A60" s="12"/>
      <c r="B60" s="25">
        <v>342.9</v>
      </c>
      <c r="C60" s="20" t="s">
        <v>78</v>
      </c>
      <c r="D60" s="47">
        <v>970023</v>
      </c>
      <c r="E60" s="47">
        <v>135591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1105614</v>
      </c>
      <c r="O60" s="48">
        <f t="shared" si="7"/>
        <v>10.546330388995937</v>
      </c>
      <c r="P60" s="9"/>
    </row>
    <row r="61" spans="1:16">
      <c r="A61" s="12"/>
      <c r="B61" s="25">
        <v>343.4</v>
      </c>
      <c r="C61" s="20" t="s">
        <v>80</v>
      </c>
      <c r="D61" s="47">
        <v>2875</v>
      </c>
      <c r="E61" s="47">
        <v>0</v>
      </c>
      <c r="F61" s="47">
        <v>0</v>
      </c>
      <c r="G61" s="47">
        <v>0</v>
      </c>
      <c r="H61" s="47">
        <v>0</v>
      </c>
      <c r="I61" s="47">
        <v>2930513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2933388</v>
      </c>
      <c r="O61" s="48">
        <f t="shared" si="7"/>
        <v>27.981265619932465</v>
      </c>
      <c r="P61" s="9"/>
    </row>
    <row r="62" spans="1:16">
      <c r="A62" s="12"/>
      <c r="B62" s="25">
        <v>343.7</v>
      </c>
      <c r="C62" s="20" t="s">
        <v>83</v>
      </c>
      <c r="D62" s="47">
        <v>0</v>
      </c>
      <c r="E62" s="47">
        <v>40755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40755</v>
      </c>
      <c r="O62" s="48">
        <f t="shared" si="7"/>
        <v>0.38875746418146784</v>
      </c>
      <c r="P62" s="9"/>
    </row>
    <row r="63" spans="1:16">
      <c r="A63" s="12"/>
      <c r="B63" s="25">
        <v>343.9</v>
      </c>
      <c r="C63" s="20" t="s">
        <v>84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4998541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4998541</v>
      </c>
      <c r="O63" s="48">
        <f t="shared" si="7"/>
        <v>47.68053303317626</v>
      </c>
      <c r="P63" s="9"/>
    </row>
    <row r="64" spans="1:16">
      <c r="A64" s="12"/>
      <c r="B64" s="25">
        <v>344.9</v>
      </c>
      <c r="C64" s="20" t="s">
        <v>189</v>
      </c>
      <c r="D64" s="47">
        <v>0</v>
      </c>
      <c r="E64" s="47">
        <v>120682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120682</v>
      </c>
      <c r="O64" s="48">
        <f t="shared" si="7"/>
        <v>1.1511723295877292</v>
      </c>
      <c r="P64" s="9"/>
    </row>
    <row r="65" spans="1:16">
      <c r="A65" s="12"/>
      <c r="B65" s="25">
        <v>345.1</v>
      </c>
      <c r="C65" s="20" t="s">
        <v>204</v>
      </c>
      <c r="D65" s="47">
        <v>0</v>
      </c>
      <c r="E65" s="47">
        <v>225861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225861</v>
      </c>
      <c r="O65" s="48">
        <f t="shared" si="7"/>
        <v>2.1544632466566189</v>
      </c>
      <c r="P65" s="9"/>
    </row>
    <row r="66" spans="1:16">
      <c r="A66" s="12"/>
      <c r="B66" s="25">
        <v>346.4</v>
      </c>
      <c r="C66" s="20" t="s">
        <v>87</v>
      </c>
      <c r="D66" s="47">
        <v>19153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19153</v>
      </c>
      <c r="O66" s="48">
        <f t="shared" si="7"/>
        <v>0.1826983612186886</v>
      </c>
      <c r="P66" s="9"/>
    </row>
    <row r="67" spans="1:16">
      <c r="A67" s="12"/>
      <c r="B67" s="25">
        <v>347.5</v>
      </c>
      <c r="C67" s="20" t="s">
        <v>88</v>
      </c>
      <c r="D67" s="47">
        <v>38016</v>
      </c>
      <c r="E67" s="47">
        <v>700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38716</v>
      </c>
      <c r="O67" s="48">
        <f t="shared" si="7"/>
        <v>0.36930766735982601</v>
      </c>
      <c r="P67" s="9"/>
    </row>
    <row r="68" spans="1:16">
      <c r="A68" s="12"/>
      <c r="B68" s="25">
        <v>348.92099999999999</v>
      </c>
      <c r="C68" s="20" t="s">
        <v>190</v>
      </c>
      <c r="D68" s="47">
        <v>0</v>
      </c>
      <c r="E68" s="47">
        <v>19858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19858</v>
      </c>
      <c r="O68" s="48">
        <f t="shared" si="7"/>
        <v>0.18942327870728962</v>
      </c>
      <c r="P68" s="9"/>
    </row>
    <row r="69" spans="1:16">
      <c r="A69" s="12"/>
      <c r="B69" s="25">
        <v>348.92200000000003</v>
      </c>
      <c r="C69" s="20" t="s">
        <v>191</v>
      </c>
      <c r="D69" s="47">
        <v>0</v>
      </c>
      <c r="E69" s="47">
        <v>19858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19858</v>
      </c>
      <c r="O69" s="48">
        <f t="shared" ref="O69:O95" si="11">(N69/O$97)</f>
        <v>0.18942327870728962</v>
      </c>
      <c r="P69" s="9"/>
    </row>
    <row r="70" spans="1:16">
      <c r="A70" s="12"/>
      <c r="B70" s="25">
        <v>348.923</v>
      </c>
      <c r="C70" s="20" t="s">
        <v>192</v>
      </c>
      <c r="D70" s="47">
        <v>0</v>
      </c>
      <c r="E70" s="47">
        <v>19858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19858</v>
      </c>
      <c r="O70" s="48">
        <f t="shared" si="11"/>
        <v>0.18942327870728962</v>
      </c>
      <c r="P70" s="9"/>
    </row>
    <row r="71" spans="1:16">
      <c r="A71" s="12"/>
      <c r="B71" s="25">
        <v>348.92399999999998</v>
      </c>
      <c r="C71" s="20" t="s">
        <v>193</v>
      </c>
      <c r="D71" s="47">
        <v>0</v>
      </c>
      <c r="E71" s="47">
        <v>19858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19858</v>
      </c>
      <c r="O71" s="48">
        <f t="shared" si="11"/>
        <v>0.18942327870728962</v>
      </c>
      <c r="P71" s="9"/>
    </row>
    <row r="72" spans="1:16">
      <c r="A72" s="12"/>
      <c r="B72" s="25">
        <v>348.93</v>
      </c>
      <c r="C72" s="20" t="s">
        <v>194</v>
      </c>
      <c r="D72" s="47">
        <v>0</v>
      </c>
      <c r="E72" s="47">
        <v>148407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148407</v>
      </c>
      <c r="O72" s="48">
        <f t="shared" si="11"/>
        <v>1.4156380563557625</v>
      </c>
      <c r="P72" s="9"/>
    </row>
    <row r="73" spans="1:16">
      <c r="A73" s="12"/>
      <c r="B73" s="25">
        <v>348.93099999999998</v>
      </c>
      <c r="C73" s="20" t="s">
        <v>195</v>
      </c>
      <c r="D73" s="47">
        <v>0</v>
      </c>
      <c r="E73" s="47">
        <v>44760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44760</v>
      </c>
      <c r="O73" s="48">
        <f t="shared" si="11"/>
        <v>0.42696071885075454</v>
      </c>
      <c r="P73" s="9"/>
    </row>
    <row r="74" spans="1:16">
      <c r="A74" s="12"/>
      <c r="B74" s="25">
        <v>348.93200000000002</v>
      </c>
      <c r="C74" s="20" t="s">
        <v>196</v>
      </c>
      <c r="D74" s="47">
        <v>0</v>
      </c>
      <c r="E74" s="47">
        <v>8003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8003</v>
      </c>
      <c r="O74" s="48">
        <f t="shared" si="11"/>
        <v>7.6339737108190087E-2</v>
      </c>
      <c r="P74" s="9"/>
    </row>
    <row r="75" spans="1:16">
      <c r="A75" s="12"/>
      <c r="B75" s="25">
        <v>348.99</v>
      </c>
      <c r="C75" s="20" t="s">
        <v>197</v>
      </c>
      <c r="D75" s="47">
        <v>0</v>
      </c>
      <c r="E75" s="47">
        <v>35922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35922</v>
      </c>
      <c r="O75" s="48">
        <f t="shared" si="11"/>
        <v>0.34265600854684547</v>
      </c>
      <c r="P75" s="9"/>
    </row>
    <row r="76" spans="1:16">
      <c r="A76" s="12"/>
      <c r="B76" s="25">
        <v>349</v>
      </c>
      <c r="C76" s="20" t="s">
        <v>147</v>
      </c>
      <c r="D76" s="47">
        <v>36946</v>
      </c>
      <c r="E76" s="47">
        <v>977742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1014688</v>
      </c>
      <c r="O76" s="48">
        <f t="shared" si="11"/>
        <v>9.678997271877444</v>
      </c>
      <c r="P76" s="9"/>
    </row>
    <row r="77" spans="1:16" ht="15.75">
      <c r="A77" s="29" t="s">
        <v>65</v>
      </c>
      <c r="B77" s="30"/>
      <c r="C77" s="31"/>
      <c r="D77" s="32">
        <f t="shared" ref="D77:M77" si="12">SUM(D78:D83)</f>
        <v>52000</v>
      </c>
      <c r="E77" s="32">
        <f t="shared" si="12"/>
        <v>565376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0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ref="N77:N85" si="13">SUM(D77:M77)</f>
        <v>617376</v>
      </c>
      <c r="O77" s="46">
        <f t="shared" si="11"/>
        <v>5.8890817864433291</v>
      </c>
      <c r="P77" s="10"/>
    </row>
    <row r="78" spans="1:16">
      <c r="A78" s="13"/>
      <c r="B78" s="40">
        <v>351.1</v>
      </c>
      <c r="C78" s="21" t="s">
        <v>107</v>
      </c>
      <c r="D78" s="47">
        <v>0</v>
      </c>
      <c r="E78" s="47">
        <v>139764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139764</v>
      </c>
      <c r="O78" s="48">
        <f t="shared" si="11"/>
        <v>1.3331934296125303</v>
      </c>
      <c r="P78" s="9"/>
    </row>
    <row r="79" spans="1:16">
      <c r="A79" s="13"/>
      <c r="B79" s="40">
        <v>351.2</v>
      </c>
      <c r="C79" s="21" t="s">
        <v>109</v>
      </c>
      <c r="D79" s="47">
        <v>0</v>
      </c>
      <c r="E79" s="47">
        <v>105217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105217</v>
      </c>
      <c r="O79" s="48">
        <f t="shared" si="11"/>
        <v>1.0036533948909705</v>
      </c>
      <c r="P79" s="9"/>
    </row>
    <row r="80" spans="1:16">
      <c r="A80" s="13"/>
      <c r="B80" s="40">
        <v>351.5</v>
      </c>
      <c r="C80" s="21" t="s">
        <v>198</v>
      </c>
      <c r="D80" s="47">
        <v>0</v>
      </c>
      <c r="E80" s="47">
        <v>232264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232264</v>
      </c>
      <c r="O80" s="48">
        <f t="shared" si="11"/>
        <v>2.2155407596772041</v>
      </c>
      <c r="P80" s="9"/>
    </row>
    <row r="81" spans="1:119">
      <c r="A81" s="13"/>
      <c r="B81" s="40">
        <v>351.9</v>
      </c>
      <c r="C81" s="21" t="s">
        <v>234</v>
      </c>
      <c r="D81" s="47">
        <v>0</v>
      </c>
      <c r="E81" s="47">
        <v>88131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88131</v>
      </c>
      <c r="O81" s="48">
        <f t="shared" si="11"/>
        <v>0.84067191941545683</v>
      </c>
      <c r="P81" s="9"/>
    </row>
    <row r="82" spans="1:119">
      <c r="A82" s="13"/>
      <c r="B82" s="40">
        <v>352</v>
      </c>
      <c r="C82" s="21" t="s">
        <v>110</v>
      </c>
      <c r="D82" s="47">
        <v>10084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10084</v>
      </c>
      <c r="O82" s="48">
        <f t="shared" si="11"/>
        <v>9.6190167312131564E-2</v>
      </c>
      <c r="P82" s="9"/>
    </row>
    <row r="83" spans="1:119">
      <c r="A83" s="13"/>
      <c r="B83" s="40">
        <v>354</v>
      </c>
      <c r="C83" s="21" t="s">
        <v>111</v>
      </c>
      <c r="D83" s="47">
        <v>41916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41916</v>
      </c>
      <c r="O83" s="48">
        <f t="shared" si="11"/>
        <v>0.39983211553503634</v>
      </c>
      <c r="P83" s="9"/>
    </row>
    <row r="84" spans="1:119" ht="15.75">
      <c r="A84" s="29" t="s">
        <v>5</v>
      </c>
      <c r="B84" s="30"/>
      <c r="C84" s="31"/>
      <c r="D84" s="32">
        <f t="shared" ref="D84:M84" si="14">SUM(D85:D92)</f>
        <v>3107207</v>
      </c>
      <c r="E84" s="32">
        <f t="shared" si="14"/>
        <v>2490659</v>
      </c>
      <c r="F84" s="32">
        <f t="shared" si="14"/>
        <v>0</v>
      </c>
      <c r="G84" s="32">
        <f t="shared" si="14"/>
        <v>53976</v>
      </c>
      <c r="H84" s="32">
        <f t="shared" si="14"/>
        <v>0</v>
      </c>
      <c r="I84" s="32">
        <f t="shared" si="14"/>
        <v>318370</v>
      </c>
      <c r="J84" s="32">
        <f t="shared" si="14"/>
        <v>18497252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3"/>
        <v>24467464</v>
      </c>
      <c r="O84" s="46">
        <f t="shared" si="11"/>
        <v>233.39244901463266</v>
      </c>
      <c r="P84" s="10"/>
    </row>
    <row r="85" spans="1:119">
      <c r="A85" s="12"/>
      <c r="B85" s="25">
        <v>361.1</v>
      </c>
      <c r="C85" s="20" t="s">
        <v>113</v>
      </c>
      <c r="D85" s="47">
        <v>141878</v>
      </c>
      <c r="E85" s="47">
        <v>290465</v>
      </c>
      <c r="F85" s="47">
        <v>0</v>
      </c>
      <c r="G85" s="47">
        <v>4083</v>
      </c>
      <c r="H85" s="47">
        <v>0</v>
      </c>
      <c r="I85" s="47">
        <v>90252</v>
      </c>
      <c r="J85" s="47">
        <v>69114</v>
      </c>
      <c r="K85" s="47">
        <v>0</v>
      </c>
      <c r="L85" s="47">
        <v>0</v>
      </c>
      <c r="M85" s="47">
        <v>0</v>
      </c>
      <c r="N85" s="47">
        <f t="shared" si="13"/>
        <v>595792</v>
      </c>
      <c r="O85" s="48">
        <f t="shared" si="11"/>
        <v>5.6831943835015357</v>
      </c>
      <c r="P85" s="9"/>
    </row>
    <row r="86" spans="1:119">
      <c r="A86" s="12"/>
      <c r="B86" s="25">
        <v>361.3</v>
      </c>
      <c r="C86" s="20" t="s">
        <v>115</v>
      </c>
      <c r="D86" s="47">
        <v>4951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2" si="15">SUM(D86:M86)</f>
        <v>4951</v>
      </c>
      <c r="O86" s="48">
        <f t="shared" si="11"/>
        <v>4.722704466108324E-2</v>
      </c>
      <c r="P86" s="9"/>
    </row>
    <row r="87" spans="1:119">
      <c r="A87" s="12"/>
      <c r="B87" s="25">
        <v>361.4</v>
      </c>
      <c r="C87" s="20" t="s">
        <v>199</v>
      </c>
      <c r="D87" s="47">
        <v>177669</v>
      </c>
      <c r="E87" s="47">
        <v>195035</v>
      </c>
      <c r="F87" s="47">
        <v>0</v>
      </c>
      <c r="G87" s="47">
        <v>49893</v>
      </c>
      <c r="H87" s="47">
        <v>0</v>
      </c>
      <c r="I87" s="47">
        <v>186055</v>
      </c>
      <c r="J87" s="47">
        <v>15010</v>
      </c>
      <c r="K87" s="47">
        <v>0</v>
      </c>
      <c r="L87" s="47">
        <v>0</v>
      </c>
      <c r="M87" s="47">
        <v>0</v>
      </c>
      <c r="N87" s="47">
        <f t="shared" si="15"/>
        <v>623662</v>
      </c>
      <c r="O87" s="48">
        <f t="shared" si="11"/>
        <v>5.9490432493275085</v>
      </c>
      <c r="P87" s="9"/>
    </row>
    <row r="88" spans="1:119">
      <c r="A88" s="12"/>
      <c r="B88" s="25">
        <v>362</v>
      </c>
      <c r="C88" s="20" t="s">
        <v>117</v>
      </c>
      <c r="D88" s="47">
        <v>182645</v>
      </c>
      <c r="E88" s="47">
        <v>33233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215878</v>
      </c>
      <c r="O88" s="48">
        <f t="shared" si="11"/>
        <v>2.0592365072400174</v>
      </c>
      <c r="P88" s="9"/>
    </row>
    <row r="89" spans="1:119">
      <c r="A89" s="12"/>
      <c r="B89" s="25">
        <v>364</v>
      </c>
      <c r="C89" s="20" t="s">
        <v>200</v>
      </c>
      <c r="D89" s="47">
        <v>826358</v>
      </c>
      <c r="E89" s="47">
        <v>0</v>
      </c>
      <c r="F89" s="47">
        <v>0</v>
      </c>
      <c r="G89" s="47">
        <v>0</v>
      </c>
      <c r="H89" s="47">
        <v>0</v>
      </c>
      <c r="I89" s="47">
        <v>15000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841358</v>
      </c>
      <c r="O89" s="48">
        <f t="shared" si="11"/>
        <v>8.025621458687068</v>
      </c>
      <c r="P89" s="9"/>
    </row>
    <row r="90" spans="1:119">
      <c r="A90" s="12"/>
      <c r="B90" s="25">
        <v>365</v>
      </c>
      <c r="C90" s="20" t="s">
        <v>201</v>
      </c>
      <c r="D90" s="47">
        <v>81</v>
      </c>
      <c r="E90" s="47">
        <v>5624</v>
      </c>
      <c r="F90" s="47">
        <v>0</v>
      </c>
      <c r="G90" s="47">
        <v>0</v>
      </c>
      <c r="H90" s="47">
        <v>0</v>
      </c>
      <c r="I90" s="47">
        <v>3374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9079</v>
      </c>
      <c r="O90" s="48">
        <f t="shared" si="11"/>
        <v>8.6603582807104562E-2</v>
      </c>
      <c r="P90" s="9"/>
    </row>
    <row r="91" spans="1:119">
      <c r="A91" s="12"/>
      <c r="B91" s="25">
        <v>366</v>
      </c>
      <c r="C91" s="20" t="s">
        <v>120</v>
      </c>
      <c r="D91" s="47">
        <v>14802</v>
      </c>
      <c r="E91" s="47">
        <v>1855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16657</v>
      </c>
      <c r="O91" s="48">
        <f t="shared" si="11"/>
        <v>0.15888929164202453</v>
      </c>
      <c r="P91" s="9"/>
    </row>
    <row r="92" spans="1:119">
      <c r="A92" s="12"/>
      <c r="B92" s="25">
        <v>369.9</v>
      </c>
      <c r="C92" s="20" t="s">
        <v>122</v>
      </c>
      <c r="D92" s="47">
        <v>1758823</v>
      </c>
      <c r="E92" s="47">
        <v>1964447</v>
      </c>
      <c r="F92" s="47">
        <v>0</v>
      </c>
      <c r="G92" s="47">
        <v>0</v>
      </c>
      <c r="H92" s="47">
        <v>0</v>
      </c>
      <c r="I92" s="47">
        <v>23689</v>
      </c>
      <c r="J92" s="47">
        <v>18413128</v>
      </c>
      <c r="K92" s="47">
        <v>0</v>
      </c>
      <c r="L92" s="47">
        <v>0</v>
      </c>
      <c r="M92" s="47">
        <v>0</v>
      </c>
      <c r="N92" s="47">
        <f t="shared" si="15"/>
        <v>22160087</v>
      </c>
      <c r="O92" s="48">
        <f t="shared" si="11"/>
        <v>211.38263349676632</v>
      </c>
      <c r="P92" s="9"/>
    </row>
    <row r="93" spans="1:119" ht="15.75">
      <c r="A93" s="29" t="s">
        <v>66</v>
      </c>
      <c r="B93" s="30"/>
      <c r="C93" s="31"/>
      <c r="D93" s="32">
        <f t="shared" ref="D93:M93" si="16">SUM(D94:D94)</f>
        <v>401511</v>
      </c>
      <c r="E93" s="32">
        <f t="shared" si="16"/>
        <v>2729397</v>
      </c>
      <c r="F93" s="32">
        <f t="shared" si="16"/>
        <v>0</v>
      </c>
      <c r="G93" s="32">
        <f t="shared" si="16"/>
        <v>0</v>
      </c>
      <c r="H93" s="32">
        <f t="shared" si="16"/>
        <v>0</v>
      </c>
      <c r="I93" s="32">
        <f t="shared" si="16"/>
        <v>0</v>
      </c>
      <c r="J93" s="32">
        <f t="shared" si="16"/>
        <v>0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>SUM(D93:M93)</f>
        <v>3130908</v>
      </c>
      <c r="O93" s="46">
        <f t="shared" si="11"/>
        <v>29.865387183547323</v>
      </c>
      <c r="P93" s="9"/>
    </row>
    <row r="94" spans="1:119" ht="15.75" thickBot="1">
      <c r="A94" s="12"/>
      <c r="B94" s="25">
        <v>381</v>
      </c>
      <c r="C94" s="20" t="s">
        <v>123</v>
      </c>
      <c r="D94" s="47">
        <v>401511</v>
      </c>
      <c r="E94" s="47">
        <v>2729397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3130908</v>
      </c>
      <c r="O94" s="48">
        <f t="shared" si="11"/>
        <v>29.865387183547323</v>
      </c>
      <c r="P94" s="9"/>
    </row>
    <row r="95" spans="1:119" ht="16.5" thickBot="1">
      <c r="A95" s="14" t="s">
        <v>89</v>
      </c>
      <c r="B95" s="23"/>
      <c r="C95" s="22"/>
      <c r="D95" s="15">
        <f t="shared" ref="D95:M95" si="17">SUM(D5,D12,D16,D49,D77,D84,D93)</f>
        <v>73982241</v>
      </c>
      <c r="E95" s="15">
        <f t="shared" si="17"/>
        <v>42828835</v>
      </c>
      <c r="F95" s="15">
        <f t="shared" si="17"/>
        <v>0</v>
      </c>
      <c r="G95" s="15">
        <f t="shared" si="17"/>
        <v>53976</v>
      </c>
      <c r="H95" s="15">
        <f t="shared" si="17"/>
        <v>0</v>
      </c>
      <c r="I95" s="15">
        <f t="shared" si="17"/>
        <v>14682049</v>
      </c>
      <c r="J95" s="15">
        <f t="shared" si="17"/>
        <v>18497252</v>
      </c>
      <c r="K95" s="15">
        <f t="shared" si="17"/>
        <v>0</v>
      </c>
      <c r="L95" s="15">
        <f t="shared" si="17"/>
        <v>0</v>
      </c>
      <c r="M95" s="15">
        <f t="shared" si="17"/>
        <v>0</v>
      </c>
      <c r="N95" s="15">
        <f>SUM(D95:M95)</f>
        <v>150044353</v>
      </c>
      <c r="O95" s="38">
        <f t="shared" si="11"/>
        <v>1431.2565866035827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119" t="s">
        <v>244</v>
      </c>
      <c r="M97" s="119"/>
      <c r="N97" s="119"/>
      <c r="O97" s="44">
        <v>104834</v>
      </c>
    </row>
    <row r="98" spans="1:15">
      <c r="A98" s="120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8"/>
    </row>
    <row r="99" spans="1:15" ht="15.75" customHeight="1" thickBot="1">
      <c r="A99" s="121" t="s">
        <v>150</v>
      </c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1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40479096</v>
      </c>
      <c r="E5" s="27">
        <f t="shared" si="0"/>
        <v>15408631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55887727</v>
      </c>
      <c r="O5" s="33">
        <f t="shared" ref="O5:O36" si="2">(N5/O$95)</f>
        <v>540.3225921843881</v>
      </c>
      <c r="P5" s="6"/>
    </row>
    <row r="6" spans="1:133">
      <c r="A6" s="12"/>
      <c r="B6" s="25">
        <v>311</v>
      </c>
      <c r="C6" s="20" t="s">
        <v>2</v>
      </c>
      <c r="D6" s="47">
        <v>39979151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39979151</v>
      </c>
      <c r="O6" s="48">
        <f t="shared" si="2"/>
        <v>386.51846588162499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1013180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1013180</v>
      </c>
      <c r="O7" s="48">
        <f t="shared" si="2"/>
        <v>9.7954251019974095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545736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545736</v>
      </c>
      <c r="O8" s="48">
        <f t="shared" si="2"/>
        <v>5.2761761123034976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4008299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4008299</v>
      </c>
      <c r="O9" s="48">
        <f t="shared" si="2"/>
        <v>38.752238142196958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9766712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9766712</v>
      </c>
      <c r="O10" s="48">
        <f t="shared" si="2"/>
        <v>94.424579925363034</v>
      </c>
      <c r="P10" s="9"/>
    </row>
    <row r="11" spans="1:133">
      <c r="A11" s="12"/>
      <c r="B11" s="25">
        <v>315</v>
      </c>
      <c r="C11" s="20" t="s">
        <v>171</v>
      </c>
      <c r="D11" s="47">
        <v>499945</v>
      </c>
      <c r="E11" s="47">
        <v>74704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574649</v>
      </c>
      <c r="O11" s="48">
        <f t="shared" si="2"/>
        <v>5.5557070209022177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SUM(D13:D15)</f>
        <v>1495</v>
      </c>
      <c r="E12" s="32">
        <f t="shared" si="3"/>
        <v>6432683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6373043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12807221</v>
      </c>
      <c r="O12" s="46">
        <f t="shared" si="2"/>
        <v>123.82022352417967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923218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923218</v>
      </c>
      <c r="O13" s="48">
        <f t="shared" si="2"/>
        <v>8.9256724094591728</v>
      </c>
      <c r="P13" s="9"/>
    </row>
    <row r="14" spans="1:133">
      <c r="A14" s="12"/>
      <c r="B14" s="25">
        <v>325.2</v>
      </c>
      <c r="C14" s="20" t="s">
        <v>25</v>
      </c>
      <c r="D14" s="47">
        <v>0</v>
      </c>
      <c r="E14" s="47">
        <v>5432424</v>
      </c>
      <c r="F14" s="47">
        <v>0</v>
      </c>
      <c r="G14" s="47">
        <v>0</v>
      </c>
      <c r="H14" s="47">
        <v>0</v>
      </c>
      <c r="I14" s="47">
        <v>6373043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11805467</v>
      </c>
      <c r="O14" s="48">
        <f t="shared" si="2"/>
        <v>114.13526499990331</v>
      </c>
      <c r="P14" s="9"/>
    </row>
    <row r="15" spans="1:133">
      <c r="A15" s="12"/>
      <c r="B15" s="25">
        <v>329</v>
      </c>
      <c r="C15" s="20" t="s">
        <v>26</v>
      </c>
      <c r="D15" s="47">
        <v>1495</v>
      </c>
      <c r="E15" s="47">
        <v>77041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78536</v>
      </c>
      <c r="O15" s="48">
        <f t="shared" si="2"/>
        <v>0.75928611481717811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SUM(D17:D45)</f>
        <v>27116307</v>
      </c>
      <c r="E16" s="32">
        <f t="shared" si="4"/>
        <v>7701638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90909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34908854</v>
      </c>
      <c r="O16" s="46">
        <f t="shared" si="2"/>
        <v>337.49883017189705</v>
      </c>
      <c r="P16" s="10"/>
    </row>
    <row r="17" spans="1:16">
      <c r="A17" s="12"/>
      <c r="B17" s="25">
        <v>331.2</v>
      </c>
      <c r="C17" s="20" t="s">
        <v>27</v>
      </c>
      <c r="D17" s="47">
        <v>474150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474150</v>
      </c>
      <c r="O17" s="48">
        <f t="shared" si="2"/>
        <v>4.5840826033992688</v>
      </c>
      <c r="P17" s="9"/>
    </row>
    <row r="18" spans="1:16">
      <c r="A18" s="12"/>
      <c r="B18" s="25">
        <v>331.5</v>
      </c>
      <c r="C18" s="20" t="s">
        <v>29</v>
      </c>
      <c r="D18" s="47">
        <v>11624246</v>
      </c>
      <c r="E18" s="47">
        <v>750000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12374246</v>
      </c>
      <c r="O18" s="48">
        <f t="shared" si="2"/>
        <v>119.63422085581144</v>
      </c>
      <c r="P18" s="9"/>
    </row>
    <row r="19" spans="1:16">
      <c r="A19" s="12"/>
      <c r="B19" s="25">
        <v>331.69</v>
      </c>
      <c r="C19" s="20" t="s">
        <v>33</v>
      </c>
      <c r="D19" s="47">
        <v>1367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1367</v>
      </c>
      <c r="O19" s="48">
        <f t="shared" si="2"/>
        <v>1.321615716302183E-2</v>
      </c>
      <c r="P19" s="9"/>
    </row>
    <row r="20" spans="1:16">
      <c r="A20" s="12"/>
      <c r="B20" s="25">
        <v>333</v>
      </c>
      <c r="C20" s="20" t="s">
        <v>3</v>
      </c>
      <c r="D20" s="47">
        <v>8241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8241</v>
      </c>
      <c r="O20" s="48">
        <f t="shared" si="2"/>
        <v>7.967399501131156E-2</v>
      </c>
      <c r="P20" s="9"/>
    </row>
    <row r="21" spans="1:16">
      <c r="A21" s="12"/>
      <c r="B21" s="25">
        <v>334.1</v>
      </c>
      <c r="C21" s="20" t="s">
        <v>30</v>
      </c>
      <c r="D21" s="47">
        <v>107207</v>
      </c>
      <c r="E21" s="47">
        <v>630294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737501</v>
      </c>
      <c r="O21" s="48">
        <f t="shared" si="2"/>
        <v>7.1301602954541057</v>
      </c>
      <c r="P21" s="9"/>
    </row>
    <row r="22" spans="1:16">
      <c r="A22" s="12"/>
      <c r="B22" s="25">
        <v>334.2</v>
      </c>
      <c r="C22" s="20" t="s">
        <v>31</v>
      </c>
      <c r="D22" s="47">
        <v>393556</v>
      </c>
      <c r="E22" s="47">
        <v>484654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878210</v>
      </c>
      <c r="O22" s="48">
        <f t="shared" si="2"/>
        <v>8.4905350271670823</v>
      </c>
      <c r="P22" s="9"/>
    </row>
    <row r="23" spans="1:16">
      <c r="A23" s="12"/>
      <c r="B23" s="25">
        <v>334.34</v>
      </c>
      <c r="C23" s="20" t="s">
        <v>34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90909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90909</v>
      </c>
      <c r="O23" s="48">
        <f t="shared" si="2"/>
        <v>0.87890828934392951</v>
      </c>
      <c r="P23" s="9"/>
    </row>
    <row r="24" spans="1:16">
      <c r="A24" s="12"/>
      <c r="B24" s="25">
        <v>334.39</v>
      </c>
      <c r="C24" s="20" t="s">
        <v>35</v>
      </c>
      <c r="D24" s="47">
        <v>269695</v>
      </c>
      <c r="E24" s="47">
        <v>911649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40" si="5">SUM(D24:M24)</f>
        <v>1181344</v>
      </c>
      <c r="O24" s="48">
        <f t="shared" si="2"/>
        <v>11.421234797068662</v>
      </c>
      <c r="P24" s="9"/>
    </row>
    <row r="25" spans="1:16">
      <c r="A25" s="12"/>
      <c r="B25" s="25">
        <v>334.49</v>
      </c>
      <c r="C25" s="20" t="s">
        <v>36</v>
      </c>
      <c r="D25" s="47">
        <v>234045</v>
      </c>
      <c r="E25" s="47">
        <v>830256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1064301</v>
      </c>
      <c r="O25" s="48">
        <f t="shared" si="2"/>
        <v>10.289662973490342</v>
      </c>
      <c r="P25" s="9"/>
    </row>
    <row r="26" spans="1:16">
      <c r="A26" s="12"/>
      <c r="B26" s="25">
        <v>334.5</v>
      </c>
      <c r="C26" s="20" t="s">
        <v>37</v>
      </c>
      <c r="D26" s="47">
        <v>805520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805520</v>
      </c>
      <c r="O26" s="48">
        <f t="shared" si="2"/>
        <v>7.7877680453235882</v>
      </c>
      <c r="P26" s="9"/>
    </row>
    <row r="27" spans="1:16">
      <c r="A27" s="12"/>
      <c r="B27" s="25">
        <v>334.69</v>
      </c>
      <c r="C27" s="20" t="s">
        <v>38</v>
      </c>
      <c r="D27" s="47">
        <v>374659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374659</v>
      </c>
      <c r="O27" s="48">
        <f t="shared" si="2"/>
        <v>3.6222035307539109</v>
      </c>
      <c r="P27" s="9"/>
    </row>
    <row r="28" spans="1:16">
      <c r="A28" s="12"/>
      <c r="B28" s="25">
        <v>334.7</v>
      </c>
      <c r="C28" s="20" t="s">
        <v>39</v>
      </c>
      <c r="D28" s="47">
        <v>194307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194307</v>
      </c>
      <c r="O28" s="48">
        <f t="shared" si="2"/>
        <v>1.8785602413133011</v>
      </c>
      <c r="P28" s="9"/>
    </row>
    <row r="29" spans="1:16">
      <c r="A29" s="12"/>
      <c r="B29" s="25">
        <v>335.12</v>
      </c>
      <c r="C29" s="20" t="s">
        <v>173</v>
      </c>
      <c r="D29" s="47">
        <v>2641814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2641814</v>
      </c>
      <c r="O29" s="48">
        <f t="shared" si="2"/>
        <v>25.541059999613282</v>
      </c>
      <c r="P29" s="9"/>
    </row>
    <row r="30" spans="1:16">
      <c r="A30" s="12"/>
      <c r="B30" s="25">
        <v>335.13</v>
      </c>
      <c r="C30" s="20" t="s">
        <v>174</v>
      </c>
      <c r="D30" s="47">
        <v>30956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30956</v>
      </c>
      <c r="O30" s="48">
        <f t="shared" si="2"/>
        <v>0.2992826343368718</v>
      </c>
      <c r="P30" s="9"/>
    </row>
    <row r="31" spans="1:16">
      <c r="A31" s="12"/>
      <c r="B31" s="25">
        <v>335.14</v>
      </c>
      <c r="C31" s="20" t="s">
        <v>175</v>
      </c>
      <c r="D31" s="47">
        <v>217948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217948</v>
      </c>
      <c r="O31" s="48">
        <f t="shared" si="2"/>
        <v>2.1071214494266877</v>
      </c>
      <c r="P31" s="9"/>
    </row>
    <row r="32" spans="1:16">
      <c r="A32" s="12"/>
      <c r="B32" s="25">
        <v>335.15</v>
      </c>
      <c r="C32" s="20" t="s">
        <v>176</v>
      </c>
      <c r="D32" s="47">
        <v>30516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30516</v>
      </c>
      <c r="O32" s="48">
        <f t="shared" si="2"/>
        <v>0.29502871396252683</v>
      </c>
      <c r="P32" s="9"/>
    </row>
    <row r="33" spans="1:16">
      <c r="A33" s="12"/>
      <c r="B33" s="25">
        <v>335.16</v>
      </c>
      <c r="C33" s="20" t="s">
        <v>177</v>
      </c>
      <c r="D33" s="47">
        <v>0</v>
      </c>
      <c r="E33" s="47">
        <v>223250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223250</v>
      </c>
      <c r="O33" s="48">
        <f t="shared" si="2"/>
        <v>2.1583811899375447</v>
      </c>
      <c r="P33" s="9"/>
    </row>
    <row r="34" spans="1:16">
      <c r="A34" s="12"/>
      <c r="B34" s="25">
        <v>335.18</v>
      </c>
      <c r="C34" s="20" t="s">
        <v>178</v>
      </c>
      <c r="D34" s="47">
        <v>5486715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5486715</v>
      </c>
      <c r="O34" s="48">
        <f t="shared" si="2"/>
        <v>53.045565288009747</v>
      </c>
      <c r="P34" s="9"/>
    </row>
    <row r="35" spans="1:16">
      <c r="A35" s="12"/>
      <c r="B35" s="25">
        <v>335.21</v>
      </c>
      <c r="C35" s="20" t="s">
        <v>48</v>
      </c>
      <c r="D35" s="47">
        <v>5790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5790</v>
      </c>
      <c r="O35" s="48">
        <f t="shared" si="2"/>
        <v>5.5977724926039793E-2</v>
      </c>
      <c r="P35" s="9"/>
    </row>
    <row r="36" spans="1:16">
      <c r="A36" s="12"/>
      <c r="B36" s="25">
        <v>335.49</v>
      </c>
      <c r="C36" s="20" t="s">
        <v>50</v>
      </c>
      <c r="D36" s="47">
        <v>0</v>
      </c>
      <c r="E36" s="47">
        <v>2780341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2780341</v>
      </c>
      <c r="O36" s="48">
        <f t="shared" si="2"/>
        <v>26.880339153469844</v>
      </c>
      <c r="P36" s="9"/>
    </row>
    <row r="37" spans="1:16">
      <c r="A37" s="12"/>
      <c r="B37" s="25">
        <v>335.69</v>
      </c>
      <c r="C37" s="20" t="s">
        <v>167</v>
      </c>
      <c r="D37" s="47">
        <v>30897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30897</v>
      </c>
      <c r="O37" s="48">
        <f t="shared" ref="O37:O68" si="6">(N37/O$95)</f>
        <v>0.29871222228667554</v>
      </c>
      <c r="P37" s="9"/>
    </row>
    <row r="38" spans="1:16">
      <c r="A38" s="12"/>
      <c r="B38" s="25">
        <v>335.7</v>
      </c>
      <c r="C38" s="20" t="s">
        <v>52</v>
      </c>
      <c r="D38" s="47">
        <v>0</v>
      </c>
      <c r="E38" s="47">
        <v>43750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43750</v>
      </c>
      <c r="O38" s="48">
        <f t="shared" si="6"/>
        <v>0.4229750372218033</v>
      </c>
      <c r="P38" s="9"/>
    </row>
    <row r="39" spans="1:16">
      <c r="A39" s="12"/>
      <c r="B39" s="25">
        <v>335.9</v>
      </c>
      <c r="C39" s="20" t="s">
        <v>54</v>
      </c>
      <c r="D39" s="47">
        <v>4016927</v>
      </c>
      <c r="E39" s="47">
        <v>216090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4233017</v>
      </c>
      <c r="O39" s="48">
        <f t="shared" si="6"/>
        <v>40.924811957383454</v>
      </c>
      <c r="P39" s="9"/>
    </row>
    <row r="40" spans="1:16">
      <c r="A40" s="12"/>
      <c r="B40" s="25">
        <v>336</v>
      </c>
      <c r="C40" s="20" t="s">
        <v>4</v>
      </c>
      <c r="D40" s="47">
        <v>42836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42836</v>
      </c>
      <c r="O40" s="48">
        <f t="shared" si="6"/>
        <v>0.41413848444418661</v>
      </c>
      <c r="P40" s="9"/>
    </row>
    <row r="41" spans="1:16">
      <c r="A41" s="12"/>
      <c r="B41" s="25">
        <v>337.1</v>
      </c>
      <c r="C41" s="20" t="s">
        <v>55</v>
      </c>
      <c r="D41" s="47">
        <v>35000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7" si="7">SUM(D41:M41)</f>
        <v>35000</v>
      </c>
      <c r="O41" s="48">
        <f t="shared" si="6"/>
        <v>0.33838002977744264</v>
      </c>
      <c r="P41" s="9"/>
    </row>
    <row r="42" spans="1:16">
      <c r="A42" s="12"/>
      <c r="B42" s="25">
        <v>337.4</v>
      </c>
      <c r="C42" s="20" t="s">
        <v>58</v>
      </c>
      <c r="D42" s="47">
        <v>0</v>
      </c>
      <c r="E42" s="47">
        <v>362240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362240</v>
      </c>
      <c r="O42" s="48">
        <f t="shared" si="6"/>
        <v>3.5021366281880231</v>
      </c>
      <c r="P42" s="9"/>
    </row>
    <row r="43" spans="1:16">
      <c r="A43" s="12"/>
      <c r="B43" s="25">
        <v>337.6</v>
      </c>
      <c r="C43" s="20" t="s">
        <v>179</v>
      </c>
      <c r="D43" s="47">
        <v>0</v>
      </c>
      <c r="E43" s="47">
        <v>260000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260000</v>
      </c>
      <c r="O43" s="48">
        <f t="shared" si="6"/>
        <v>2.5136802212038596</v>
      </c>
      <c r="P43" s="9"/>
    </row>
    <row r="44" spans="1:16">
      <c r="A44" s="12"/>
      <c r="B44" s="25">
        <v>337.7</v>
      </c>
      <c r="C44" s="20" t="s">
        <v>59</v>
      </c>
      <c r="D44" s="47">
        <v>89915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89915</v>
      </c>
      <c r="O44" s="48">
        <f t="shared" si="6"/>
        <v>0.86929829649825008</v>
      </c>
      <c r="P44" s="9"/>
    </row>
    <row r="45" spans="1:16">
      <c r="A45" s="12"/>
      <c r="B45" s="25">
        <v>337.9</v>
      </c>
      <c r="C45" s="20" t="s">
        <v>152</v>
      </c>
      <c r="D45" s="47">
        <v>0</v>
      </c>
      <c r="E45" s="47">
        <v>209114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209114</v>
      </c>
      <c r="O45" s="48">
        <f t="shared" si="6"/>
        <v>2.0217143299108611</v>
      </c>
      <c r="P45" s="9"/>
    </row>
    <row r="46" spans="1:16" ht="15.75">
      <c r="A46" s="29" t="s">
        <v>64</v>
      </c>
      <c r="B46" s="30"/>
      <c r="C46" s="31"/>
      <c r="D46" s="32">
        <f t="shared" ref="D46:M46" si="8">SUM(D47:D75)</f>
        <v>9106464</v>
      </c>
      <c r="E46" s="32">
        <f t="shared" si="8"/>
        <v>2837859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4729058</v>
      </c>
      <c r="J46" s="32">
        <f t="shared" si="8"/>
        <v>16014634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7"/>
        <v>32688015</v>
      </c>
      <c r="O46" s="46">
        <f t="shared" si="6"/>
        <v>316.02775683044263</v>
      </c>
      <c r="P46" s="10"/>
    </row>
    <row r="47" spans="1:16">
      <c r="A47" s="12"/>
      <c r="B47" s="25">
        <v>341.1</v>
      </c>
      <c r="C47" s="20" t="s">
        <v>180</v>
      </c>
      <c r="D47" s="47">
        <v>420141</v>
      </c>
      <c r="E47" s="47">
        <v>358255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778396</v>
      </c>
      <c r="O47" s="48">
        <f t="shared" si="6"/>
        <v>7.5255331902469207</v>
      </c>
      <c r="P47" s="9"/>
    </row>
    <row r="48" spans="1:16">
      <c r="A48" s="12"/>
      <c r="B48" s="25">
        <v>341.51</v>
      </c>
      <c r="C48" s="20" t="s">
        <v>182</v>
      </c>
      <c r="D48" s="47">
        <v>1358378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5" si="9">SUM(D48:M48)</f>
        <v>1358378</v>
      </c>
      <c r="O48" s="48">
        <f t="shared" si="6"/>
        <v>13.13279965968637</v>
      </c>
      <c r="P48" s="9"/>
    </row>
    <row r="49" spans="1:16">
      <c r="A49" s="12"/>
      <c r="B49" s="25">
        <v>341.52</v>
      </c>
      <c r="C49" s="20" t="s">
        <v>183</v>
      </c>
      <c r="D49" s="47">
        <v>672339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672339</v>
      </c>
      <c r="O49" s="48">
        <f t="shared" si="6"/>
        <v>6.5001740240153145</v>
      </c>
      <c r="P49" s="9"/>
    </row>
    <row r="50" spans="1:16">
      <c r="A50" s="12"/>
      <c r="B50" s="25">
        <v>341.53</v>
      </c>
      <c r="C50" s="20" t="s">
        <v>184</v>
      </c>
      <c r="D50" s="47">
        <v>1249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1249</v>
      </c>
      <c r="O50" s="48">
        <f t="shared" si="6"/>
        <v>1.207533306262931E-2</v>
      </c>
      <c r="P50" s="9"/>
    </row>
    <row r="51" spans="1:16">
      <c r="A51" s="12"/>
      <c r="B51" s="25">
        <v>341.55</v>
      </c>
      <c r="C51" s="20" t="s">
        <v>185</v>
      </c>
      <c r="D51" s="47">
        <v>1025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1025</v>
      </c>
      <c r="O51" s="48">
        <f t="shared" si="6"/>
        <v>9.9097008720536763E-3</v>
      </c>
      <c r="P51" s="9"/>
    </row>
    <row r="52" spans="1:16">
      <c r="A52" s="12"/>
      <c r="B52" s="25">
        <v>341.56</v>
      </c>
      <c r="C52" s="20" t="s">
        <v>186</v>
      </c>
      <c r="D52" s="47">
        <v>54488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54488</v>
      </c>
      <c r="O52" s="48">
        <f t="shared" si="6"/>
        <v>0.5267900303575227</v>
      </c>
      <c r="P52" s="9"/>
    </row>
    <row r="53" spans="1:16">
      <c r="A53" s="12"/>
      <c r="B53" s="25">
        <v>341.9</v>
      </c>
      <c r="C53" s="20" t="s">
        <v>187</v>
      </c>
      <c r="D53" s="47">
        <v>34680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34680</v>
      </c>
      <c r="O53" s="48">
        <f t="shared" si="6"/>
        <v>0.33528626950519169</v>
      </c>
      <c r="P53" s="9"/>
    </row>
    <row r="54" spans="1:16">
      <c r="A54" s="12"/>
      <c r="B54" s="25">
        <v>342.1</v>
      </c>
      <c r="C54" s="20" t="s">
        <v>188</v>
      </c>
      <c r="D54" s="47">
        <v>1219685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1219685</v>
      </c>
      <c r="O54" s="48">
        <f t="shared" si="6"/>
        <v>11.791915617688574</v>
      </c>
      <c r="P54" s="9"/>
    </row>
    <row r="55" spans="1:16">
      <c r="A55" s="12"/>
      <c r="B55" s="25">
        <v>342.4</v>
      </c>
      <c r="C55" s="20" t="s">
        <v>75</v>
      </c>
      <c r="D55" s="47">
        <v>0</v>
      </c>
      <c r="E55" s="47">
        <v>365974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365974</v>
      </c>
      <c r="O55" s="48">
        <f t="shared" si="6"/>
        <v>3.5382369433648511</v>
      </c>
      <c r="P55" s="9"/>
    </row>
    <row r="56" spans="1:16">
      <c r="A56" s="12"/>
      <c r="B56" s="25">
        <v>342.5</v>
      </c>
      <c r="C56" s="20" t="s">
        <v>76</v>
      </c>
      <c r="D56" s="47">
        <v>0</v>
      </c>
      <c r="E56" s="47">
        <v>20190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20190</v>
      </c>
      <c r="O56" s="48">
        <f t="shared" si="6"/>
        <v>0.19519693717733047</v>
      </c>
      <c r="P56" s="9"/>
    </row>
    <row r="57" spans="1:16">
      <c r="A57" s="12"/>
      <c r="B57" s="25">
        <v>342.6</v>
      </c>
      <c r="C57" s="20" t="s">
        <v>77</v>
      </c>
      <c r="D57" s="47">
        <v>4274581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4274581</v>
      </c>
      <c r="O57" s="48">
        <f t="shared" si="6"/>
        <v>41.326652744745445</v>
      </c>
      <c r="P57" s="9"/>
    </row>
    <row r="58" spans="1:16">
      <c r="A58" s="12"/>
      <c r="B58" s="25">
        <v>342.9</v>
      </c>
      <c r="C58" s="20" t="s">
        <v>78</v>
      </c>
      <c r="D58" s="47">
        <v>976652</v>
      </c>
      <c r="E58" s="47">
        <v>128460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1105112</v>
      </c>
      <c r="O58" s="48">
        <f t="shared" si="6"/>
        <v>10.68422375621169</v>
      </c>
      <c r="P58" s="9"/>
    </row>
    <row r="59" spans="1:16">
      <c r="A59" s="12"/>
      <c r="B59" s="25">
        <v>343.4</v>
      </c>
      <c r="C59" s="20" t="s">
        <v>80</v>
      </c>
      <c r="D59" s="47">
        <v>2075</v>
      </c>
      <c r="E59" s="47">
        <v>0</v>
      </c>
      <c r="F59" s="47">
        <v>0</v>
      </c>
      <c r="G59" s="47">
        <v>0</v>
      </c>
      <c r="H59" s="47">
        <v>0</v>
      </c>
      <c r="I59" s="47">
        <v>2635501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2637576</v>
      </c>
      <c r="O59" s="48">
        <f t="shared" si="6"/>
        <v>25.500087012007658</v>
      </c>
      <c r="P59" s="9"/>
    </row>
    <row r="60" spans="1:16">
      <c r="A60" s="12"/>
      <c r="B60" s="25">
        <v>343.7</v>
      </c>
      <c r="C60" s="20" t="s">
        <v>83</v>
      </c>
      <c r="D60" s="47">
        <v>0</v>
      </c>
      <c r="E60" s="47">
        <v>34125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34125</v>
      </c>
      <c r="O60" s="48">
        <f t="shared" si="6"/>
        <v>0.32992052903300656</v>
      </c>
      <c r="P60" s="9"/>
    </row>
    <row r="61" spans="1:16">
      <c r="A61" s="12"/>
      <c r="B61" s="25">
        <v>343.9</v>
      </c>
      <c r="C61" s="20" t="s">
        <v>84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2093557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2093557</v>
      </c>
      <c r="O61" s="48">
        <f t="shared" si="6"/>
        <v>20.240510857164956</v>
      </c>
      <c r="P61" s="9"/>
    </row>
    <row r="62" spans="1:16">
      <c r="A62" s="12"/>
      <c r="B62" s="25">
        <v>344.9</v>
      </c>
      <c r="C62" s="20" t="s">
        <v>189</v>
      </c>
      <c r="D62" s="47">
        <v>0</v>
      </c>
      <c r="E62" s="47">
        <v>163044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163044</v>
      </c>
      <c r="O62" s="48">
        <f t="shared" si="6"/>
        <v>1.5763095307152386</v>
      </c>
      <c r="P62" s="9"/>
    </row>
    <row r="63" spans="1:16">
      <c r="A63" s="12"/>
      <c r="B63" s="25">
        <v>345.1</v>
      </c>
      <c r="C63" s="20" t="s">
        <v>204</v>
      </c>
      <c r="D63" s="47">
        <v>0</v>
      </c>
      <c r="E63" s="47">
        <v>67368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67368</v>
      </c>
      <c r="O63" s="48">
        <f t="shared" si="6"/>
        <v>0.65131388131562151</v>
      </c>
      <c r="P63" s="9"/>
    </row>
    <row r="64" spans="1:16">
      <c r="A64" s="12"/>
      <c r="B64" s="25">
        <v>346.4</v>
      </c>
      <c r="C64" s="20" t="s">
        <v>87</v>
      </c>
      <c r="D64" s="47">
        <v>20208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20208</v>
      </c>
      <c r="O64" s="48">
        <f t="shared" si="6"/>
        <v>0.19537096119264458</v>
      </c>
      <c r="P64" s="9"/>
    </row>
    <row r="65" spans="1:16">
      <c r="A65" s="12"/>
      <c r="B65" s="25">
        <v>347.5</v>
      </c>
      <c r="C65" s="20" t="s">
        <v>88</v>
      </c>
      <c r="D65" s="47">
        <v>51992</v>
      </c>
      <c r="E65" s="47">
        <v>40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52032</v>
      </c>
      <c r="O65" s="48">
        <f t="shared" si="6"/>
        <v>0.50304542026799703</v>
      </c>
      <c r="P65" s="9"/>
    </row>
    <row r="66" spans="1:16">
      <c r="A66" s="12"/>
      <c r="B66" s="25">
        <v>348.85</v>
      </c>
      <c r="C66" s="20" t="s">
        <v>239</v>
      </c>
      <c r="D66" s="47">
        <v>0</v>
      </c>
      <c r="E66" s="47">
        <v>12234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12234</v>
      </c>
      <c r="O66" s="48">
        <f t="shared" si="6"/>
        <v>0.11827832240849237</v>
      </c>
      <c r="P66" s="9"/>
    </row>
    <row r="67" spans="1:16">
      <c r="A67" s="12"/>
      <c r="B67" s="25">
        <v>348.92099999999999</v>
      </c>
      <c r="C67" s="20" t="s">
        <v>190</v>
      </c>
      <c r="D67" s="47">
        <v>0</v>
      </c>
      <c r="E67" s="47">
        <v>18813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18813</v>
      </c>
      <c r="O67" s="48">
        <f t="shared" si="6"/>
        <v>0.1818841000058008</v>
      </c>
      <c r="P67" s="9"/>
    </row>
    <row r="68" spans="1:16">
      <c r="A68" s="12"/>
      <c r="B68" s="25">
        <v>348.92200000000003</v>
      </c>
      <c r="C68" s="20" t="s">
        <v>191</v>
      </c>
      <c r="D68" s="47">
        <v>0</v>
      </c>
      <c r="E68" s="47">
        <v>18813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18813</v>
      </c>
      <c r="O68" s="48">
        <f t="shared" si="6"/>
        <v>0.1818841000058008</v>
      </c>
      <c r="P68" s="9"/>
    </row>
    <row r="69" spans="1:16">
      <c r="A69" s="12"/>
      <c r="B69" s="25">
        <v>348.923</v>
      </c>
      <c r="C69" s="20" t="s">
        <v>192</v>
      </c>
      <c r="D69" s="47">
        <v>0</v>
      </c>
      <c r="E69" s="47">
        <v>18813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18813</v>
      </c>
      <c r="O69" s="48">
        <f t="shared" ref="O69:O93" si="10">(N69/O$95)</f>
        <v>0.1818841000058008</v>
      </c>
      <c r="P69" s="9"/>
    </row>
    <row r="70" spans="1:16">
      <c r="A70" s="12"/>
      <c r="B70" s="25">
        <v>348.92399999999998</v>
      </c>
      <c r="C70" s="20" t="s">
        <v>193</v>
      </c>
      <c r="D70" s="47">
        <v>0</v>
      </c>
      <c r="E70" s="47">
        <v>18813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18813</v>
      </c>
      <c r="O70" s="48">
        <f t="shared" si="10"/>
        <v>0.1818841000058008</v>
      </c>
      <c r="P70" s="9"/>
    </row>
    <row r="71" spans="1:16">
      <c r="A71" s="12"/>
      <c r="B71" s="25">
        <v>348.93</v>
      </c>
      <c r="C71" s="20" t="s">
        <v>194</v>
      </c>
      <c r="D71" s="47">
        <v>0</v>
      </c>
      <c r="E71" s="47">
        <v>150055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150055</v>
      </c>
      <c r="O71" s="48">
        <f t="shared" si="10"/>
        <v>1.4507318676644043</v>
      </c>
      <c r="P71" s="9"/>
    </row>
    <row r="72" spans="1:16">
      <c r="A72" s="12"/>
      <c r="B72" s="25">
        <v>348.93099999999998</v>
      </c>
      <c r="C72" s="20" t="s">
        <v>195</v>
      </c>
      <c r="D72" s="47">
        <v>0</v>
      </c>
      <c r="E72" s="47">
        <v>44656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44656</v>
      </c>
      <c r="O72" s="48">
        <f t="shared" si="10"/>
        <v>0.43173424599261367</v>
      </c>
      <c r="P72" s="9"/>
    </row>
    <row r="73" spans="1:16">
      <c r="A73" s="12"/>
      <c r="B73" s="25">
        <v>348.93200000000002</v>
      </c>
      <c r="C73" s="20" t="s">
        <v>196</v>
      </c>
      <c r="D73" s="47">
        <v>0</v>
      </c>
      <c r="E73" s="47">
        <v>7834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7834</v>
      </c>
      <c r="O73" s="48">
        <f t="shared" si="10"/>
        <v>7.5739118665042446E-2</v>
      </c>
      <c r="P73" s="9"/>
    </row>
    <row r="74" spans="1:16">
      <c r="A74" s="12"/>
      <c r="B74" s="25">
        <v>348.99</v>
      </c>
      <c r="C74" s="20" t="s">
        <v>197</v>
      </c>
      <c r="D74" s="47">
        <v>0</v>
      </c>
      <c r="E74" s="47">
        <v>33279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33279</v>
      </c>
      <c r="O74" s="48">
        <f t="shared" si="10"/>
        <v>0.32174140031324322</v>
      </c>
      <c r="P74" s="9"/>
    </row>
    <row r="75" spans="1:16">
      <c r="A75" s="12"/>
      <c r="B75" s="25">
        <v>349</v>
      </c>
      <c r="C75" s="20" t="s">
        <v>147</v>
      </c>
      <c r="D75" s="47">
        <v>18971</v>
      </c>
      <c r="E75" s="47">
        <v>1377093</v>
      </c>
      <c r="F75" s="47">
        <v>0</v>
      </c>
      <c r="G75" s="47">
        <v>0</v>
      </c>
      <c r="H75" s="47">
        <v>0</v>
      </c>
      <c r="I75" s="47">
        <v>0</v>
      </c>
      <c r="J75" s="47">
        <v>16014634</v>
      </c>
      <c r="K75" s="47">
        <v>0</v>
      </c>
      <c r="L75" s="47">
        <v>0</v>
      </c>
      <c r="M75" s="47">
        <v>0</v>
      </c>
      <c r="N75" s="47">
        <f t="shared" si="9"/>
        <v>17410698</v>
      </c>
      <c r="O75" s="48">
        <f t="shared" si="10"/>
        <v>168.3266430767446</v>
      </c>
      <c r="P75" s="9"/>
    </row>
    <row r="76" spans="1:16" ht="15.75">
      <c r="A76" s="29" t="s">
        <v>65</v>
      </c>
      <c r="B76" s="30"/>
      <c r="C76" s="31"/>
      <c r="D76" s="32">
        <f t="shared" ref="D76:M76" si="11">SUM(D77:D82)</f>
        <v>55233</v>
      </c>
      <c r="E76" s="32">
        <f t="shared" si="11"/>
        <v>541973</v>
      </c>
      <c r="F76" s="32">
        <f t="shared" si="11"/>
        <v>0</v>
      </c>
      <c r="G76" s="32">
        <f t="shared" si="11"/>
        <v>0</v>
      </c>
      <c r="H76" s="32">
        <f t="shared" si="11"/>
        <v>0</v>
      </c>
      <c r="I76" s="32">
        <f t="shared" si="11"/>
        <v>0</v>
      </c>
      <c r="J76" s="32">
        <f t="shared" si="11"/>
        <v>0</v>
      </c>
      <c r="K76" s="32">
        <f t="shared" si="11"/>
        <v>0</v>
      </c>
      <c r="L76" s="32">
        <f t="shared" si="11"/>
        <v>0</v>
      </c>
      <c r="M76" s="32">
        <f t="shared" si="11"/>
        <v>0</v>
      </c>
      <c r="N76" s="32">
        <f t="shared" ref="N76:N93" si="12">SUM(D76:M76)</f>
        <v>597206</v>
      </c>
      <c r="O76" s="46">
        <f t="shared" si="10"/>
        <v>5.7737881160933542</v>
      </c>
      <c r="P76" s="10"/>
    </row>
    <row r="77" spans="1:16">
      <c r="A77" s="13"/>
      <c r="B77" s="40">
        <v>351.1</v>
      </c>
      <c r="C77" s="21" t="s">
        <v>107</v>
      </c>
      <c r="D77" s="47">
        <v>75</v>
      </c>
      <c r="E77" s="47">
        <v>107751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107826</v>
      </c>
      <c r="O77" s="48">
        <f t="shared" si="10"/>
        <v>1.0424618597366437</v>
      </c>
      <c r="P77" s="9"/>
    </row>
    <row r="78" spans="1:16">
      <c r="A78" s="13"/>
      <c r="B78" s="40">
        <v>351.2</v>
      </c>
      <c r="C78" s="21" t="s">
        <v>109</v>
      </c>
      <c r="D78" s="47">
        <v>0</v>
      </c>
      <c r="E78" s="47">
        <v>123562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123562</v>
      </c>
      <c r="O78" s="48">
        <f t="shared" si="10"/>
        <v>1.1945975211245818</v>
      </c>
      <c r="P78" s="9"/>
    </row>
    <row r="79" spans="1:16">
      <c r="A79" s="13"/>
      <c r="B79" s="40">
        <v>351.5</v>
      </c>
      <c r="C79" s="21" t="s">
        <v>198</v>
      </c>
      <c r="D79" s="47">
        <v>0</v>
      </c>
      <c r="E79" s="47">
        <v>223579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223579</v>
      </c>
      <c r="O79" s="48">
        <f t="shared" si="10"/>
        <v>2.1615619622174527</v>
      </c>
      <c r="P79" s="9"/>
    </row>
    <row r="80" spans="1:16">
      <c r="A80" s="13"/>
      <c r="B80" s="40">
        <v>351.9</v>
      </c>
      <c r="C80" s="21" t="s">
        <v>234</v>
      </c>
      <c r="D80" s="47">
        <v>0</v>
      </c>
      <c r="E80" s="47">
        <v>87081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87081</v>
      </c>
      <c r="O80" s="48">
        <f t="shared" si="10"/>
        <v>0.841899182087128</v>
      </c>
      <c r="P80" s="9"/>
    </row>
    <row r="81" spans="1:119">
      <c r="A81" s="13"/>
      <c r="B81" s="40">
        <v>352</v>
      </c>
      <c r="C81" s="21" t="s">
        <v>110</v>
      </c>
      <c r="D81" s="47">
        <v>17587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17587</v>
      </c>
      <c r="O81" s="48">
        <f t="shared" si="10"/>
        <v>0.17003113096273953</v>
      </c>
      <c r="P81" s="9"/>
    </row>
    <row r="82" spans="1:119">
      <c r="A82" s="13"/>
      <c r="B82" s="40">
        <v>354</v>
      </c>
      <c r="C82" s="21" t="s">
        <v>111</v>
      </c>
      <c r="D82" s="47">
        <v>37571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37571</v>
      </c>
      <c r="O82" s="48">
        <f t="shared" si="10"/>
        <v>0.36323645996480847</v>
      </c>
      <c r="P82" s="9"/>
    </row>
    <row r="83" spans="1:119" ht="15.75">
      <c r="A83" s="29" t="s">
        <v>5</v>
      </c>
      <c r="B83" s="30"/>
      <c r="C83" s="31"/>
      <c r="D83" s="32">
        <f t="shared" ref="D83:M83" si="13">SUM(D84:D89)</f>
        <v>3791997</v>
      </c>
      <c r="E83" s="32">
        <f t="shared" si="13"/>
        <v>4192849</v>
      </c>
      <c r="F83" s="32">
        <f t="shared" si="13"/>
        <v>0</v>
      </c>
      <c r="G83" s="32">
        <f t="shared" si="13"/>
        <v>14153</v>
      </c>
      <c r="H83" s="32">
        <f t="shared" si="13"/>
        <v>0</v>
      </c>
      <c r="I83" s="32">
        <f t="shared" si="13"/>
        <v>491943</v>
      </c>
      <c r="J83" s="32">
        <f t="shared" si="13"/>
        <v>145239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2"/>
        <v>8636181</v>
      </c>
      <c r="O83" s="46">
        <f t="shared" si="10"/>
        <v>83.494605255525258</v>
      </c>
      <c r="P83" s="10"/>
    </row>
    <row r="84" spans="1:119">
      <c r="A84" s="12"/>
      <c r="B84" s="25">
        <v>361.1</v>
      </c>
      <c r="C84" s="20" t="s">
        <v>113</v>
      </c>
      <c r="D84" s="47">
        <v>323296</v>
      </c>
      <c r="E84" s="47">
        <v>792242</v>
      </c>
      <c r="F84" s="47">
        <v>0</v>
      </c>
      <c r="G84" s="47">
        <v>14153</v>
      </c>
      <c r="H84" s="47">
        <v>0</v>
      </c>
      <c r="I84" s="47">
        <v>450023</v>
      </c>
      <c r="J84" s="47">
        <v>145239</v>
      </c>
      <c r="K84" s="47">
        <v>0</v>
      </c>
      <c r="L84" s="47">
        <v>0</v>
      </c>
      <c r="M84" s="47">
        <v>0</v>
      </c>
      <c r="N84" s="47">
        <f t="shared" si="12"/>
        <v>1724953</v>
      </c>
      <c r="O84" s="48">
        <f t="shared" si="10"/>
        <v>16.676847071562541</v>
      </c>
      <c r="P84" s="9"/>
    </row>
    <row r="85" spans="1:119">
      <c r="A85" s="12"/>
      <c r="B85" s="25">
        <v>362</v>
      </c>
      <c r="C85" s="20" t="s">
        <v>117</v>
      </c>
      <c r="D85" s="47">
        <v>200018</v>
      </c>
      <c r="E85" s="47">
        <v>30210</v>
      </c>
      <c r="F85" s="47">
        <v>0</v>
      </c>
      <c r="G85" s="47">
        <v>0</v>
      </c>
      <c r="H85" s="47">
        <v>0</v>
      </c>
      <c r="I85" s="47">
        <v>2768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232996</v>
      </c>
      <c r="O85" s="48">
        <f t="shared" si="10"/>
        <v>2.2526055262292863</v>
      </c>
      <c r="P85" s="9"/>
    </row>
    <row r="86" spans="1:119">
      <c r="A86" s="12"/>
      <c r="B86" s="25">
        <v>364</v>
      </c>
      <c r="C86" s="20" t="s">
        <v>200</v>
      </c>
      <c r="D86" s="47">
        <v>937367</v>
      </c>
      <c r="E86" s="47">
        <v>15016</v>
      </c>
      <c r="F86" s="47">
        <v>0</v>
      </c>
      <c r="G86" s="47">
        <v>0</v>
      </c>
      <c r="H86" s="47">
        <v>0</v>
      </c>
      <c r="I86" s="47">
        <v>2888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955271</v>
      </c>
      <c r="O86" s="48">
        <f t="shared" si="10"/>
        <v>9.2355608407293541</v>
      </c>
      <c r="P86" s="9"/>
    </row>
    <row r="87" spans="1:119">
      <c r="A87" s="12"/>
      <c r="B87" s="25">
        <v>365</v>
      </c>
      <c r="C87" s="20" t="s">
        <v>201</v>
      </c>
      <c r="D87" s="47">
        <v>225</v>
      </c>
      <c r="E87" s="47">
        <v>8572</v>
      </c>
      <c r="F87" s="47">
        <v>0</v>
      </c>
      <c r="G87" s="47">
        <v>0</v>
      </c>
      <c r="H87" s="47">
        <v>0</v>
      </c>
      <c r="I87" s="47">
        <v>8014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16811</v>
      </c>
      <c r="O87" s="48">
        <f t="shared" si="10"/>
        <v>0.16252876230253108</v>
      </c>
      <c r="P87" s="9"/>
    </row>
    <row r="88" spans="1:119">
      <c r="A88" s="12"/>
      <c r="B88" s="25">
        <v>366</v>
      </c>
      <c r="C88" s="20" t="s">
        <v>120</v>
      </c>
      <c r="D88" s="47">
        <v>1759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1759</v>
      </c>
      <c r="O88" s="48">
        <f t="shared" si="10"/>
        <v>1.7006013496529186E-2</v>
      </c>
      <c r="P88" s="9"/>
    </row>
    <row r="89" spans="1:119">
      <c r="A89" s="12"/>
      <c r="B89" s="25">
        <v>369.9</v>
      </c>
      <c r="C89" s="20" t="s">
        <v>122</v>
      </c>
      <c r="D89" s="47">
        <v>2329332</v>
      </c>
      <c r="E89" s="47">
        <v>3346809</v>
      </c>
      <c r="F89" s="47">
        <v>0</v>
      </c>
      <c r="G89" s="47">
        <v>0</v>
      </c>
      <c r="H89" s="47">
        <v>0</v>
      </c>
      <c r="I89" s="47">
        <v>28250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5704391</v>
      </c>
      <c r="O89" s="48">
        <f t="shared" si="10"/>
        <v>55.150057041205017</v>
      </c>
      <c r="P89" s="9"/>
    </row>
    <row r="90" spans="1:119" ht="15.75">
      <c r="A90" s="29" t="s">
        <v>66</v>
      </c>
      <c r="B90" s="30"/>
      <c r="C90" s="31"/>
      <c r="D90" s="32">
        <f t="shared" ref="D90:M90" si="14">SUM(D91:D92)</f>
        <v>234357</v>
      </c>
      <c r="E90" s="32">
        <f t="shared" si="14"/>
        <v>1608789</v>
      </c>
      <c r="F90" s="32">
        <f t="shared" si="14"/>
        <v>0</v>
      </c>
      <c r="G90" s="32">
        <f t="shared" si="14"/>
        <v>5500000</v>
      </c>
      <c r="H90" s="32">
        <f t="shared" si="14"/>
        <v>0</v>
      </c>
      <c r="I90" s="32">
        <f t="shared" si="14"/>
        <v>0</v>
      </c>
      <c r="J90" s="32">
        <f t="shared" si="14"/>
        <v>0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 t="shared" si="12"/>
        <v>7343146</v>
      </c>
      <c r="O90" s="46">
        <f t="shared" si="10"/>
        <v>70.99354177543168</v>
      </c>
      <c r="P90" s="9"/>
    </row>
    <row r="91" spans="1:119">
      <c r="A91" s="12"/>
      <c r="B91" s="25">
        <v>381</v>
      </c>
      <c r="C91" s="20" t="s">
        <v>123</v>
      </c>
      <c r="D91" s="47">
        <v>127580</v>
      </c>
      <c r="E91" s="47">
        <v>1192956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1320536</v>
      </c>
      <c r="O91" s="48">
        <f t="shared" si="10"/>
        <v>12.766943171490999</v>
      </c>
      <c r="P91" s="9"/>
    </row>
    <row r="92" spans="1:119" ht="15.75" thickBot="1">
      <c r="A92" s="12"/>
      <c r="B92" s="25">
        <v>384</v>
      </c>
      <c r="C92" s="20" t="s">
        <v>154</v>
      </c>
      <c r="D92" s="47">
        <v>106777</v>
      </c>
      <c r="E92" s="47">
        <v>415833</v>
      </c>
      <c r="F92" s="47">
        <v>0</v>
      </c>
      <c r="G92" s="47">
        <v>5500000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6022610</v>
      </c>
      <c r="O92" s="48">
        <f t="shared" si="10"/>
        <v>58.22659860394068</v>
      </c>
      <c r="P92" s="9"/>
    </row>
    <row r="93" spans="1:119" ht="16.5" thickBot="1">
      <c r="A93" s="14" t="s">
        <v>89</v>
      </c>
      <c r="B93" s="23"/>
      <c r="C93" s="22"/>
      <c r="D93" s="15">
        <f t="shared" ref="D93:M93" si="15">SUM(D5,D12,D16,D46,D76,D83,D90)</f>
        <v>80784949</v>
      </c>
      <c r="E93" s="15">
        <f t="shared" si="15"/>
        <v>38724422</v>
      </c>
      <c r="F93" s="15">
        <f t="shared" si="15"/>
        <v>0</v>
      </c>
      <c r="G93" s="15">
        <f t="shared" si="15"/>
        <v>5514153</v>
      </c>
      <c r="H93" s="15">
        <f t="shared" si="15"/>
        <v>0</v>
      </c>
      <c r="I93" s="15">
        <f t="shared" si="15"/>
        <v>11684953</v>
      </c>
      <c r="J93" s="15">
        <f t="shared" si="15"/>
        <v>16159873</v>
      </c>
      <c r="K93" s="15">
        <f t="shared" si="15"/>
        <v>0</v>
      </c>
      <c r="L93" s="15">
        <f t="shared" si="15"/>
        <v>0</v>
      </c>
      <c r="M93" s="15">
        <f t="shared" si="15"/>
        <v>0</v>
      </c>
      <c r="N93" s="15">
        <f t="shared" si="12"/>
        <v>152868350</v>
      </c>
      <c r="O93" s="38">
        <f t="shared" si="10"/>
        <v>1477.9313378579577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240</v>
      </c>
      <c r="M95" s="119"/>
      <c r="N95" s="119"/>
      <c r="O95" s="44">
        <v>103434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150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40107041</v>
      </c>
      <c r="E5" s="27">
        <f t="shared" si="0"/>
        <v>15065678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55172719</v>
      </c>
      <c r="O5" s="33">
        <f t="shared" ref="O5:O36" si="2">(N5/O$94)</f>
        <v>538.13917581077783</v>
      </c>
      <c r="P5" s="6"/>
    </row>
    <row r="6" spans="1:133">
      <c r="A6" s="12"/>
      <c r="B6" s="25">
        <v>311</v>
      </c>
      <c r="C6" s="20" t="s">
        <v>2</v>
      </c>
      <c r="D6" s="47">
        <v>39565159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39565159</v>
      </c>
      <c r="O6" s="48">
        <f t="shared" si="2"/>
        <v>385.90742745671787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510114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510114</v>
      </c>
      <c r="O7" s="48">
        <f t="shared" si="2"/>
        <v>4.9755084125822968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556847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556847</v>
      </c>
      <c r="O8" s="48">
        <f t="shared" si="2"/>
        <v>5.4313289441599606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4105399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4105399</v>
      </c>
      <c r="O9" s="48">
        <f t="shared" si="2"/>
        <v>40.042906608144357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9811984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9811984</v>
      </c>
      <c r="O10" s="48">
        <f t="shared" si="2"/>
        <v>95.703330894903686</v>
      </c>
      <c r="P10" s="9"/>
    </row>
    <row r="11" spans="1:133">
      <c r="A11" s="12"/>
      <c r="B11" s="25">
        <v>315</v>
      </c>
      <c r="C11" s="20" t="s">
        <v>171</v>
      </c>
      <c r="D11" s="47">
        <v>541882</v>
      </c>
      <c r="E11" s="47">
        <v>81334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623216</v>
      </c>
      <c r="O11" s="48">
        <f t="shared" si="2"/>
        <v>6.0786734942696903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SUM(D13:D15)</f>
        <v>2140</v>
      </c>
      <c r="E12" s="32">
        <f t="shared" si="3"/>
        <v>3686421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6359809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10048370</v>
      </c>
      <c r="O12" s="46">
        <f t="shared" si="2"/>
        <v>98.008973421116806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1398281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1398281</v>
      </c>
      <c r="O13" s="48">
        <f t="shared" si="2"/>
        <v>13.638439405023165</v>
      </c>
      <c r="P13" s="9"/>
    </row>
    <row r="14" spans="1:133">
      <c r="A14" s="12"/>
      <c r="B14" s="25">
        <v>325.2</v>
      </c>
      <c r="C14" s="20" t="s">
        <v>25</v>
      </c>
      <c r="D14" s="47">
        <v>0</v>
      </c>
      <c r="E14" s="47">
        <v>2222840</v>
      </c>
      <c r="F14" s="47">
        <v>0</v>
      </c>
      <c r="G14" s="47">
        <v>0</v>
      </c>
      <c r="H14" s="47">
        <v>0</v>
      </c>
      <c r="I14" s="47">
        <v>6359809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8582649</v>
      </c>
      <c r="O14" s="48">
        <f t="shared" si="2"/>
        <v>83.712743233357713</v>
      </c>
      <c r="P14" s="9"/>
    </row>
    <row r="15" spans="1:133">
      <c r="A15" s="12"/>
      <c r="B15" s="25">
        <v>329</v>
      </c>
      <c r="C15" s="20" t="s">
        <v>26</v>
      </c>
      <c r="D15" s="47">
        <v>2140</v>
      </c>
      <c r="E15" s="47">
        <v>65300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67440</v>
      </c>
      <c r="O15" s="48">
        <f t="shared" si="2"/>
        <v>0.65779078273591807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SUM(D17:D45)</f>
        <v>14346772</v>
      </c>
      <c r="E16" s="32">
        <f t="shared" si="4"/>
        <v>8204121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90909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22641802</v>
      </c>
      <c r="O16" s="46">
        <f t="shared" si="2"/>
        <v>220.84176542306756</v>
      </c>
      <c r="P16" s="10"/>
    </row>
    <row r="17" spans="1:16">
      <c r="A17" s="12"/>
      <c r="B17" s="25">
        <v>331.2</v>
      </c>
      <c r="C17" s="20" t="s">
        <v>27</v>
      </c>
      <c r="D17" s="47">
        <v>595832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595832</v>
      </c>
      <c r="O17" s="48">
        <f t="shared" si="2"/>
        <v>5.8115776639843943</v>
      </c>
      <c r="P17" s="9"/>
    </row>
    <row r="18" spans="1:16">
      <c r="A18" s="12"/>
      <c r="B18" s="25">
        <v>331.69</v>
      </c>
      <c r="C18" s="20" t="s">
        <v>33</v>
      </c>
      <c r="D18" s="47">
        <v>152626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152626</v>
      </c>
      <c r="O18" s="48">
        <f t="shared" si="2"/>
        <v>1.4886710558400391</v>
      </c>
      <c r="P18" s="9"/>
    </row>
    <row r="19" spans="1:16">
      <c r="A19" s="12"/>
      <c r="B19" s="25">
        <v>333</v>
      </c>
      <c r="C19" s="20" t="s">
        <v>3</v>
      </c>
      <c r="D19" s="47">
        <v>7036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7036</v>
      </c>
      <c r="O19" s="48">
        <f t="shared" si="2"/>
        <v>6.862716410631553E-2</v>
      </c>
      <c r="P19" s="9"/>
    </row>
    <row r="20" spans="1:16">
      <c r="A20" s="12"/>
      <c r="B20" s="25">
        <v>334.1</v>
      </c>
      <c r="C20" s="20" t="s">
        <v>30</v>
      </c>
      <c r="D20" s="47">
        <v>46974</v>
      </c>
      <c r="E20" s="47">
        <v>472386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519360</v>
      </c>
      <c r="O20" s="48">
        <f t="shared" si="2"/>
        <v>5.065691294806145</v>
      </c>
      <c r="P20" s="9"/>
    </row>
    <row r="21" spans="1:16">
      <c r="A21" s="12"/>
      <c r="B21" s="25">
        <v>334.2</v>
      </c>
      <c r="C21" s="20" t="s">
        <v>31</v>
      </c>
      <c r="D21" s="47">
        <v>155806</v>
      </c>
      <c r="E21" s="47">
        <v>1200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157006</v>
      </c>
      <c r="O21" s="48">
        <f t="shared" si="2"/>
        <v>1.5313923433308949</v>
      </c>
      <c r="P21" s="9"/>
    </row>
    <row r="22" spans="1:16">
      <c r="A22" s="12"/>
      <c r="B22" s="25">
        <v>334.34</v>
      </c>
      <c r="C22" s="20" t="s">
        <v>34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90909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90909</v>
      </c>
      <c r="O22" s="48">
        <f t="shared" si="2"/>
        <v>0.88670080468178492</v>
      </c>
      <c r="P22" s="9"/>
    </row>
    <row r="23" spans="1:16">
      <c r="A23" s="12"/>
      <c r="B23" s="25">
        <v>334.39</v>
      </c>
      <c r="C23" s="20" t="s">
        <v>35</v>
      </c>
      <c r="D23" s="47">
        <v>320313</v>
      </c>
      <c r="E23" s="47">
        <v>881743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1202056</v>
      </c>
      <c r="O23" s="48">
        <f t="shared" si="2"/>
        <v>11.724515971714217</v>
      </c>
      <c r="P23" s="9"/>
    </row>
    <row r="24" spans="1:16">
      <c r="A24" s="12"/>
      <c r="B24" s="25">
        <v>334.49</v>
      </c>
      <c r="C24" s="20" t="s">
        <v>36</v>
      </c>
      <c r="D24" s="47">
        <v>23995</v>
      </c>
      <c r="E24" s="47">
        <v>2199620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2223615</v>
      </c>
      <c r="O24" s="48">
        <f t="shared" si="2"/>
        <v>21.688514996342356</v>
      </c>
      <c r="P24" s="9"/>
    </row>
    <row r="25" spans="1:16">
      <c r="A25" s="12"/>
      <c r="B25" s="25">
        <v>334.5</v>
      </c>
      <c r="C25" s="20" t="s">
        <v>37</v>
      </c>
      <c r="D25" s="47">
        <v>0</v>
      </c>
      <c r="E25" s="47">
        <v>607748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607748</v>
      </c>
      <c r="O25" s="48">
        <f t="shared" si="2"/>
        <v>5.927802974884175</v>
      </c>
      <c r="P25" s="9"/>
    </row>
    <row r="26" spans="1:16">
      <c r="A26" s="12"/>
      <c r="B26" s="25">
        <v>334.69</v>
      </c>
      <c r="C26" s="20" t="s">
        <v>38</v>
      </c>
      <c r="D26" s="47">
        <v>352765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352765</v>
      </c>
      <c r="O26" s="48">
        <f t="shared" si="2"/>
        <v>3.4407705437698124</v>
      </c>
      <c r="P26" s="9"/>
    </row>
    <row r="27" spans="1:16">
      <c r="A27" s="12"/>
      <c r="B27" s="25">
        <v>334.7</v>
      </c>
      <c r="C27" s="20" t="s">
        <v>39</v>
      </c>
      <c r="D27" s="47">
        <v>234715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234715</v>
      </c>
      <c r="O27" s="48">
        <f t="shared" si="2"/>
        <v>2.2893440624237993</v>
      </c>
      <c r="P27" s="9"/>
    </row>
    <row r="28" spans="1:16">
      <c r="A28" s="12"/>
      <c r="B28" s="25">
        <v>335.12</v>
      </c>
      <c r="C28" s="20" t="s">
        <v>173</v>
      </c>
      <c r="D28" s="47">
        <v>2526665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2526665</v>
      </c>
      <c r="O28" s="48">
        <f t="shared" si="2"/>
        <v>24.644379419653742</v>
      </c>
      <c r="P28" s="9"/>
    </row>
    <row r="29" spans="1:16">
      <c r="A29" s="12"/>
      <c r="B29" s="25">
        <v>335.13</v>
      </c>
      <c r="C29" s="20" t="s">
        <v>174</v>
      </c>
      <c r="D29" s="47">
        <v>24078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24078</v>
      </c>
      <c r="O29" s="48">
        <f t="shared" si="2"/>
        <v>0.23485003657644477</v>
      </c>
      <c r="P29" s="9"/>
    </row>
    <row r="30" spans="1:16">
      <c r="A30" s="12"/>
      <c r="B30" s="25">
        <v>335.14</v>
      </c>
      <c r="C30" s="20" t="s">
        <v>175</v>
      </c>
      <c r="D30" s="47">
        <v>207081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207081</v>
      </c>
      <c r="O30" s="48">
        <f t="shared" si="2"/>
        <v>2.0198098024871984</v>
      </c>
      <c r="P30" s="9"/>
    </row>
    <row r="31" spans="1:16">
      <c r="A31" s="12"/>
      <c r="B31" s="25">
        <v>335.15</v>
      </c>
      <c r="C31" s="20" t="s">
        <v>176</v>
      </c>
      <c r="D31" s="47">
        <v>34544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34544</v>
      </c>
      <c r="O31" s="48">
        <f t="shared" si="2"/>
        <v>0.33693245549865886</v>
      </c>
      <c r="P31" s="9"/>
    </row>
    <row r="32" spans="1:16">
      <c r="A32" s="12"/>
      <c r="B32" s="25">
        <v>335.16</v>
      </c>
      <c r="C32" s="20" t="s">
        <v>177</v>
      </c>
      <c r="D32" s="47">
        <v>0</v>
      </c>
      <c r="E32" s="47">
        <v>223250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2.1775176786149721</v>
      </c>
      <c r="P32" s="9"/>
    </row>
    <row r="33" spans="1:16">
      <c r="A33" s="12"/>
      <c r="B33" s="25">
        <v>335.18</v>
      </c>
      <c r="C33" s="20" t="s">
        <v>178</v>
      </c>
      <c r="D33" s="47">
        <v>5720837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5720837</v>
      </c>
      <c r="O33" s="48">
        <f t="shared" si="2"/>
        <v>55.799434284320895</v>
      </c>
      <c r="P33" s="9"/>
    </row>
    <row r="34" spans="1:16">
      <c r="A34" s="12"/>
      <c r="B34" s="25">
        <v>335.21</v>
      </c>
      <c r="C34" s="20" t="s">
        <v>48</v>
      </c>
      <c r="D34" s="47">
        <v>4487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4487</v>
      </c>
      <c r="O34" s="48">
        <f t="shared" si="2"/>
        <v>4.3764935381614238E-2</v>
      </c>
      <c r="P34" s="9"/>
    </row>
    <row r="35" spans="1:16">
      <c r="A35" s="12"/>
      <c r="B35" s="25">
        <v>335.49</v>
      </c>
      <c r="C35" s="20" t="s">
        <v>50</v>
      </c>
      <c r="D35" s="47">
        <v>0</v>
      </c>
      <c r="E35" s="47">
        <v>2719771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2719771</v>
      </c>
      <c r="O35" s="48">
        <f t="shared" si="2"/>
        <v>26.527881004633016</v>
      </c>
      <c r="P35" s="9"/>
    </row>
    <row r="36" spans="1:16">
      <c r="A36" s="12"/>
      <c r="B36" s="25">
        <v>335.69</v>
      </c>
      <c r="C36" s="20" t="s">
        <v>167</v>
      </c>
      <c r="D36" s="47">
        <v>16178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16178</v>
      </c>
      <c r="O36" s="48">
        <f t="shared" si="2"/>
        <v>0.15779565959522068</v>
      </c>
      <c r="P36" s="9"/>
    </row>
    <row r="37" spans="1:16">
      <c r="A37" s="12"/>
      <c r="B37" s="25">
        <v>335.7</v>
      </c>
      <c r="C37" s="20" t="s">
        <v>52</v>
      </c>
      <c r="D37" s="47">
        <v>0</v>
      </c>
      <c r="E37" s="47">
        <v>45670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45670</v>
      </c>
      <c r="O37" s="48">
        <f t="shared" ref="O37:O68" si="6">(N37/O$94)</f>
        <v>0.44545232870031698</v>
      </c>
      <c r="P37" s="9"/>
    </row>
    <row r="38" spans="1:16">
      <c r="A38" s="12"/>
      <c r="B38" s="25">
        <v>335.9</v>
      </c>
      <c r="C38" s="20" t="s">
        <v>54</v>
      </c>
      <c r="D38" s="47">
        <v>3744564</v>
      </c>
      <c r="E38" s="47">
        <v>287814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4032378</v>
      </c>
      <c r="O38" s="48">
        <f t="shared" si="6"/>
        <v>39.330680321872713</v>
      </c>
      <c r="P38" s="9"/>
    </row>
    <row r="39" spans="1:16">
      <c r="A39" s="12"/>
      <c r="B39" s="25">
        <v>336</v>
      </c>
      <c r="C39" s="20" t="s">
        <v>4</v>
      </c>
      <c r="D39" s="47">
        <v>43038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43038</v>
      </c>
      <c r="O39" s="48">
        <f t="shared" si="6"/>
        <v>0.4197805413313826</v>
      </c>
      <c r="P39" s="9"/>
    </row>
    <row r="40" spans="1:16">
      <c r="A40" s="12"/>
      <c r="B40" s="25">
        <v>337.1</v>
      </c>
      <c r="C40" s="20" t="s">
        <v>55</v>
      </c>
      <c r="D40" s="47">
        <v>26250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47" si="7">SUM(D40:M40)</f>
        <v>26250</v>
      </c>
      <c r="O40" s="48">
        <f t="shared" si="6"/>
        <v>0.25603511338697876</v>
      </c>
      <c r="P40" s="9"/>
    </row>
    <row r="41" spans="1:16">
      <c r="A41" s="12"/>
      <c r="B41" s="25">
        <v>337.2</v>
      </c>
      <c r="C41" s="20" t="s">
        <v>56</v>
      </c>
      <c r="D41" s="47">
        <v>0</v>
      </c>
      <c r="E41" s="47">
        <v>38901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38901</v>
      </c>
      <c r="O41" s="48">
        <f t="shared" si="6"/>
        <v>0.37942940746159476</v>
      </c>
      <c r="P41" s="9"/>
    </row>
    <row r="42" spans="1:16">
      <c r="A42" s="12"/>
      <c r="B42" s="25">
        <v>337.4</v>
      </c>
      <c r="C42" s="20" t="s">
        <v>58</v>
      </c>
      <c r="D42" s="47">
        <v>0</v>
      </c>
      <c r="E42" s="47">
        <v>349874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349874</v>
      </c>
      <c r="O42" s="48">
        <f t="shared" si="6"/>
        <v>3.4125725432821263</v>
      </c>
      <c r="P42" s="9"/>
    </row>
    <row r="43" spans="1:16">
      <c r="A43" s="12"/>
      <c r="B43" s="25">
        <v>337.6</v>
      </c>
      <c r="C43" s="20" t="s">
        <v>179</v>
      </c>
      <c r="D43" s="47">
        <v>21098</v>
      </c>
      <c r="E43" s="47">
        <v>361144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382242</v>
      </c>
      <c r="O43" s="48">
        <f t="shared" si="6"/>
        <v>3.7282809070958303</v>
      </c>
      <c r="P43" s="9"/>
    </row>
    <row r="44" spans="1:16">
      <c r="A44" s="12"/>
      <c r="B44" s="25">
        <v>337.7</v>
      </c>
      <c r="C44" s="20" t="s">
        <v>59</v>
      </c>
      <c r="D44" s="47">
        <v>87890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87890</v>
      </c>
      <c r="O44" s="48">
        <f t="shared" si="6"/>
        <v>0.85725432821263103</v>
      </c>
      <c r="P44" s="9"/>
    </row>
    <row r="45" spans="1:16">
      <c r="A45" s="12"/>
      <c r="B45" s="25">
        <v>337.9</v>
      </c>
      <c r="C45" s="20" t="s">
        <v>152</v>
      </c>
      <c r="D45" s="47">
        <v>0</v>
      </c>
      <c r="E45" s="47">
        <v>15000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15000</v>
      </c>
      <c r="O45" s="48">
        <f t="shared" si="6"/>
        <v>0.14630577907827358</v>
      </c>
      <c r="P45" s="9"/>
    </row>
    <row r="46" spans="1:16" ht="15.75">
      <c r="A46" s="29" t="s">
        <v>64</v>
      </c>
      <c r="B46" s="30"/>
      <c r="C46" s="31"/>
      <c r="D46" s="32">
        <f t="shared" ref="D46:M46" si="8">SUM(D47:D73)</f>
        <v>8199676</v>
      </c>
      <c r="E46" s="32">
        <f t="shared" si="8"/>
        <v>2693715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4444610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7"/>
        <v>15338001</v>
      </c>
      <c r="O46" s="46">
        <f t="shared" si="6"/>
        <v>149.60254572055595</v>
      </c>
      <c r="P46" s="10"/>
    </row>
    <row r="47" spans="1:16">
      <c r="A47" s="12"/>
      <c r="B47" s="25">
        <v>341.1</v>
      </c>
      <c r="C47" s="20" t="s">
        <v>180</v>
      </c>
      <c r="D47" s="47">
        <v>430451</v>
      </c>
      <c r="E47" s="47">
        <v>368251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798702</v>
      </c>
      <c r="O47" s="48">
        <f t="shared" si="6"/>
        <v>7.7903145574250185</v>
      </c>
      <c r="P47" s="9"/>
    </row>
    <row r="48" spans="1:16">
      <c r="A48" s="12"/>
      <c r="B48" s="25">
        <v>341.51</v>
      </c>
      <c r="C48" s="20" t="s">
        <v>182</v>
      </c>
      <c r="D48" s="47">
        <v>1471958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3" si="9">SUM(D48:M48)</f>
        <v>1471958</v>
      </c>
      <c r="O48" s="48">
        <f t="shared" si="6"/>
        <v>14.357064130699829</v>
      </c>
      <c r="P48" s="9"/>
    </row>
    <row r="49" spans="1:16">
      <c r="A49" s="12"/>
      <c r="B49" s="25">
        <v>341.52</v>
      </c>
      <c r="C49" s="20" t="s">
        <v>183</v>
      </c>
      <c r="D49" s="47">
        <v>389020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389020</v>
      </c>
      <c r="O49" s="48">
        <f t="shared" si="6"/>
        <v>3.7943916118019994</v>
      </c>
      <c r="P49" s="9"/>
    </row>
    <row r="50" spans="1:16">
      <c r="A50" s="12"/>
      <c r="B50" s="25">
        <v>341.53</v>
      </c>
      <c r="C50" s="20" t="s">
        <v>184</v>
      </c>
      <c r="D50" s="47">
        <v>2345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2345</v>
      </c>
      <c r="O50" s="48">
        <f t="shared" si="6"/>
        <v>2.2872470129236773E-2</v>
      </c>
      <c r="P50" s="9"/>
    </row>
    <row r="51" spans="1:16">
      <c r="A51" s="12"/>
      <c r="B51" s="25">
        <v>341.55</v>
      </c>
      <c r="C51" s="20" t="s">
        <v>185</v>
      </c>
      <c r="D51" s="47">
        <v>650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650</v>
      </c>
      <c r="O51" s="48">
        <f t="shared" si="6"/>
        <v>6.3399170933918555E-3</v>
      </c>
      <c r="P51" s="9"/>
    </row>
    <row r="52" spans="1:16">
      <c r="A52" s="12"/>
      <c r="B52" s="25">
        <v>341.56</v>
      </c>
      <c r="C52" s="20" t="s">
        <v>186</v>
      </c>
      <c r="D52" s="47">
        <v>58342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58342</v>
      </c>
      <c r="O52" s="48">
        <f t="shared" si="6"/>
        <v>0.56905145086564257</v>
      </c>
      <c r="P52" s="9"/>
    </row>
    <row r="53" spans="1:16">
      <c r="A53" s="12"/>
      <c r="B53" s="25">
        <v>341.9</v>
      </c>
      <c r="C53" s="20" t="s">
        <v>187</v>
      </c>
      <c r="D53" s="47">
        <v>36051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36051</v>
      </c>
      <c r="O53" s="48">
        <f t="shared" si="6"/>
        <v>0.35163130943672277</v>
      </c>
      <c r="P53" s="9"/>
    </row>
    <row r="54" spans="1:16">
      <c r="A54" s="12"/>
      <c r="B54" s="25">
        <v>342.1</v>
      </c>
      <c r="C54" s="20" t="s">
        <v>188</v>
      </c>
      <c r="D54" s="47">
        <v>1184159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1184159</v>
      </c>
      <c r="O54" s="48">
        <f t="shared" si="6"/>
        <v>11.549953669836626</v>
      </c>
      <c r="P54" s="9"/>
    </row>
    <row r="55" spans="1:16">
      <c r="A55" s="12"/>
      <c r="B55" s="25">
        <v>342.4</v>
      </c>
      <c r="C55" s="20" t="s">
        <v>75</v>
      </c>
      <c r="D55" s="47">
        <v>0</v>
      </c>
      <c r="E55" s="47">
        <v>418965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418965</v>
      </c>
      <c r="O55" s="48">
        <f t="shared" si="6"/>
        <v>4.0864667154352601</v>
      </c>
      <c r="P55" s="9"/>
    </row>
    <row r="56" spans="1:16">
      <c r="A56" s="12"/>
      <c r="B56" s="25">
        <v>342.6</v>
      </c>
      <c r="C56" s="20" t="s">
        <v>77</v>
      </c>
      <c r="D56" s="47">
        <v>4019202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4019202</v>
      </c>
      <c r="O56" s="48">
        <f t="shared" si="6"/>
        <v>39.202165325530359</v>
      </c>
      <c r="P56" s="9"/>
    </row>
    <row r="57" spans="1:16">
      <c r="A57" s="12"/>
      <c r="B57" s="25">
        <v>342.9</v>
      </c>
      <c r="C57" s="20" t="s">
        <v>78</v>
      </c>
      <c r="D57" s="47">
        <v>495049</v>
      </c>
      <c r="E57" s="47">
        <v>131958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627007</v>
      </c>
      <c r="O57" s="48">
        <f t="shared" si="6"/>
        <v>6.1156498415020728</v>
      </c>
      <c r="P57" s="9"/>
    </row>
    <row r="58" spans="1:16">
      <c r="A58" s="12"/>
      <c r="B58" s="25">
        <v>343.4</v>
      </c>
      <c r="C58" s="20" t="s">
        <v>80</v>
      </c>
      <c r="D58" s="47">
        <v>75</v>
      </c>
      <c r="E58" s="47">
        <v>0</v>
      </c>
      <c r="F58" s="47">
        <v>0</v>
      </c>
      <c r="G58" s="47">
        <v>0</v>
      </c>
      <c r="H58" s="47">
        <v>0</v>
      </c>
      <c r="I58" s="47">
        <v>3218824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3218899</v>
      </c>
      <c r="O58" s="48">
        <f t="shared" si="6"/>
        <v>31.396235064618384</v>
      </c>
      <c r="P58" s="9"/>
    </row>
    <row r="59" spans="1:16">
      <c r="A59" s="12"/>
      <c r="B59" s="25">
        <v>343.7</v>
      </c>
      <c r="C59" s="20" t="s">
        <v>83</v>
      </c>
      <c r="D59" s="47">
        <v>0</v>
      </c>
      <c r="E59" s="47">
        <v>23985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23985</v>
      </c>
      <c r="O59" s="48">
        <f t="shared" si="6"/>
        <v>0.23394294074615948</v>
      </c>
      <c r="P59" s="9"/>
    </row>
    <row r="60" spans="1:16">
      <c r="A60" s="12"/>
      <c r="B60" s="25">
        <v>343.9</v>
      </c>
      <c r="C60" s="20" t="s">
        <v>84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1225786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1225786</v>
      </c>
      <c r="O60" s="48">
        <f t="shared" si="6"/>
        <v>11.955971714216044</v>
      </c>
      <c r="P60" s="9"/>
    </row>
    <row r="61" spans="1:16">
      <c r="A61" s="12"/>
      <c r="B61" s="25">
        <v>344.9</v>
      </c>
      <c r="C61" s="20" t="s">
        <v>189</v>
      </c>
      <c r="D61" s="47">
        <v>0</v>
      </c>
      <c r="E61" s="47">
        <v>72024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72024</v>
      </c>
      <c r="O61" s="48">
        <f t="shared" si="6"/>
        <v>0.70250182882223844</v>
      </c>
      <c r="P61" s="9"/>
    </row>
    <row r="62" spans="1:16">
      <c r="A62" s="12"/>
      <c r="B62" s="25">
        <v>345.1</v>
      </c>
      <c r="C62" s="20" t="s">
        <v>204</v>
      </c>
      <c r="D62" s="47">
        <v>0</v>
      </c>
      <c r="E62" s="47">
        <v>50000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50000</v>
      </c>
      <c r="O62" s="48">
        <f t="shared" si="6"/>
        <v>0.48768593026091195</v>
      </c>
      <c r="P62" s="9"/>
    </row>
    <row r="63" spans="1:16">
      <c r="A63" s="12"/>
      <c r="B63" s="25">
        <v>346.4</v>
      </c>
      <c r="C63" s="20" t="s">
        <v>87</v>
      </c>
      <c r="D63" s="47">
        <v>27765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27765</v>
      </c>
      <c r="O63" s="48">
        <f t="shared" si="6"/>
        <v>0.27081199707388443</v>
      </c>
      <c r="P63" s="9"/>
    </row>
    <row r="64" spans="1:16">
      <c r="A64" s="12"/>
      <c r="B64" s="25">
        <v>347.5</v>
      </c>
      <c r="C64" s="20" t="s">
        <v>88</v>
      </c>
      <c r="D64" s="47">
        <v>43635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43635</v>
      </c>
      <c r="O64" s="48">
        <f t="shared" si="6"/>
        <v>0.42560351133869789</v>
      </c>
      <c r="P64" s="9"/>
    </row>
    <row r="65" spans="1:16">
      <c r="A65" s="12"/>
      <c r="B65" s="25">
        <v>348.92099999999999</v>
      </c>
      <c r="C65" s="20" t="s">
        <v>190</v>
      </c>
      <c r="D65" s="47">
        <v>0</v>
      </c>
      <c r="E65" s="47">
        <v>18474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18474</v>
      </c>
      <c r="O65" s="48">
        <f t="shared" si="6"/>
        <v>0.18019019751280174</v>
      </c>
      <c r="P65" s="9"/>
    </row>
    <row r="66" spans="1:16">
      <c r="A66" s="12"/>
      <c r="B66" s="25">
        <v>348.92200000000003</v>
      </c>
      <c r="C66" s="20" t="s">
        <v>191</v>
      </c>
      <c r="D66" s="47">
        <v>0</v>
      </c>
      <c r="E66" s="47">
        <v>18474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18474</v>
      </c>
      <c r="O66" s="48">
        <f t="shared" si="6"/>
        <v>0.18019019751280174</v>
      </c>
      <c r="P66" s="9"/>
    </row>
    <row r="67" spans="1:16">
      <c r="A67" s="12"/>
      <c r="B67" s="25">
        <v>348.923</v>
      </c>
      <c r="C67" s="20" t="s">
        <v>192</v>
      </c>
      <c r="D67" s="47">
        <v>0</v>
      </c>
      <c r="E67" s="47">
        <v>18474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18474</v>
      </c>
      <c r="O67" s="48">
        <f t="shared" si="6"/>
        <v>0.18019019751280174</v>
      </c>
      <c r="P67" s="9"/>
    </row>
    <row r="68" spans="1:16">
      <c r="A68" s="12"/>
      <c r="B68" s="25">
        <v>348.92399999999998</v>
      </c>
      <c r="C68" s="20" t="s">
        <v>193</v>
      </c>
      <c r="D68" s="47">
        <v>0</v>
      </c>
      <c r="E68" s="47">
        <v>18474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18474</v>
      </c>
      <c r="O68" s="48">
        <f t="shared" si="6"/>
        <v>0.18019019751280174</v>
      </c>
      <c r="P68" s="9"/>
    </row>
    <row r="69" spans="1:16">
      <c r="A69" s="12"/>
      <c r="B69" s="25">
        <v>348.93</v>
      </c>
      <c r="C69" s="20" t="s">
        <v>194</v>
      </c>
      <c r="D69" s="47">
        <v>0</v>
      </c>
      <c r="E69" s="47">
        <v>112955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112955</v>
      </c>
      <c r="O69" s="48">
        <f t="shared" ref="O69:O92" si="10">(N69/O$94)</f>
        <v>1.1017312850524263</v>
      </c>
      <c r="P69" s="9"/>
    </row>
    <row r="70" spans="1:16">
      <c r="A70" s="12"/>
      <c r="B70" s="25">
        <v>348.93099999999998</v>
      </c>
      <c r="C70" s="20" t="s">
        <v>195</v>
      </c>
      <c r="D70" s="47">
        <v>0</v>
      </c>
      <c r="E70" s="47">
        <v>33725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33725</v>
      </c>
      <c r="O70" s="48">
        <f t="shared" si="10"/>
        <v>0.32894415996098514</v>
      </c>
      <c r="P70" s="9"/>
    </row>
    <row r="71" spans="1:16">
      <c r="A71" s="12"/>
      <c r="B71" s="25">
        <v>348.93200000000002</v>
      </c>
      <c r="C71" s="20" t="s">
        <v>196</v>
      </c>
      <c r="D71" s="47">
        <v>0</v>
      </c>
      <c r="E71" s="47">
        <v>5573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5573</v>
      </c>
      <c r="O71" s="48">
        <f t="shared" si="10"/>
        <v>5.4357473786881251E-2</v>
      </c>
      <c r="P71" s="9"/>
    </row>
    <row r="72" spans="1:16">
      <c r="A72" s="12"/>
      <c r="B72" s="25">
        <v>348.99</v>
      </c>
      <c r="C72" s="20" t="s">
        <v>197</v>
      </c>
      <c r="D72" s="47">
        <v>0</v>
      </c>
      <c r="E72" s="47">
        <v>33132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33132</v>
      </c>
      <c r="O72" s="48">
        <f t="shared" si="10"/>
        <v>0.32316020482809071</v>
      </c>
      <c r="P72" s="9"/>
    </row>
    <row r="73" spans="1:16">
      <c r="A73" s="12"/>
      <c r="B73" s="25">
        <v>349</v>
      </c>
      <c r="C73" s="20" t="s">
        <v>147</v>
      </c>
      <c r="D73" s="47">
        <v>40974</v>
      </c>
      <c r="E73" s="47">
        <v>1369251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1410225</v>
      </c>
      <c r="O73" s="48">
        <f t="shared" si="10"/>
        <v>13.754937820043892</v>
      </c>
      <c r="P73" s="9"/>
    </row>
    <row r="74" spans="1:16" ht="15.75">
      <c r="A74" s="29" t="s">
        <v>65</v>
      </c>
      <c r="B74" s="30"/>
      <c r="C74" s="31"/>
      <c r="D74" s="32">
        <f t="shared" ref="D74:M74" si="11">SUM(D75:D80)</f>
        <v>75284</v>
      </c>
      <c r="E74" s="32">
        <f t="shared" si="11"/>
        <v>537900</v>
      </c>
      <c r="F74" s="32">
        <f t="shared" si="11"/>
        <v>0</v>
      </c>
      <c r="G74" s="32">
        <f t="shared" si="11"/>
        <v>0</v>
      </c>
      <c r="H74" s="32">
        <f t="shared" si="11"/>
        <v>0</v>
      </c>
      <c r="I74" s="32">
        <f t="shared" si="11"/>
        <v>0</v>
      </c>
      <c r="J74" s="32">
        <f t="shared" si="11"/>
        <v>0</v>
      </c>
      <c r="K74" s="32">
        <f t="shared" si="11"/>
        <v>0</v>
      </c>
      <c r="L74" s="32">
        <f t="shared" si="11"/>
        <v>0</v>
      </c>
      <c r="M74" s="32">
        <f t="shared" si="11"/>
        <v>0</v>
      </c>
      <c r="N74" s="32">
        <f t="shared" ref="N74:N82" si="12">SUM(D74:M74)</f>
        <v>613184</v>
      </c>
      <c r="O74" s="46">
        <f t="shared" si="10"/>
        <v>5.9808241892221412</v>
      </c>
      <c r="P74" s="10"/>
    </row>
    <row r="75" spans="1:16">
      <c r="A75" s="13"/>
      <c r="B75" s="40">
        <v>351.1</v>
      </c>
      <c r="C75" s="21" t="s">
        <v>107</v>
      </c>
      <c r="D75" s="47">
        <v>16</v>
      </c>
      <c r="E75" s="47">
        <v>108666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108682</v>
      </c>
      <c r="O75" s="48">
        <f t="shared" si="10"/>
        <v>1.0600536454523286</v>
      </c>
      <c r="P75" s="9"/>
    </row>
    <row r="76" spans="1:16">
      <c r="A76" s="13"/>
      <c r="B76" s="40">
        <v>351.2</v>
      </c>
      <c r="C76" s="21" t="s">
        <v>109</v>
      </c>
      <c r="D76" s="47">
        <v>0</v>
      </c>
      <c r="E76" s="47">
        <v>180921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180921</v>
      </c>
      <c r="O76" s="48">
        <f t="shared" si="10"/>
        <v>1.7646525237746891</v>
      </c>
      <c r="P76" s="9"/>
    </row>
    <row r="77" spans="1:16">
      <c r="A77" s="13"/>
      <c r="B77" s="40">
        <v>351.5</v>
      </c>
      <c r="C77" s="21" t="s">
        <v>198</v>
      </c>
      <c r="D77" s="47">
        <v>0</v>
      </c>
      <c r="E77" s="47">
        <v>186449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186449</v>
      </c>
      <c r="O77" s="48">
        <f t="shared" si="10"/>
        <v>1.8185710802243356</v>
      </c>
      <c r="P77" s="9"/>
    </row>
    <row r="78" spans="1:16">
      <c r="A78" s="13"/>
      <c r="B78" s="40">
        <v>351.9</v>
      </c>
      <c r="C78" s="21" t="s">
        <v>234</v>
      </c>
      <c r="D78" s="47">
        <v>0</v>
      </c>
      <c r="E78" s="47">
        <v>61864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61864</v>
      </c>
      <c r="O78" s="48">
        <f t="shared" si="10"/>
        <v>0.60340404779322121</v>
      </c>
      <c r="P78" s="9"/>
    </row>
    <row r="79" spans="1:16">
      <c r="A79" s="13"/>
      <c r="B79" s="40">
        <v>352</v>
      </c>
      <c r="C79" s="21" t="s">
        <v>110</v>
      </c>
      <c r="D79" s="47">
        <v>24471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24471</v>
      </c>
      <c r="O79" s="48">
        <f t="shared" si="10"/>
        <v>0.23868324798829554</v>
      </c>
      <c r="P79" s="9"/>
    </row>
    <row r="80" spans="1:16">
      <c r="A80" s="13"/>
      <c r="B80" s="40">
        <v>354</v>
      </c>
      <c r="C80" s="21" t="s">
        <v>111</v>
      </c>
      <c r="D80" s="47">
        <v>50797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50797</v>
      </c>
      <c r="O80" s="48">
        <f t="shared" si="10"/>
        <v>0.49545964398927089</v>
      </c>
      <c r="P80" s="9"/>
    </row>
    <row r="81" spans="1:119" ht="15.75">
      <c r="A81" s="29" t="s">
        <v>5</v>
      </c>
      <c r="B81" s="30"/>
      <c r="C81" s="31"/>
      <c r="D81" s="32">
        <f t="shared" ref="D81:M81" si="13">SUM(D82:D89)</f>
        <v>1863441</v>
      </c>
      <c r="E81" s="32">
        <f t="shared" si="13"/>
        <v>3391374</v>
      </c>
      <c r="F81" s="32">
        <f t="shared" si="13"/>
        <v>0</v>
      </c>
      <c r="G81" s="32">
        <f t="shared" si="13"/>
        <v>33678</v>
      </c>
      <c r="H81" s="32">
        <f t="shared" si="13"/>
        <v>0</v>
      </c>
      <c r="I81" s="32">
        <f t="shared" si="13"/>
        <v>372966</v>
      </c>
      <c r="J81" s="32">
        <f t="shared" si="13"/>
        <v>14883314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 t="shared" si="12"/>
        <v>20544773</v>
      </c>
      <c r="O81" s="46">
        <f t="shared" si="10"/>
        <v>200.38793465008536</v>
      </c>
      <c r="P81" s="10"/>
    </row>
    <row r="82" spans="1:119">
      <c r="A82" s="12"/>
      <c r="B82" s="25">
        <v>361.1</v>
      </c>
      <c r="C82" s="20" t="s">
        <v>113</v>
      </c>
      <c r="D82" s="47">
        <v>134455</v>
      </c>
      <c r="E82" s="47">
        <v>284209</v>
      </c>
      <c r="F82" s="47">
        <v>0</v>
      </c>
      <c r="G82" s="47">
        <v>29251</v>
      </c>
      <c r="H82" s="47">
        <v>0</v>
      </c>
      <c r="I82" s="47">
        <v>106574</v>
      </c>
      <c r="J82" s="47">
        <v>106052</v>
      </c>
      <c r="K82" s="47">
        <v>0</v>
      </c>
      <c r="L82" s="47">
        <v>0</v>
      </c>
      <c r="M82" s="47">
        <v>0</v>
      </c>
      <c r="N82" s="47">
        <f t="shared" si="12"/>
        <v>660541</v>
      </c>
      <c r="O82" s="48">
        <f t="shared" si="10"/>
        <v>6.4427310412094609</v>
      </c>
      <c r="P82" s="9"/>
    </row>
    <row r="83" spans="1:119">
      <c r="A83" s="12"/>
      <c r="B83" s="25">
        <v>361.3</v>
      </c>
      <c r="C83" s="20" t="s">
        <v>115</v>
      </c>
      <c r="D83" s="47">
        <v>2439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9" si="14">SUM(D83:M83)</f>
        <v>2439</v>
      </c>
      <c r="O83" s="48">
        <f t="shared" si="10"/>
        <v>2.3789319678127287E-2</v>
      </c>
      <c r="P83" s="9"/>
    </row>
    <row r="84" spans="1:119">
      <c r="A84" s="12"/>
      <c r="B84" s="25">
        <v>361.4</v>
      </c>
      <c r="C84" s="20" t="s">
        <v>199</v>
      </c>
      <c r="D84" s="47">
        <v>120739</v>
      </c>
      <c r="E84" s="47">
        <v>207139</v>
      </c>
      <c r="F84" s="47">
        <v>0</v>
      </c>
      <c r="G84" s="47">
        <v>4427</v>
      </c>
      <c r="H84" s="47">
        <v>0</v>
      </c>
      <c r="I84" s="47">
        <v>136490</v>
      </c>
      <c r="J84" s="47">
        <v>2907</v>
      </c>
      <c r="K84" s="47">
        <v>0</v>
      </c>
      <c r="L84" s="47">
        <v>0</v>
      </c>
      <c r="M84" s="47">
        <v>0</v>
      </c>
      <c r="N84" s="47">
        <f t="shared" si="14"/>
        <v>471702</v>
      </c>
      <c r="O84" s="48">
        <f t="shared" si="10"/>
        <v>4.600848573518654</v>
      </c>
      <c r="P84" s="9"/>
    </row>
    <row r="85" spans="1:119">
      <c r="A85" s="12"/>
      <c r="B85" s="25">
        <v>362</v>
      </c>
      <c r="C85" s="20" t="s">
        <v>117</v>
      </c>
      <c r="D85" s="47">
        <v>103250</v>
      </c>
      <c r="E85" s="47">
        <v>34572</v>
      </c>
      <c r="F85" s="47">
        <v>0</v>
      </c>
      <c r="G85" s="47">
        <v>0</v>
      </c>
      <c r="H85" s="47">
        <v>0</v>
      </c>
      <c r="I85" s="47">
        <v>4612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142434</v>
      </c>
      <c r="O85" s="48">
        <f t="shared" si="10"/>
        <v>1.3892611558156547</v>
      </c>
      <c r="P85" s="9"/>
    </row>
    <row r="86" spans="1:119">
      <c r="A86" s="12"/>
      <c r="B86" s="25">
        <v>364</v>
      </c>
      <c r="C86" s="20" t="s">
        <v>200</v>
      </c>
      <c r="D86" s="47">
        <v>110745</v>
      </c>
      <c r="E86" s="47">
        <v>34800</v>
      </c>
      <c r="F86" s="47">
        <v>0</v>
      </c>
      <c r="G86" s="47">
        <v>0</v>
      </c>
      <c r="H86" s="47">
        <v>0</v>
      </c>
      <c r="I86" s="47">
        <v>-6351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139194</v>
      </c>
      <c r="O86" s="48">
        <f t="shared" si="10"/>
        <v>1.3576591075347477</v>
      </c>
      <c r="P86" s="9"/>
    </row>
    <row r="87" spans="1:119">
      <c r="A87" s="12"/>
      <c r="B87" s="25">
        <v>365</v>
      </c>
      <c r="C87" s="20" t="s">
        <v>201</v>
      </c>
      <c r="D87" s="47">
        <v>92</v>
      </c>
      <c r="E87" s="47">
        <v>11703</v>
      </c>
      <c r="F87" s="47">
        <v>0</v>
      </c>
      <c r="G87" s="47">
        <v>0</v>
      </c>
      <c r="H87" s="47">
        <v>0</v>
      </c>
      <c r="I87" s="47">
        <v>31110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42905</v>
      </c>
      <c r="O87" s="48">
        <f t="shared" si="10"/>
        <v>0.41848329675688856</v>
      </c>
      <c r="P87" s="9"/>
    </row>
    <row r="88" spans="1:119">
      <c r="A88" s="12"/>
      <c r="B88" s="25">
        <v>366</v>
      </c>
      <c r="C88" s="20" t="s">
        <v>120</v>
      </c>
      <c r="D88" s="47">
        <v>12528</v>
      </c>
      <c r="E88" s="47">
        <v>200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12728</v>
      </c>
      <c r="O88" s="48">
        <f t="shared" si="10"/>
        <v>0.12414533040721776</v>
      </c>
      <c r="P88" s="9"/>
    </row>
    <row r="89" spans="1:119">
      <c r="A89" s="12"/>
      <c r="B89" s="25">
        <v>369.9</v>
      </c>
      <c r="C89" s="20" t="s">
        <v>122</v>
      </c>
      <c r="D89" s="47">
        <v>1379193</v>
      </c>
      <c r="E89" s="47">
        <v>2818751</v>
      </c>
      <c r="F89" s="47">
        <v>0</v>
      </c>
      <c r="G89" s="47">
        <v>0</v>
      </c>
      <c r="H89" s="47">
        <v>0</v>
      </c>
      <c r="I89" s="47">
        <v>100531</v>
      </c>
      <c r="J89" s="47">
        <v>14774355</v>
      </c>
      <c r="K89" s="47">
        <v>0</v>
      </c>
      <c r="L89" s="47">
        <v>0</v>
      </c>
      <c r="M89" s="47">
        <v>0</v>
      </c>
      <c r="N89" s="47">
        <f t="shared" si="14"/>
        <v>19072830</v>
      </c>
      <c r="O89" s="48">
        <f t="shared" si="10"/>
        <v>186.03101682516458</v>
      </c>
      <c r="P89" s="9"/>
    </row>
    <row r="90" spans="1:119" ht="15.75">
      <c r="A90" s="29" t="s">
        <v>66</v>
      </c>
      <c r="B90" s="30"/>
      <c r="C90" s="31"/>
      <c r="D90" s="32">
        <f t="shared" ref="D90:M90" si="15">SUM(D91:D91)</f>
        <v>407491</v>
      </c>
      <c r="E90" s="32">
        <f t="shared" si="15"/>
        <v>1162443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>SUM(D90:M90)</f>
        <v>1569934</v>
      </c>
      <c r="O90" s="46">
        <f t="shared" si="10"/>
        <v>15.312694464764691</v>
      </c>
      <c r="P90" s="9"/>
    </row>
    <row r="91" spans="1:119" ht="15.75" thickBot="1">
      <c r="A91" s="12"/>
      <c r="B91" s="25">
        <v>381</v>
      </c>
      <c r="C91" s="20" t="s">
        <v>123</v>
      </c>
      <c r="D91" s="47">
        <v>407491</v>
      </c>
      <c r="E91" s="47">
        <v>1162443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1569934</v>
      </c>
      <c r="O91" s="48">
        <f t="shared" si="10"/>
        <v>15.312694464764691</v>
      </c>
      <c r="P91" s="9"/>
    </row>
    <row r="92" spans="1:119" ht="16.5" thickBot="1">
      <c r="A92" s="14" t="s">
        <v>89</v>
      </c>
      <c r="B92" s="23"/>
      <c r="C92" s="22"/>
      <c r="D92" s="15">
        <f t="shared" ref="D92:M92" si="16">SUM(D5,D12,D16,D46,D74,D81,D90)</f>
        <v>65001845</v>
      </c>
      <c r="E92" s="15">
        <f t="shared" si="16"/>
        <v>34741652</v>
      </c>
      <c r="F92" s="15">
        <f t="shared" si="16"/>
        <v>0</v>
      </c>
      <c r="G92" s="15">
        <f t="shared" si="16"/>
        <v>33678</v>
      </c>
      <c r="H92" s="15">
        <f t="shared" si="16"/>
        <v>0</v>
      </c>
      <c r="I92" s="15">
        <f t="shared" si="16"/>
        <v>11268294</v>
      </c>
      <c r="J92" s="15">
        <f t="shared" si="16"/>
        <v>14883314</v>
      </c>
      <c r="K92" s="15">
        <f t="shared" si="16"/>
        <v>0</v>
      </c>
      <c r="L92" s="15">
        <f t="shared" si="16"/>
        <v>0</v>
      </c>
      <c r="M92" s="15">
        <f t="shared" si="16"/>
        <v>0</v>
      </c>
      <c r="N92" s="15">
        <f>SUM(D92:M92)</f>
        <v>125928783</v>
      </c>
      <c r="O92" s="38">
        <f t="shared" si="10"/>
        <v>1228.2739136795904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119" t="s">
        <v>237</v>
      </c>
      <c r="M94" s="119"/>
      <c r="N94" s="119"/>
      <c r="O94" s="44">
        <v>102525</v>
      </c>
    </row>
    <row r="95" spans="1:119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19" ht="15.75" customHeight="1" thickBot="1">
      <c r="A96" s="121" t="s">
        <v>150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1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39093610</v>
      </c>
      <c r="E5" s="27">
        <f t="shared" si="0"/>
        <v>14141337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53234947</v>
      </c>
      <c r="O5" s="33">
        <f t="shared" ref="O5:O36" si="2">(N5/O$93)</f>
        <v>521.20608392566919</v>
      </c>
      <c r="P5" s="6"/>
    </row>
    <row r="6" spans="1:133">
      <c r="A6" s="12"/>
      <c r="B6" s="25">
        <v>311</v>
      </c>
      <c r="C6" s="20" t="s">
        <v>2</v>
      </c>
      <c r="D6" s="47">
        <v>38462927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38462927</v>
      </c>
      <c r="O6" s="48">
        <f t="shared" si="2"/>
        <v>376.57803168262546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430702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430702</v>
      </c>
      <c r="O7" s="48">
        <f t="shared" si="2"/>
        <v>4.2168634592414183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541144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541144</v>
      </c>
      <c r="O8" s="48">
        <f t="shared" si="2"/>
        <v>5.2981652274373889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4003440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4003440</v>
      </c>
      <c r="O9" s="48">
        <f t="shared" si="2"/>
        <v>39.196381366386653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9072162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9072162</v>
      </c>
      <c r="O10" s="48">
        <f t="shared" si="2"/>
        <v>88.822592962462551</v>
      </c>
      <c r="P10" s="9"/>
    </row>
    <row r="11" spans="1:133">
      <c r="A11" s="12"/>
      <c r="B11" s="25">
        <v>315</v>
      </c>
      <c r="C11" s="20" t="s">
        <v>171</v>
      </c>
      <c r="D11" s="47">
        <v>630683</v>
      </c>
      <c r="E11" s="47">
        <v>93889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724572</v>
      </c>
      <c r="O11" s="48">
        <f t="shared" si="2"/>
        <v>7.0940492275157139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SUM(D13:D15)</f>
        <v>4790</v>
      </c>
      <c r="E12" s="32">
        <f t="shared" si="3"/>
        <v>3005051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6005768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9015609</v>
      </c>
      <c r="O12" s="46">
        <f t="shared" si="2"/>
        <v>88.268900898783997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699916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699916</v>
      </c>
      <c r="O13" s="48">
        <f t="shared" si="2"/>
        <v>6.8526503358201651</v>
      </c>
      <c r="P13" s="9"/>
    </row>
    <row r="14" spans="1:133">
      <c r="A14" s="12"/>
      <c r="B14" s="25">
        <v>325.2</v>
      </c>
      <c r="C14" s="20" t="s">
        <v>25</v>
      </c>
      <c r="D14" s="47">
        <v>0</v>
      </c>
      <c r="E14" s="47">
        <v>2236688</v>
      </c>
      <c r="F14" s="47">
        <v>0</v>
      </c>
      <c r="G14" s="47">
        <v>0</v>
      </c>
      <c r="H14" s="47">
        <v>0</v>
      </c>
      <c r="I14" s="47">
        <v>6005768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8242456</v>
      </c>
      <c r="O14" s="48">
        <f t="shared" si="2"/>
        <v>80.699210871565924</v>
      </c>
      <c r="P14" s="9"/>
    </row>
    <row r="15" spans="1:133">
      <c r="A15" s="12"/>
      <c r="B15" s="25">
        <v>329</v>
      </c>
      <c r="C15" s="20" t="s">
        <v>26</v>
      </c>
      <c r="D15" s="47">
        <v>4790</v>
      </c>
      <c r="E15" s="47">
        <v>68447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73237</v>
      </c>
      <c r="O15" s="48">
        <f t="shared" si="2"/>
        <v>0.71703969139791268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SUM(D17:D43)</f>
        <v>13188017</v>
      </c>
      <c r="E16" s="32">
        <f t="shared" si="4"/>
        <v>8017380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90909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21296306</v>
      </c>
      <c r="O16" s="46">
        <f t="shared" si="2"/>
        <v>208.5052184299673</v>
      </c>
      <c r="P16" s="10"/>
    </row>
    <row r="17" spans="1:16">
      <c r="A17" s="12"/>
      <c r="B17" s="25">
        <v>331.2</v>
      </c>
      <c r="C17" s="20" t="s">
        <v>27</v>
      </c>
      <c r="D17" s="47">
        <v>201804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201804</v>
      </c>
      <c r="O17" s="48">
        <f t="shared" si="2"/>
        <v>1.9757974505081362</v>
      </c>
      <c r="P17" s="9"/>
    </row>
    <row r="18" spans="1:16">
      <c r="A18" s="12"/>
      <c r="B18" s="25">
        <v>331.69</v>
      </c>
      <c r="C18" s="20" t="s">
        <v>33</v>
      </c>
      <c r="D18" s="47">
        <v>114884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114884</v>
      </c>
      <c r="O18" s="48">
        <f t="shared" si="2"/>
        <v>1.1247919481485833</v>
      </c>
      <c r="P18" s="9"/>
    </row>
    <row r="19" spans="1:16">
      <c r="A19" s="12"/>
      <c r="B19" s="25">
        <v>333</v>
      </c>
      <c r="C19" s="20" t="s">
        <v>3</v>
      </c>
      <c r="D19" s="47">
        <v>8610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8610</v>
      </c>
      <c r="O19" s="48">
        <f t="shared" si="2"/>
        <v>8.429771485637079E-2</v>
      </c>
      <c r="P19" s="9"/>
    </row>
    <row r="20" spans="1:16">
      <c r="A20" s="12"/>
      <c r="B20" s="25">
        <v>334.1</v>
      </c>
      <c r="C20" s="20" t="s">
        <v>30</v>
      </c>
      <c r="D20" s="47">
        <v>14669</v>
      </c>
      <c r="E20" s="47">
        <v>385498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400167</v>
      </c>
      <c r="O20" s="48">
        <f t="shared" si="2"/>
        <v>3.9179051870998061</v>
      </c>
      <c r="P20" s="9"/>
    </row>
    <row r="21" spans="1:16">
      <c r="A21" s="12"/>
      <c r="B21" s="25">
        <v>334.2</v>
      </c>
      <c r="C21" s="20" t="s">
        <v>31</v>
      </c>
      <c r="D21" s="47">
        <v>241253</v>
      </c>
      <c r="E21" s="47">
        <v>466452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707705</v>
      </c>
      <c r="O21" s="48">
        <f t="shared" si="2"/>
        <v>6.9289099062053303</v>
      </c>
      <c r="P21" s="9"/>
    </row>
    <row r="22" spans="1:16">
      <c r="A22" s="12"/>
      <c r="B22" s="25">
        <v>334.34</v>
      </c>
      <c r="C22" s="20" t="s">
        <v>34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90909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90909</v>
      </c>
      <c r="O22" s="48">
        <f t="shared" si="2"/>
        <v>0.89006050637372969</v>
      </c>
      <c r="P22" s="9"/>
    </row>
    <row r="23" spans="1:16">
      <c r="A23" s="12"/>
      <c r="B23" s="25">
        <v>334.39</v>
      </c>
      <c r="C23" s="20" t="s">
        <v>35</v>
      </c>
      <c r="D23" s="47">
        <v>217832</v>
      </c>
      <c r="E23" s="47">
        <v>676235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894067</v>
      </c>
      <c r="O23" s="48">
        <f t="shared" si="2"/>
        <v>8.7535197477922022</v>
      </c>
      <c r="P23" s="9"/>
    </row>
    <row r="24" spans="1:16">
      <c r="A24" s="12"/>
      <c r="B24" s="25">
        <v>334.49</v>
      </c>
      <c r="C24" s="20" t="s">
        <v>36</v>
      </c>
      <c r="D24" s="47">
        <v>6419</v>
      </c>
      <c r="E24" s="47">
        <v>1999340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2005759</v>
      </c>
      <c r="O24" s="48">
        <f t="shared" si="2"/>
        <v>19.637735220975543</v>
      </c>
      <c r="P24" s="9"/>
    </row>
    <row r="25" spans="1:16">
      <c r="A25" s="12"/>
      <c r="B25" s="25">
        <v>334.5</v>
      </c>
      <c r="C25" s="20" t="s">
        <v>37</v>
      </c>
      <c r="D25" s="47">
        <v>11131</v>
      </c>
      <c r="E25" s="47">
        <v>357073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368204</v>
      </c>
      <c r="O25" s="48">
        <f t="shared" si="2"/>
        <v>3.6049658305429908</v>
      </c>
      <c r="P25" s="9"/>
    </row>
    <row r="26" spans="1:16">
      <c r="A26" s="12"/>
      <c r="B26" s="25">
        <v>334.69</v>
      </c>
      <c r="C26" s="20" t="s">
        <v>38</v>
      </c>
      <c r="D26" s="47">
        <v>325300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325300</v>
      </c>
      <c r="O26" s="48">
        <f t="shared" si="2"/>
        <v>3.1849066948638116</v>
      </c>
      <c r="P26" s="9"/>
    </row>
    <row r="27" spans="1:16">
      <c r="A27" s="12"/>
      <c r="B27" s="25">
        <v>334.7</v>
      </c>
      <c r="C27" s="20" t="s">
        <v>39</v>
      </c>
      <c r="D27" s="47">
        <v>205868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205868</v>
      </c>
      <c r="O27" s="48">
        <f t="shared" si="2"/>
        <v>2.0155867551743718</v>
      </c>
      <c r="P27" s="9"/>
    </row>
    <row r="28" spans="1:16">
      <c r="A28" s="12"/>
      <c r="B28" s="25">
        <v>335.12</v>
      </c>
      <c r="C28" s="20" t="s">
        <v>173</v>
      </c>
      <c r="D28" s="47">
        <v>2427980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2427980</v>
      </c>
      <c r="O28" s="48">
        <f t="shared" si="2"/>
        <v>23.771563962482134</v>
      </c>
      <c r="P28" s="9"/>
    </row>
    <row r="29" spans="1:16">
      <c r="A29" s="12"/>
      <c r="B29" s="25">
        <v>335.13</v>
      </c>
      <c r="C29" s="20" t="s">
        <v>174</v>
      </c>
      <c r="D29" s="47">
        <v>23631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23631</v>
      </c>
      <c r="O29" s="48">
        <f t="shared" si="2"/>
        <v>0.23136344945074311</v>
      </c>
      <c r="P29" s="9"/>
    </row>
    <row r="30" spans="1:16">
      <c r="A30" s="12"/>
      <c r="B30" s="25">
        <v>335.14</v>
      </c>
      <c r="C30" s="20" t="s">
        <v>175</v>
      </c>
      <c r="D30" s="47">
        <v>224904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224904</v>
      </c>
      <c r="O30" s="48">
        <f t="shared" si="2"/>
        <v>2.2019620513423015</v>
      </c>
      <c r="P30" s="9"/>
    </row>
    <row r="31" spans="1:16">
      <c r="A31" s="12"/>
      <c r="B31" s="25">
        <v>335.15</v>
      </c>
      <c r="C31" s="20" t="s">
        <v>176</v>
      </c>
      <c r="D31" s="47">
        <v>33940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33940</v>
      </c>
      <c r="O31" s="48">
        <f t="shared" si="2"/>
        <v>0.33229552174508997</v>
      </c>
      <c r="P31" s="9"/>
    </row>
    <row r="32" spans="1:16">
      <c r="A32" s="12"/>
      <c r="B32" s="25">
        <v>335.16</v>
      </c>
      <c r="C32" s="20" t="s">
        <v>177</v>
      </c>
      <c r="D32" s="47">
        <v>0</v>
      </c>
      <c r="E32" s="47">
        <v>223250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2.1857682742955609</v>
      </c>
      <c r="P32" s="9"/>
    </row>
    <row r="33" spans="1:16">
      <c r="A33" s="12"/>
      <c r="B33" s="25">
        <v>335.18</v>
      </c>
      <c r="C33" s="20" t="s">
        <v>178</v>
      </c>
      <c r="D33" s="47">
        <v>5384414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5384414</v>
      </c>
      <c r="O33" s="48">
        <f t="shared" si="2"/>
        <v>52.717049482073271</v>
      </c>
      <c r="P33" s="9"/>
    </row>
    <row r="34" spans="1:16">
      <c r="A34" s="12"/>
      <c r="B34" s="25">
        <v>335.21</v>
      </c>
      <c r="C34" s="20" t="s">
        <v>48</v>
      </c>
      <c r="D34" s="47">
        <v>4560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4560</v>
      </c>
      <c r="O34" s="48">
        <f t="shared" si="2"/>
        <v>4.4645479645185927E-2</v>
      </c>
      <c r="P34" s="9"/>
    </row>
    <row r="35" spans="1:16">
      <c r="A35" s="12"/>
      <c r="B35" s="25">
        <v>335.49</v>
      </c>
      <c r="C35" s="20" t="s">
        <v>50</v>
      </c>
      <c r="D35" s="47">
        <v>0</v>
      </c>
      <c r="E35" s="47">
        <v>2667486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2667486</v>
      </c>
      <c r="O35" s="48">
        <f t="shared" si="2"/>
        <v>26.116489455442636</v>
      </c>
      <c r="P35" s="9"/>
    </row>
    <row r="36" spans="1:16">
      <c r="A36" s="12"/>
      <c r="B36" s="25">
        <v>335.69</v>
      </c>
      <c r="C36" s="20" t="s">
        <v>167</v>
      </c>
      <c r="D36" s="47">
        <v>12922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12922</v>
      </c>
      <c r="O36" s="48">
        <f t="shared" si="2"/>
        <v>0.12651510701208168</v>
      </c>
      <c r="P36" s="9"/>
    </row>
    <row r="37" spans="1:16">
      <c r="A37" s="12"/>
      <c r="B37" s="25">
        <v>335.7</v>
      </c>
      <c r="C37" s="20" t="s">
        <v>52</v>
      </c>
      <c r="D37" s="47">
        <v>0</v>
      </c>
      <c r="E37" s="47">
        <v>45390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45390</v>
      </c>
      <c r="O37" s="48">
        <f t="shared" ref="O37:O68" si="6">(N37/O$93)</f>
        <v>0.44439875462609413</v>
      </c>
      <c r="P37" s="9"/>
    </row>
    <row r="38" spans="1:16">
      <c r="A38" s="12"/>
      <c r="B38" s="25">
        <v>335.9</v>
      </c>
      <c r="C38" s="20" t="s">
        <v>54</v>
      </c>
      <c r="D38" s="47">
        <v>3515847</v>
      </c>
      <c r="E38" s="47">
        <v>391356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3907203</v>
      </c>
      <c r="O38" s="48">
        <f t="shared" si="6"/>
        <v>38.25415614169065</v>
      </c>
      <c r="P38" s="9"/>
    </row>
    <row r="39" spans="1:16">
      <c r="A39" s="12"/>
      <c r="B39" s="25">
        <v>336</v>
      </c>
      <c r="C39" s="20" t="s">
        <v>4</v>
      </c>
      <c r="D39" s="47">
        <v>43624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43624</v>
      </c>
      <c r="O39" s="48">
        <f t="shared" si="6"/>
        <v>0.42710842193894533</v>
      </c>
      <c r="P39" s="9"/>
    </row>
    <row r="40" spans="1:16">
      <c r="A40" s="12"/>
      <c r="B40" s="25">
        <v>337.1</v>
      </c>
      <c r="C40" s="20" t="s">
        <v>55</v>
      </c>
      <c r="D40" s="47">
        <v>35000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45" si="7">SUM(D40:M40)</f>
        <v>35000</v>
      </c>
      <c r="O40" s="48">
        <f t="shared" si="6"/>
        <v>0.34267363762752356</v>
      </c>
      <c r="P40" s="9"/>
    </row>
    <row r="41" spans="1:16">
      <c r="A41" s="12"/>
      <c r="B41" s="25">
        <v>337.4</v>
      </c>
      <c r="C41" s="20" t="s">
        <v>58</v>
      </c>
      <c r="D41" s="47">
        <v>0</v>
      </c>
      <c r="E41" s="47">
        <v>605300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605300</v>
      </c>
      <c r="O41" s="48">
        <f t="shared" si="6"/>
        <v>5.9262957958840001</v>
      </c>
      <c r="P41" s="9"/>
    </row>
    <row r="42" spans="1:16">
      <c r="A42" s="12"/>
      <c r="B42" s="25">
        <v>337.6</v>
      </c>
      <c r="C42" s="20" t="s">
        <v>179</v>
      </c>
      <c r="D42" s="47">
        <v>13509</v>
      </c>
      <c r="E42" s="47">
        <v>200000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213509</v>
      </c>
      <c r="O42" s="48">
        <f t="shared" si="6"/>
        <v>2.0903973056061407</v>
      </c>
      <c r="P42" s="9"/>
    </row>
    <row r="43" spans="1:16">
      <c r="A43" s="12"/>
      <c r="B43" s="25">
        <v>337.7</v>
      </c>
      <c r="C43" s="20" t="s">
        <v>59</v>
      </c>
      <c r="D43" s="47">
        <v>119916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119916</v>
      </c>
      <c r="O43" s="48">
        <f t="shared" si="6"/>
        <v>1.1740586265640605</v>
      </c>
      <c r="P43" s="9"/>
    </row>
    <row r="44" spans="1:16" ht="15.75">
      <c r="A44" s="29" t="s">
        <v>64</v>
      </c>
      <c r="B44" s="30"/>
      <c r="C44" s="31"/>
      <c r="D44" s="32">
        <f t="shared" ref="D44:M44" si="8">SUM(D45:D71)</f>
        <v>7726932</v>
      </c>
      <c r="E44" s="32">
        <f t="shared" si="8"/>
        <v>2492386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5413794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7"/>
        <v>15633112</v>
      </c>
      <c r="O44" s="46">
        <f t="shared" si="6"/>
        <v>153.05872447081398</v>
      </c>
      <c r="P44" s="10"/>
    </row>
    <row r="45" spans="1:16">
      <c r="A45" s="12"/>
      <c r="B45" s="25">
        <v>341.1</v>
      </c>
      <c r="C45" s="20" t="s">
        <v>180</v>
      </c>
      <c r="D45" s="47">
        <v>385288</v>
      </c>
      <c r="E45" s="47">
        <v>329840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715128</v>
      </c>
      <c r="O45" s="48">
        <f t="shared" si="6"/>
        <v>7.0015860894084474</v>
      </c>
      <c r="P45" s="9"/>
    </row>
    <row r="46" spans="1:16">
      <c r="A46" s="12"/>
      <c r="B46" s="25">
        <v>341.51</v>
      </c>
      <c r="C46" s="20" t="s">
        <v>182</v>
      </c>
      <c r="D46" s="47">
        <v>1408499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1" si="9">SUM(D46:M46)</f>
        <v>1408499</v>
      </c>
      <c r="O46" s="48">
        <f t="shared" si="6"/>
        <v>13.790156454992266</v>
      </c>
      <c r="P46" s="9"/>
    </row>
    <row r="47" spans="1:16">
      <c r="A47" s="12"/>
      <c r="B47" s="25">
        <v>341.52</v>
      </c>
      <c r="C47" s="20" t="s">
        <v>183</v>
      </c>
      <c r="D47" s="47">
        <v>302099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302099</v>
      </c>
      <c r="O47" s="48">
        <f t="shared" si="6"/>
        <v>2.9577532358182066</v>
      </c>
      <c r="P47" s="9"/>
    </row>
    <row r="48" spans="1:16">
      <c r="A48" s="12"/>
      <c r="B48" s="25">
        <v>341.53</v>
      </c>
      <c r="C48" s="20" t="s">
        <v>184</v>
      </c>
      <c r="D48" s="47">
        <v>1548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1548</v>
      </c>
      <c r="O48" s="48">
        <f t="shared" si="6"/>
        <v>1.5155965458497327E-2</v>
      </c>
      <c r="P48" s="9"/>
    </row>
    <row r="49" spans="1:16">
      <c r="A49" s="12"/>
      <c r="B49" s="25">
        <v>341.55</v>
      </c>
      <c r="C49" s="20" t="s">
        <v>185</v>
      </c>
      <c r="D49" s="47">
        <v>983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983</v>
      </c>
      <c r="O49" s="48">
        <f t="shared" si="6"/>
        <v>9.6242338796530182E-3</v>
      </c>
      <c r="P49" s="9"/>
    </row>
    <row r="50" spans="1:16">
      <c r="A50" s="12"/>
      <c r="B50" s="25">
        <v>341.56</v>
      </c>
      <c r="C50" s="20" t="s">
        <v>186</v>
      </c>
      <c r="D50" s="47">
        <v>60217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60217</v>
      </c>
      <c r="O50" s="48">
        <f t="shared" si="6"/>
        <v>0.58956509820047387</v>
      </c>
      <c r="P50" s="9"/>
    </row>
    <row r="51" spans="1:16">
      <c r="A51" s="12"/>
      <c r="B51" s="25">
        <v>341.9</v>
      </c>
      <c r="C51" s="20" t="s">
        <v>187</v>
      </c>
      <c r="D51" s="47">
        <v>44167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44167</v>
      </c>
      <c r="O51" s="48">
        <f t="shared" si="6"/>
        <v>0.43242475865985236</v>
      </c>
      <c r="P51" s="9"/>
    </row>
    <row r="52" spans="1:16">
      <c r="A52" s="12"/>
      <c r="B52" s="25">
        <v>342.1</v>
      </c>
      <c r="C52" s="20" t="s">
        <v>188</v>
      </c>
      <c r="D52" s="47">
        <v>1149669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1149669</v>
      </c>
      <c r="O52" s="48">
        <f t="shared" si="6"/>
        <v>11.256035951359925</v>
      </c>
      <c r="P52" s="9"/>
    </row>
    <row r="53" spans="1:16">
      <c r="A53" s="12"/>
      <c r="B53" s="25">
        <v>342.4</v>
      </c>
      <c r="C53" s="20" t="s">
        <v>75</v>
      </c>
      <c r="D53" s="47">
        <v>0</v>
      </c>
      <c r="E53" s="47">
        <v>457820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457820</v>
      </c>
      <c r="O53" s="48">
        <f t="shared" si="6"/>
        <v>4.4823669936752237</v>
      </c>
      <c r="P53" s="9"/>
    </row>
    <row r="54" spans="1:16">
      <c r="A54" s="12"/>
      <c r="B54" s="25">
        <v>342.6</v>
      </c>
      <c r="C54" s="20" t="s">
        <v>77</v>
      </c>
      <c r="D54" s="47">
        <v>3758578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3758578</v>
      </c>
      <c r="O54" s="48">
        <f t="shared" si="6"/>
        <v>36.79901701619378</v>
      </c>
      <c r="P54" s="9"/>
    </row>
    <row r="55" spans="1:16">
      <c r="A55" s="12"/>
      <c r="B55" s="25">
        <v>342.9</v>
      </c>
      <c r="C55" s="20" t="s">
        <v>78</v>
      </c>
      <c r="D55" s="47">
        <v>474390</v>
      </c>
      <c r="E55" s="47">
        <v>115186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589576</v>
      </c>
      <c r="O55" s="48">
        <f t="shared" si="6"/>
        <v>5.7723472165109948</v>
      </c>
      <c r="P55" s="9"/>
    </row>
    <row r="56" spans="1:16">
      <c r="A56" s="12"/>
      <c r="B56" s="25">
        <v>343.4</v>
      </c>
      <c r="C56" s="20" t="s">
        <v>80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3048071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3048071</v>
      </c>
      <c r="O56" s="48">
        <f t="shared" si="6"/>
        <v>29.842673637627524</v>
      </c>
      <c r="P56" s="9"/>
    </row>
    <row r="57" spans="1:16">
      <c r="A57" s="12"/>
      <c r="B57" s="25">
        <v>343.7</v>
      </c>
      <c r="C57" s="20" t="s">
        <v>83</v>
      </c>
      <c r="D57" s="47">
        <v>0</v>
      </c>
      <c r="E57" s="47">
        <v>22620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22620</v>
      </c>
      <c r="O57" s="48">
        <f t="shared" si="6"/>
        <v>0.22146507666098808</v>
      </c>
      <c r="P57" s="9"/>
    </row>
    <row r="58" spans="1:16">
      <c r="A58" s="12"/>
      <c r="B58" s="25">
        <v>343.9</v>
      </c>
      <c r="C58" s="20" t="s">
        <v>84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2365723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2365723</v>
      </c>
      <c r="O58" s="48">
        <f t="shared" si="6"/>
        <v>23.162025886545653</v>
      </c>
      <c r="P58" s="9"/>
    </row>
    <row r="59" spans="1:16">
      <c r="A59" s="12"/>
      <c r="B59" s="25">
        <v>344.9</v>
      </c>
      <c r="C59" s="20" t="s">
        <v>189</v>
      </c>
      <c r="D59" s="47">
        <v>0</v>
      </c>
      <c r="E59" s="47">
        <v>67230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67230</v>
      </c>
      <c r="O59" s="48">
        <f t="shared" si="6"/>
        <v>0.65822710450566879</v>
      </c>
      <c r="P59" s="9"/>
    </row>
    <row r="60" spans="1:16">
      <c r="A60" s="12"/>
      <c r="B60" s="25">
        <v>345.1</v>
      </c>
      <c r="C60" s="20" t="s">
        <v>204</v>
      </c>
      <c r="D60" s="47">
        <v>0</v>
      </c>
      <c r="E60" s="47">
        <v>27305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27305</v>
      </c>
      <c r="O60" s="48">
        <f t="shared" si="6"/>
        <v>0.2673343907262723</v>
      </c>
      <c r="P60" s="9"/>
    </row>
    <row r="61" spans="1:16">
      <c r="A61" s="12"/>
      <c r="B61" s="25">
        <v>346.4</v>
      </c>
      <c r="C61" s="20" t="s">
        <v>87</v>
      </c>
      <c r="D61" s="47">
        <v>44884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44884</v>
      </c>
      <c r="O61" s="48">
        <f t="shared" si="6"/>
        <v>0.43944467289353617</v>
      </c>
      <c r="P61" s="9"/>
    </row>
    <row r="62" spans="1:16">
      <c r="A62" s="12"/>
      <c r="B62" s="25">
        <v>347.5</v>
      </c>
      <c r="C62" s="20" t="s">
        <v>88</v>
      </c>
      <c r="D62" s="47">
        <v>45028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45028</v>
      </c>
      <c r="O62" s="48">
        <f t="shared" si="6"/>
        <v>0.44085453014548942</v>
      </c>
      <c r="P62" s="9"/>
    </row>
    <row r="63" spans="1:16">
      <c r="A63" s="12"/>
      <c r="B63" s="25">
        <v>348.92099999999999</v>
      </c>
      <c r="C63" s="20" t="s">
        <v>190</v>
      </c>
      <c r="D63" s="47">
        <v>0</v>
      </c>
      <c r="E63" s="47">
        <v>17518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17518</v>
      </c>
      <c r="O63" s="48">
        <f t="shared" si="6"/>
        <v>0.17151305097025593</v>
      </c>
      <c r="P63" s="9"/>
    </row>
    <row r="64" spans="1:16">
      <c r="A64" s="12"/>
      <c r="B64" s="25">
        <v>348.92200000000003</v>
      </c>
      <c r="C64" s="20" t="s">
        <v>191</v>
      </c>
      <c r="D64" s="47">
        <v>0</v>
      </c>
      <c r="E64" s="47">
        <v>17518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17518</v>
      </c>
      <c r="O64" s="48">
        <f t="shared" si="6"/>
        <v>0.17151305097025593</v>
      </c>
      <c r="P64" s="9"/>
    </row>
    <row r="65" spans="1:16">
      <c r="A65" s="12"/>
      <c r="B65" s="25">
        <v>348.923</v>
      </c>
      <c r="C65" s="20" t="s">
        <v>192</v>
      </c>
      <c r="D65" s="47">
        <v>0</v>
      </c>
      <c r="E65" s="47">
        <v>17518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17518</v>
      </c>
      <c r="O65" s="48">
        <f t="shared" si="6"/>
        <v>0.17151305097025593</v>
      </c>
      <c r="P65" s="9"/>
    </row>
    <row r="66" spans="1:16">
      <c r="A66" s="12"/>
      <c r="B66" s="25">
        <v>348.92399999999998</v>
      </c>
      <c r="C66" s="20" t="s">
        <v>193</v>
      </c>
      <c r="D66" s="47">
        <v>0</v>
      </c>
      <c r="E66" s="47">
        <v>17518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17518</v>
      </c>
      <c r="O66" s="48">
        <f t="shared" si="6"/>
        <v>0.17151305097025593</v>
      </c>
      <c r="P66" s="9"/>
    </row>
    <row r="67" spans="1:16">
      <c r="A67" s="12"/>
      <c r="B67" s="25">
        <v>348.93</v>
      </c>
      <c r="C67" s="20" t="s">
        <v>194</v>
      </c>
      <c r="D67" s="47">
        <v>0</v>
      </c>
      <c r="E67" s="47">
        <v>109381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109381</v>
      </c>
      <c r="O67" s="48">
        <f t="shared" si="6"/>
        <v>1.0709138616381757</v>
      </c>
      <c r="P67" s="9"/>
    </row>
    <row r="68" spans="1:16">
      <c r="A68" s="12"/>
      <c r="B68" s="25">
        <v>348.93099999999998</v>
      </c>
      <c r="C68" s="20" t="s">
        <v>195</v>
      </c>
      <c r="D68" s="47">
        <v>0</v>
      </c>
      <c r="E68" s="47">
        <v>32389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32389</v>
      </c>
      <c r="O68" s="48">
        <f t="shared" si="6"/>
        <v>0.3171101842605103</v>
      </c>
      <c r="P68" s="9"/>
    </row>
    <row r="69" spans="1:16">
      <c r="A69" s="12"/>
      <c r="B69" s="25">
        <v>348.93200000000002</v>
      </c>
      <c r="C69" s="20" t="s">
        <v>196</v>
      </c>
      <c r="D69" s="47">
        <v>0</v>
      </c>
      <c r="E69" s="47">
        <v>3364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3364</v>
      </c>
      <c r="O69" s="48">
        <f t="shared" ref="O69:O91" si="10">(N69/O$93)</f>
        <v>3.2935831913685404E-2</v>
      </c>
      <c r="P69" s="9"/>
    </row>
    <row r="70" spans="1:16">
      <c r="A70" s="12"/>
      <c r="B70" s="25">
        <v>348.99</v>
      </c>
      <c r="C70" s="20" t="s">
        <v>197</v>
      </c>
      <c r="D70" s="47">
        <v>0</v>
      </c>
      <c r="E70" s="47">
        <v>30462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30462</v>
      </c>
      <c r="O70" s="48">
        <f t="shared" si="10"/>
        <v>0.29824355284027493</v>
      </c>
      <c r="P70" s="9"/>
    </row>
    <row r="71" spans="1:16">
      <c r="A71" s="12"/>
      <c r="B71" s="25">
        <v>349</v>
      </c>
      <c r="C71" s="20" t="s">
        <v>147</v>
      </c>
      <c r="D71" s="47">
        <v>51582</v>
      </c>
      <c r="E71" s="47">
        <v>1226717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1278299</v>
      </c>
      <c r="O71" s="48">
        <f t="shared" si="10"/>
        <v>12.515410523017877</v>
      </c>
      <c r="P71" s="9"/>
    </row>
    <row r="72" spans="1:16" ht="15.75">
      <c r="A72" s="29" t="s">
        <v>65</v>
      </c>
      <c r="B72" s="30"/>
      <c r="C72" s="31"/>
      <c r="D72" s="32">
        <f t="shared" ref="D72:M72" si="11">SUM(D73:D79)</f>
        <v>62592</v>
      </c>
      <c r="E72" s="32">
        <f t="shared" si="11"/>
        <v>421253</v>
      </c>
      <c r="F72" s="32">
        <f t="shared" si="11"/>
        <v>0</v>
      </c>
      <c r="G72" s="32">
        <f t="shared" si="11"/>
        <v>0</v>
      </c>
      <c r="H72" s="32">
        <f t="shared" si="11"/>
        <v>0</v>
      </c>
      <c r="I72" s="32">
        <f t="shared" si="11"/>
        <v>0</v>
      </c>
      <c r="J72" s="32">
        <f t="shared" si="11"/>
        <v>0</v>
      </c>
      <c r="K72" s="32">
        <f t="shared" si="11"/>
        <v>0</v>
      </c>
      <c r="L72" s="32">
        <f t="shared" si="11"/>
        <v>0</v>
      </c>
      <c r="M72" s="32">
        <f t="shared" si="11"/>
        <v>0</v>
      </c>
      <c r="N72" s="32">
        <f>SUM(D72:M72)</f>
        <v>483845</v>
      </c>
      <c r="O72" s="46">
        <f t="shared" si="10"/>
        <v>4.7371693199396896</v>
      </c>
      <c r="P72" s="10"/>
    </row>
    <row r="73" spans="1:16">
      <c r="A73" s="13"/>
      <c r="B73" s="40">
        <v>351.1</v>
      </c>
      <c r="C73" s="21" t="s">
        <v>107</v>
      </c>
      <c r="D73" s="47">
        <v>0</v>
      </c>
      <c r="E73" s="47">
        <v>77854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77854</v>
      </c>
      <c r="O73" s="48">
        <f t="shared" si="10"/>
        <v>0.76224323953866335</v>
      </c>
      <c r="P73" s="9"/>
    </row>
    <row r="74" spans="1:16">
      <c r="A74" s="13"/>
      <c r="B74" s="40">
        <v>351.2</v>
      </c>
      <c r="C74" s="21" t="s">
        <v>109</v>
      </c>
      <c r="D74" s="47">
        <v>0</v>
      </c>
      <c r="E74" s="47">
        <v>102571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79" si="12">SUM(D74:M74)</f>
        <v>102571</v>
      </c>
      <c r="O74" s="48">
        <f t="shared" si="10"/>
        <v>1.0042393624312205</v>
      </c>
      <c r="P74" s="9"/>
    </row>
    <row r="75" spans="1:16">
      <c r="A75" s="13"/>
      <c r="B75" s="40">
        <v>351.5</v>
      </c>
      <c r="C75" s="21" t="s">
        <v>198</v>
      </c>
      <c r="D75" s="47">
        <v>0</v>
      </c>
      <c r="E75" s="47">
        <v>177629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177629</v>
      </c>
      <c r="O75" s="48">
        <f t="shared" si="10"/>
        <v>1.7391078736611252</v>
      </c>
      <c r="P75" s="9"/>
    </row>
    <row r="76" spans="1:16">
      <c r="A76" s="13"/>
      <c r="B76" s="40">
        <v>351.8</v>
      </c>
      <c r="C76" s="21" t="s">
        <v>231</v>
      </c>
      <c r="D76" s="47">
        <v>0</v>
      </c>
      <c r="E76" s="47">
        <v>47722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47722</v>
      </c>
      <c r="O76" s="48">
        <f t="shared" si="10"/>
        <v>0.46723060956744794</v>
      </c>
      <c r="P76" s="9"/>
    </row>
    <row r="77" spans="1:16">
      <c r="A77" s="13"/>
      <c r="B77" s="40">
        <v>351.9</v>
      </c>
      <c r="C77" s="21" t="s">
        <v>234</v>
      </c>
      <c r="D77" s="47">
        <v>0</v>
      </c>
      <c r="E77" s="47">
        <v>15477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15477</v>
      </c>
      <c r="O77" s="48">
        <f t="shared" si="10"/>
        <v>0.15153028255889092</v>
      </c>
      <c r="P77" s="9"/>
    </row>
    <row r="78" spans="1:16">
      <c r="A78" s="13"/>
      <c r="B78" s="40">
        <v>352</v>
      </c>
      <c r="C78" s="21" t="s">
        <v>110</v>
      </c>
      <c r="D78" s="47">
        <v>26878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26878</v>
      </c>
      <c r="O78" s="48">
        <f t="shared" si="10"/>
        <v>0.26315377234721649</v>
      </c>
      <c r="P78" s="9"/>
    </row>
    <row r="79" spans="1:16">
      <c r="A79" s="13"/>
      <c r="B79" s="40">
        <v>354</v>
      </c>
      <c r="C79" s="21" t="s">
        <v>111</v>
      </c>
      <c r="D79" s="47">
        <v>35714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35714</v>
      </c>
      <c r="O79" s="48">
        <f t="shared" si="10"/>
        <v>0.34966417983512504</v>
      </c>
      <c r="P79" s="9"/>
    </row>
    <row r="80" spans="1:16" ht="15.75">
      <c r="A80" s="29" t="s">
        <v>5</v>
      </c>
      <c r="B80" s="30"/>
      <c r="C80" s="31"/>
      <c r="D80" s="32">
        <f t="shared" ref="D80:M80" si="13">SUM(D81:D88)</f>
        <v>2133994</v>
      </c>
      <c r="E80" s="32">
        <f t="shared" si="13"/>
        <v>2584169</v>
      </c>
      <c r="F80" s="32">
        <f t="shared" si="13"/>
        <v>0</v>
      </c>
      <c r="G80" s="32">
        <f t="shared" si="13"/>
        <v>55860</v>
      </c>
      <c r="H80" s="32">
        <f t="shared" si="13"/>
        <v>0</v>
      </c>
      <c r="I80" s="32">
        <f t="shared" si="13"/>
        <v>373631</v>
      </c>
      <c r="J80" s="32">
        <f t="shared" si="13"/>
        <v>14155020</v>
      </c>
      <c r="K80" s="32">
        <f t="shared" si="13"/>
        <v>0</v>
      </c>
      <c r="L80" s="32">
        <f t="shared" si="13"/>
        <v>0</v>
      </c>
      <c r="M80" s="32">
        <f t="shared" si="13"/>
        <v>0</v>
      </c>
      <c r="N80" s="32">
        <f>SUM(D80:M80)</f>
        <v>19302674</v>
      </c>
      <c r="O80" s="46">
        <f t="shared" si="10"/>
        <v>188.98621472909201</v>
      </c>
      <c r="P80" s="10"/>
    </row>
    <row r="81" spans="1:119">
      <c r="A81" s="12"/>
      <c r="B81" s="25">
        <v>361.1</v>
      </c>
      <c r="C81" s="20" t="s">
        <v>113</v>
      </c>
      <c r="D81" s="47">
        <v>138462</v>
      </c>
      <c r="E81" s="47">
        <v>185267</v>
      </c>
      <c r="F81" s="47">
        <v>0</v>
      </c>
      <c r="G81" s="47">
        <v>46378</v>
      </c>
      <c r="H81" s="47">
        <v>0</v>
      </c>
      <c r="I81" s="47">
        <v>62447</v>
      </c>
      <c r="J81" s="47">
        <v>50072</v>
      </c>
      <c r="K81" s="47">
        <v>0</v>
      </c>
      <c r="L81" s="47">
        <v>0</v>
      </c>
      <c r="M81" s="47">
        <v>0</v>
      </c>
      <c r="N81" s="47">
        <f>SUM(D81:M81)</f>
        <v>482626</v>
      </c>
      <c r="O81" s="48">
        <f t="shared" si="10"/>
        <v>4.725234486674891</v>
      </c>
      <c r="P81" s="9"/>
    </row>
    <row r="82" spans="1:119">
      <c r="A82" s="12"/>
      <c r="B82" s="25">
        <v>361.3</v>
      </c>
      <c r="C82" s="20" t="s">
        <v>115</v>
      </c>
      <c r="D82" s="47">
        <v>2417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4">SUM(D82:M82)</f>
        <v>2417</v>
      </c>
      <c r="O82" s="48">
        <f t="shared" si="10"/>
        <v>2.3664062347020696E-2</v>
      </c>
      <c r="P82" s="9"/>
    </row>
    <row r="83" spans="1:119">
      <c r="A83" s="12"/>
      <c r="B83" s="25">
        <v>361.4</v>
      </c>
      <c r="C83" s="20" t="s">
        <v>199</v>
      </c>
      <c r="D83" s="47">
        <v>108491</v>
      </c>
      <c r="E83" s="47">
        <v>129245</v>
      </c>
      <c r="F83" s="47">
        <v>0</v>
      </c>
      <c r="G83" s="47">
        <v>0</v>
      </c>
      <c r="H83" s="47">
        <v>0</v>
      </c>
      <c r="I83" s="47">
        <v>81375</v>
      </c>
      <c r="J83" s="47">
        <v>2040</v>
      </c>
      <c r="K83" s="47">
        <v>0</v>
      </c>
      <c r="L83" s="47">
        <v>0</v>
      </c>
      <c r="M83" s="47">
        <v>0</v>
      </c>
      <c r="N83" s="47">
        <f t="shared" si="14"/>
        <v>321151</v>
      </c>
      <c r="O83" s="48">
        <f t="shared" si="10"/>
        <v>3.1442851827919092</v>
      </c>
      <c r="P83" s="9"/>
    </row>
    <row r="84" spans="1:119">
      <c r="A84" s="12"/>
      <c r="B84" s="25">
        <v>362</v>
      </c>
      <c r="C84" s="20" t="s">
        <v>117</v>
      </c>
      <c r="D84" s="47">
        <v>103192</v>
      </c>
      <c r="E84" s="47">
        <v>31054</v>
      </c>
      <c r="F84" s="47">
        <v>0</v>
      </c>
      <c r="G84" s="47">
        <v>0</v>
      </c>
      <c r="H84" s="47">
        <v>0</v>
      </c>
      <c r="I84" s="47">
        <v>2768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137014</v>
      </c>
      <c r="O84" s="48">
        <f t="shared" si="10"/>
        <v>1.341459593882786</v>
      </c>
      <c r="P84" s="9"/>
    </row>
    <row r="85" spans="1:119">
      <c r="A85" s="12"/>
      <c r="B85" s="25">
        <v>364</v>
      </c>
      <c r="C85" s="20" t="s">
        <v>200</v>
      </c>
      <c r="D85" s="47">
        <v>67440</v>
      </c>
      <c r="E85" s="47">
        <v>9929</v>
      </c>
      <c r="F85" s="47">
        <v>0</v>
      </c>
      <c r="G85" s="47">
        <v>0</v>
      </c>
      <c r="H85" s="47">
        <v>0</v>
      </c>
      <c r="I85" s="47">
        <v>-10801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66568</v>
      </c>
      <c r="O85" s="48">
        <f t="shared" si="10"/>
        <v>0.65174567741682821</v>
      </c>
      <c r="P85" s="9"/>
    </row>
    <row r="86" spans="1:119">
      <c r="A86" s="12"/>
      <c r="B86" s="25">
        <v>365</v>
      </c>
      <c r="C86" s="20" t="s">
        <v>201</v>
      </c>
      <c r="D86" s="47">
        <v>151</v>
      </c>
      <c r="E86" s="47">
        <v>13645</v>
      </c>
      <c r="F86" s="47">
        <v>0</v>
      </c>
      <c r="G86" s="47">
        <v>0</v>
      </c>
      <c r="H86" s="47">
        <v>0</v>
      </c>
      <c r="I86" s="47">
        <v>204075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217871</v>
      </c>
      <c r="O86" s="48">
        <f t="shared" si="10"/>
        <v>2.1331042315298911</v>
      </c>
      <c r="P86" s="9"/>
    </row>
    <row r="87" spans="1:119">
      <c r="A87" s="12"/>
      <c r="B87" s="25">
        <v>366</v>
      </c>
      <c r="C87" s="20" t="s">
        <v>120</v>
      </c>
      <c r="D87" s="47">
        <v>23819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23819</v>
      </c>
      <c r="O87" s="48">
        <f t="shared" si="10"/>
        <v>0.23320409641857096</v>
      </c>
      <c r="P87" s="9"/>
    </row>
    <row r="88" spans="1:119">
      <c r="A88" s="12"/>
      <c r="B88" s="25">
        <v>369.9</v>
      </c>
      <c r="C88" s="20" t="s">
        <v>122</v>
      </c>
      <c r="D88" s="47">
        <v>1690022</v>
      </c>
      <c r="E88" s="47">
        <v>2215029</v>
      </c>
      <c r="F88" s="47">
        <v>0</v>
      </c>
      <c r="G88" s="47">
        <v>9482</v>
      </c>
      <c r="H88" s="47">
        <v>0</v>
      </c>
      <c r="I88" s="47">
        <v>33767</v>
      </c>
      <c r="J88" s="47">
        <v>14102908</v>
      </c>
      <c r="K88" s="47">
        <v>0</v>
      </c>
      <c r="L88" s="47">
        <v>0</v>
      </c>
      <c r="M88" s="47">
        <v>0</v>
      </c>
      <c r="N88" s="47">
        <f t="shared" si="14"/>
        <v>18051208</v>
      </c>
      <c r="O88" s="48">
        <f t="shared" si="10"/>
        <v>176.7335173980301</v>
      </c>
      <c r="P88" s="9"/>
    </row>
    <row r="89" spans="1:119" ht="15.75">
      <c r="A89" s="29" t="s">
        <v>66</v>
      </c>
      <c r="B89" s="30"/>
      <c r="C89" s="31"/>
      <c r="D89" s="32">
        <f t="shared" ref="D89:M89" si="15">SUM(D90:D90)</f>
        <v>143781</v>
      </c>
      <c r="E89" s="32">
        <f t="shared" si="15"/>
        <v>1492285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>SUM(D89:M89)</f>
        <v>1636066</v>
      </c>
      <c r="O89" s="46">
        <f t="shared" si="10"/>
        <v>16.01819107482034</v>
      </c>
      <c r="P89" s="9"/>
    </row>
    <row r="90" spans="1:119" ht="15.75" thickBot="1">
      <c r="A90" s="12"/>
      <c r="B90" s="25">
        <v>381</v>
      </c>
      <c r="C90" s="20" t="s">
        <v>123</v>
      </c>
      <c r="D90" s="47">
        <v>143781</v>
      </c>
      <c r="E90" s="47">
        <v>1492285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1636066</v>
      </c>
      <c r="O90" s="48">
        <f t="shared" si="10"/>
        <v>16.01819107482034</v>
      </c>
      <c r="P90" s="9"/>
    </row>
    <row r="91" spans="1:119" ht="16.5" thickBot="1">
      <c r="A91" s="14" t="s">
        <v>89</v>
      </c>
      <c r="B91" s="23"/>
      <c r="C91" s="22"/>
      <c r="D91" s="15">
        <f t="shared" ref="D91:M91" si="16">SUM(D5,D12,D16,D44,D72,D80,D89)</f>
        <v>62353716</v>
      </c>
      <c r="E91" s="15">
        <f t="shared" si="16"/>
        <v>32153861</v>
      </c>
      <c r="F91" s="15">
        <f t="shared" si="16"/>
        <v>0</v>
      </c>
      <c r="G91" s="15">
        <f t="shared" si="16"/>
        <v>55860</v>
      </c>
      <c r="H91" s="15">
        <f t="shared" si="16"/>
        <v>0</v>
      </c>
      <c r="I91" s="15">
        <f t="shared" si="16"/>
        <v>11884102</v>
      </c>
      <c r="J91" s="15">
        <f t="shared" si="16"/>
        <v>14155020</v>
      </c>
      <c r="K91" s="15">
        <f t="shared" si="16"/>
        <v>0</v>
      </c>
      <c r="L91" s="15">
        <f t="shared" si="16"/>
        <v>0</v>
      </c>
      <c r="M91" s="15">
        <f t="shared" si="16"/>
        <v>0</v>
      </c>
      <c r="N91" s="15">
        <f>SUM(D91:M91)</f>
        <v>120602559</v>
      </c>
      <c r="O91" s="38">
        <f t="shared" si="10"/>
        <v>1180.7805028490866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119" t="s">
        <v>235</v>
      </c>
      <c r="M93" s="119"/>
      <c r="N93" s="119"/>
      <c r="O93" s="44">
        <v>102138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150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37866755</v>
      </c>
      <c r="E5" s="27">
        <f t="shared" si="0"/>
        <v>14234399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52101154</v>
      </c>
      <c r="O5" s="33">
        <f t="shared" ref="O5:O36" si="2">(N5/O$95)</f>
        <v>513.15513488491194</v>
      </c>
      <c r="P5" s="6"/>
    </row>
    <row r="6" spans="1:133">
      <c r="A6" s="12"/>
      <c r="B6" s="25">
        <v>311</v>
      </c>
      <c r="C6" s="20" t="s">
        <v>2</v>
      </c>
      <c r="D6" s="47">
        <v>37278775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37278775</v>
      </c>
      <c r="O6" s="48">
        <f t="shared" si="2"/>
        <v>367.16643192719465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429913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429913</v>
      </c>
      <c r="O7" s="48">
        <f t="shared" si="2"/>
        <v>4.2343028237681102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534270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534270</v>
      </c>
      <c r="O8" s="48">
        <f t="shared" si="2"/>
        <v>5.2621366873171738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4053520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4053520</v>
      </c>
      <c r="O9" s="48">
        <f t="shared" si="2"/>
        <v>39.923964109483805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9128971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9128971</v>
      </c>
      <c r="O10" s="48">
        <f t="shared" si="2"/>
        <v>89.913139829214728</v>
      </c>
      <c r="P10" s="9"/>
    </row>
    <row r="11" spans="1:133">
      <c r="A11" s="12"/>
      <c r="B11" s="25">
        <v>315</v>
      </c>
      <c r="C11" s="20" t="s">
        <v>171</v>
      </c>
      <c r="D11" s="47">
        <v>587980</v>
      </c>
      <c r="E11" s="47">
        <v>87725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675705</v>
      </c>
      <c r="O11" s="48">
        <f t="shared" si="2"/>
        <v>6.6551595079335373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SUM(D13:D15)</f>
        <v>5535</v>
      </c>
      <c r="E12" s="32">
        <f t="shared" si="3"/>
        <v>2914388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4501212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7421135</v>
      </c>
      <c r="O12" s="46">
        <f t="shared" si="2"/>
        <v>73.092306783149979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686117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686117</v>
      </c>
      <c r="O13" s="48">
        <f t="shared" si="2"/>
        <v>6.7577094680442427</v>
      </c>
      <c r="P13" s="9"/>
    </row>
    <row r="14" spans="1:133">
      <c r="A14" s="12"/>
      <c r="B14" s="25">
        <v>325.2</v>
      </c>
      <c r="C14" s="20" t="s">
        <v>25</v>
      </c>
      <c r="D14" s="47">
        <v>0</v>
      </c>
      <c r="E14" s="47">
        <v>2151722</v>
      </c>
      <c r="F14" s="47">
        <v>0</v>
      </c>
      <c r="G14" s="47">
        <v>0</v>
      </c>
      <c r="H14" s="47">
        <v>0</v>
      </c>
      <c r="I14" s="47">
        <v>4501212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6652934</v>
      </c>
      <c r="O14" s="48">
        <f t="shared" si="2"/>
        <v>65.526134875062795</v>
      </c>
      <c r="P14" s="9"/>
    </row>
    <row r="15" spans="1:133">
      <c r="A15" s="12"/>
      <c r="B15" s="25">
        <v>329</v>
      </c>
      <c r="C15" s="20" t="s">
        <v>26</v>
      </c>
      <c r="D15" s="47">
        <v>5535</v>
      </c>
      <c r="E15" s="47">
        <v>76549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82084</v>
      </c>
      <c r="O15" s="48">
        <f t="shared" si="2"/>
        <v>0.80846244004294254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SUM(D17:D46)</f>
        <v>12499461</v>
      </c>
      <c r="E16" s="32">
        <f t="shared" si="4"/>
        <v>6127623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90909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18717993</v>
      </c>
      <c r="O16" s="46">
        <f t="shared" si="2"/>
        <v>184.3574179314692</v>
      </c>
      <c r="P16" s="10"/>
    </row>
    <row r="17" spans="1:16">
      <c r="A17" s="12"/>
      <c r="B17" s="25">
        <v>331.1</v>
      </c>
      <c r="C17" s="20" t="s">
        <v>172</v>
      </c>
      <c r="D17" s="47">
        <v>1103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1103</v>
      </c>
      <c r="O17" s="48">
        <f t="shared" si="2"/>
        <v>1.086367710354473E-2</v>
      </c>
      <c r="P17" s="9"/>
    </row>
    <row r="18" spans="1:16">
      <c r="A18" s="12"/>
      <c r="B18" s="25">
        <v>331.2</v>
      </c>
      <c r="C18" s="20" t="s">
        <v>27</v>
      </c>
      <c r="D18" s="47">
        <v>234197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234197</v>
      </c>
      <c r="O18" s="48">
        <f t="shared" si="2"/>
        <v>2.3066551102618904</v>
      </c>
      <c r="P18" s="9"/>
    </row>
    <row r="19" spans="1:16">
      <c r="A19" s="12"/>
      <c r="B19" s="25">
        <v>331.5</v>
      </c>
      <c r="C19" s="20" t="s">
        <v>29</v>
      </c>
      <c r="D19" s="47">
        <v>0</v>
      </c>
      <c r="E19" s="47">
        <v>12594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12594</v>
      </c>
      <c r="O19" s="48">
        <f t="shared" si="2"/>
        <v>0.12404093331100846</v>
      </c>
      <c r="P19" s="9"/>
    </row>
    <row r="20" spans="1:16">
      <c r="A20" s="12"/>
      <c r="B20" s="25">
        <v>331.69</v>
      </c>
      <c r="C20" s="20" t="s">
        <v>33</v>
      </c>
      <c r="D20" s="47">
        <v>40643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40643</v>
      </c>
      <c r="O20" s="48">
        <f t="shared" si="2"/>
        <v>0.40030138578365226</v>
      </c>
      <c r="P20" s="9"/>
    </row>
    <row r="21" spans="1:16">
      <c r="A21" s="12"/>
      <c r="B21" s="25">
        <v>333</v>
      </c>
      <c r="C21" s="20" t="s">
        <v>3</v>
      </c>
      <c r="D21" s="47">
        <v>7593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7593</v>
      </c>
      <c r="O21" s="48">
        <f t="shared" si="2"/>
        <v>7.478504102195388E-2</v>
      </c>
      <c r="P21" s="9"/>
    </row>
    <row r="22" spans="1:16">
      <c r="A22" s="12"/>
      <c r="B22" s="25">
        <v>334.1</v>
      </c>
      <c r="C22" s="20" t="s">
        <v>30</v>
      </c>
      <c r="D22" s="47">
        <v>23233</v>
      </c>
      <c r="E22" s="47">
        <v>288522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311755</v>
      </c>
      <c r="O22" s="48">
        <f t="shared" si="2"/>
        <v>3.0705400321084202</v>
      </c>
      <c r="P22" s="9"/>
    </row>
    <row r="23" spans="1:16">
      <c r="A23" s="12"/>
      <c r="B23" s="25">
        <v>334.2</v>
      </c>
      <c r="C23" s="20" t="s">
        <v>31</v>
      </c>
      <c r="D23" s="47">
        <v>221544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221544</v>
      </c>
      <c r="O23" s="48">
        <f t="shared" si="2"/>
        <v>2.1820330736425326</v>
      </c>
      <c r="P23" s="9"/>
    </row>
    <row r="24" spans="1:16">
      <c r="A24" s="12"/>
      <c r="B24" s="25">
        <v>334.34</v>
      </c>
      <c r="C24" s="20" t="s">
        <v>34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90909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90909</v>
      </c>
      <c r="O24" s="48">
        <f t="shared" si="2"/>
        <v>0.89538170607991652</v>
      </c>
      <c r="P24" s="9"/>
    </row>
    <row r="25" spans="1:16">
      <c r="A25" s="12"/>
      <c r="B25" s="25">
        <v>334.39</v>
      </c>
      <c r="C25" s="20" t="s">
        <v>35</v>
      </c>
      <c r="D25" s="47">
        <v>217427</v>
      </c>
      <c r="E25" s="47">
        <v>472599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1" si="5">SUM(D25:M25)</f>
        <v>690026</v>
      </c>
      <c r="O25" s="48">
        <f t="shared" si="2"/>
        <v>6.7962100245245294</v>
      </c>
      <c r="P25" s="9"/>
    </row>
    <row r="26" spans="1:16">
      <c r="A26" s="12"/>
      <c r="B26" s="25">
        <v>334.49</v>
      </c>
      <c r="C26" s="20" t="s">
        <v>36</v>
      </c>
      <c r="D26" s="47">
        <v>2052</v>
      </c>
      <c r="E26" s="47">
        <v>634030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636082</v>
      </c>
      <c r="O26" s="48">
        <f t="shared" si="2"/>
        <v>6.2649043149382946</v>
      </c>
      <c r="P26" s="9"/>
    </row>
    <row r="27" spans="1:16">
      <c r="A27" s="12"/>
      <c r="B27" s="25">
        <v>334.5</v>
      </c>
      <c r="C27" s="20" t="s">
        <v>37</v>
      </c>
      <c r="D27" s="47">
        <v>27500</v>
      </c>
      <c r="E27" s="47">
        <v>656162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683662</v>
      </c>
      <c r="O27" s="48">
        <f t="shared" si="2"/>
        <v>6.7335296608917474</v>
      </c>
      <c r="P27" s="9"/>
    </row>
    <row r="28" spans="1:16">
      <c r="A28" s="12"/>
      <c r="B28" s="25">
        <v>334.69</v>
      </c>
      <c r="C28" s="20" t="s">
        <v>38</v>
      </c>
      <c r="D28" s="47">
        <v>309731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309731</v>
      </c>
      <c r="O28" s="48">
        <f t="shared" si="2"/>
        <v>3.0506052338694585</v>
      </c>
      <c r="P28" s="9"/>
    </row>
    <row r="29" spans="1:16">
      <c r="A29" s="12"/>
      <c r="B29" s="25">
        <v>334.7</v>
      </c>
      <c r="C29" s="20" t="s">
        <v>39</v>
      </c>
      <c r="D29" s="47">
        <v>201096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201096</v>
      </c>
      <c r="O29" s="48">
        <f t="shared" si="2"/>
        <v>1.9806364558607716</v>
      </c>
      <c r="P29" s="9"/>
    </row>
    <row r="30" spans="1:16">
      <c r="A30" s="12"/>
      <c r="B30" s="25">
        <v>335.12</v>
      </c>
      <c r="C30" s="20" t="s">
        <v>173</v>
      </c>
      <c r="D30" s="47">
        <v>2346000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2346000</v>
      </c>
      <c r="O30" s="48">
        <f t="shared" si="2"/>
        <v>23.106243413341737</v>
      </c>
      <c r="P30" s="9"/>
    </row>
    <row r="31" spans="1:16">
      <c r="A31" s="12"/>
      <c r="B31" s="25">
        <v>335.13</v>
      </c>
      <c r="C31" s="20" t="s">
        <v>174</v>
      </c>
      <c r="D31" s="47">
        <v>32184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32184</v>
      </c>
      <c r="O31" s="48">
        <f t="shared" si="2"/>
        <v>0.31698693010016643</v>
      </c>
      <c r="P31" s="9"/>
    </row>
    <row r="32" spans="1:16">
      <c r="A32" s="12"/>
      <c r="B32" s="25">
        <v>335.14</v>
      </c>
      <c r="C32" s="20" t="s">
        <v>175</v>
      </c>
      <c r="D32" s="47">
        <v>206894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206894</v>
      </c>
      <c r="O32" s="48">
        <f t="shared" si="2"/>
        <v>2.0377421674168481</v>
      </c>
      <c r="P32" s="9"/>
    </row>
    <row r="33" spans="1:16">
      <c r="A33" s="12"/>
      <c r="B33" s="25">
        <v>335.15</v>
      </c>
      <c r="C33" s="20" t="s">
        <v>176</v>
      </c>
      <c r="D33" s="47">
        <v>27586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27586</v>
      </c>
      <c r="O33" s="48">
        <f t="shared" si="2"/>
        <v>0.27170026888339521</v>
      </c>
      <c r="P33" s="9"/>
    </row>
    <row r="34" spans="1:16">
      <c r="A34" s="12"/>
      <c r="B34" s="25">
        <v>335.16</v>
      </c>
      <c r="C34" s="20" t="s">
        <v>177</v>
      </c>
      <c r="D34" s="47">
        <v>0</v>
      </c>
      <c r="E34" s="47">
        <v>223250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223250</v>
      </c>
      <c r="O34" s="48">
        <f t="shared" si="2"/>
        <v>2.1988358235415784</v>
      </c>
      <c r="P34" s="9"/>
    </row>
    <row r="35" spans="1:16">
      <c r="A35" s="12"/>
      <c r="B35" s="25">
        <v>335.18</v>
      </c>
      <c r="C35" s="20" t="s">
        <v>178</v>
      </c>
      <c r="D35" s="47">
        <v>5314893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5314893</v>
      </c>
      <c r="O35" s="48">
        <f t="shared" si="2"/>
        <v>52.347489929184192</v>
      </c>
      <c r="P35" s="9"/>
    </row>
    <row r="36" spans="1:16">
      <c r="A36" s="12"/>
      <c r="B36" s="25">
        <v>335.21</v>
      </c>
      <c r="C36" s="20" t="s">
        <v>48</v>
      </c>
      <c r="D36" s="47">
        <v>4950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4950</v>
      </c>
      <c r="O36" s="48">
        <f t="shared" si="2"/>
        <v>4.87535826496341E-2</v>
      </c>
      <c r="P36" s="9"/>
    </row>
    <row r="37" spans="1:16">
      <c r="A37" s="12"/>
      <c r="B37" s="25">
        <v>335.49</v>
      </c>
      <c r="C37" s="20" t="s">
        <v>50</v>
      </c>
      <c r="D37" s="47">
        <v>0</v>
      </c>
      <c r="E37" s="47">
        <v>2615056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2615056</v>
      </c>
      <c r="O37" s="48">
        <f t="shared" ref="O37:O68" si="6">(N37/O$95)</f>
        <v>25.75623208675183</v>
      </c>
      <c r="P37" s="9"/>
    </row>
    <row r="38" spans="1:16">
      <c r="A38" s="12"/>
      <c r="B38" s="25">
        <v>335.69</v>
      </c>
      <c r="C38" s="20" t="s">
        <v>167</v>
      </c>
      <c r="D38" s="47">
        <v>2937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2937</v>
      </c>
      <c r="O38" s="48">
        <f t="shared" si="6"/>
        <v>2.8927125705449568E-2</v>
      </c>
      <c r="P38" s="9"/>
    </row>
    <row r="39" spans="1:16">
      <c r="A39" s="12"/>
      <c r="B39" s="25">
        <v>335.7</v>
      </c>
      <c r="C39" s="20" t="s">
        <v>52</v>
      </c>
      <c r="D39" s="47">
        <v>0</v>
      </c>
      <c r="E39" s="47">
        <v>41218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41218</v>
      </c>
      <c r="O39" s="48">
        <f t="shared" si="6"/>
        <v>0.40596468073790271</v>
      </c>
      <c r="P39" s="9"/>
    </row>
    <row r="40" spans="1:16">
      <c r="A40" s="12"/>
      <c r="B40" s="25">
        <v>335.9</v>
      </c>
      <c r="C40" s="20" t="s">
        <v>54</v>
      </c>
      <c r="D40" s="47">
        <v>3039539</v>
      </c>
      <c r="E40" s="47">
        <v>146810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3186349</v>
      </c>
      <c r="O40" s="48">
        <f t="shared" si="6"/>
        <v>31.383016024662417</v>
      </c>
      <c r="P40" s="9"/>
    </row>
    <row r="41" spans="1:16">
      <c r="A41" s="12"/>
      <c r="B41" s="25">
        <v>336</v>
      </c>
      <c r="C41" s="20" t="s">
        <v>4</v>
      </c>
      <c r="D41" s="47">
        <v>43565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43565</v>
      </c>
      <c r="O41" s="48">
        <f t="shared" si="6"/>
        <v>0.42908077335986056</v>
      </c>
      <c r="P41" s="9"/>
    </row>
    <row r="42" spans="1:16">
      <c r="A42" s="12"/>
      <c r="B42" s="25">
        <v>337.1</v>
      </c>
      <c r="C42" s="20" t="s">
        <v>55</v>
      </c>
      <c r="D42" s="47">
        <v>35000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8" si="7">SUM(D42:M42)</f>
        <v>35000</v>
      </c>
      <c r="O42" s="48">
        <f t="shared" si="6"/>
        <v>0.34472230156306943</v>
      </c>
      <c r="P42" s="9"/>
    </row>
    <row r="43" spans="1:16">
      <c r="A43" s="12"/>
      <c r="B43" s="25">
        <v>337.3</v>
      </c>
      <c r="C43" s="20" t="s">
        <v>57</v>
      </c>
      <c r="D43" s="47">
        <v>28218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28218</v>
      </c>
      <c r="O43" s="48">
        <f t="shared" si="6"/>
        <v>0.27792496872876266</v>
      </c>
      <c r="P43" s="9"/>
    </row>
    <row r="44" spans="1:16">
      <c r="A44" s="12"/>
      <c r="B44" s="25">
        <v>337.4</v>
      </c>
      <c r="C44" s="20" t="s">
        <v>58</v>
      </c>
      <c r="D44" s="47">
        <v>0</v>
      </c>
      <c r="E44" s="47">
        <v>677382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677382</v>
      </c>
      <c r="O44" s="48">
        <f t="shared" si="6"/>
        <v>6.6716766307827164</v>
      </c>
      <c r="P44" s="9"/>
    </row>
    <row r="45" spans="1:16">
      <c r="A45" s="12"/>
      <c r="B45" s="25">
        <v>337.6</v>
      </c>
      <c r="C45" s="20" t="s">
        <v>179</v>
      </c>
      <c r="D45" s="47">
        <v>0</v>
      </c>
      <c r="E45" s="47">
        <v>360000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360000</v>
      </c>
      <c r="O45" s="48">
        <f t="shared" si="6"/>
        <v>3.5457151017915711</v>
      </c>
      <c r="P45" s="9"/>
    </row>
    <row r="46" spans="1:16">
      <c r="A46" s="12"/>
      <c r="B46" s="25">
        <v>337.7</v>
      </c>
      <c r="C46" s="20" t="s">
        <v>59</v>
      </c>
      <c r="D46" s="47">
        <v>131576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131576</v>
      </c>
      <c r="O46" s="48">
        <f t="shared" si="6"/>
        <v>1.2959194728703549</v>
      </c>
      <c r="P46" s="9"/>
    </row>
    <row r="47" spans="1:16" ht="15.75">
      <c r="A47" s="29" t="s">
        <v>64</v>
      </c>
      <c r="B47" s="30"/>
      <c r="C47" s="31"/>
      <c r="D47" s="32">
        <f t="shared" ref="D47:M47" si="8">SUM(D48:D74)</f>
        <v>7064816</v>
      </c>
      <c r="E47" s="32">
        <f t="shared" si="8"/>
        <v>2399656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5794958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 t="shared" si="7"/>
        <v>15259430</v>
      </c>
      <c r="O47" s="46">
        <f t="shared" si="6"/>
        <v>150.29330943258708</v>
      </c>
      <c r="P47" s="10"/>
    </row>
    <row r="48" spans="1:16">
      <c r="A48" s="12"/>
      <c r="B48" s="25">
        <v>341.1</v>
      </c>
      <c r="C48" s="20" t="s">
        <v>180</v>
      </c>
      <c r="D48" s="47">
        <v>352948</v>
      </c>
      <c r="E48" s="47">
        <v>302970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655918</v>
      </c>
      <c r="O48" s="48">
        <f t="shared" si="6"/>
        <v>6.4602732170470105</v>
      </c>
      <c r="P48" s="9"/>
    </row>
    <row r="49" spans="1:16">
      <c r="A49" s="12"/>
      <c r="B49" s="25">
        <v>341.51</v>
      </c>
      <c r="C49" s="20" t="s">
        <v>182</v>
      </c>
      <c r="D49" s="47">
        <v>1351643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74" si="9">SUM(D49:M49)</f>
        <v>1351643</v>
      </c>
      <c r="O49" s="48">
        <f t="shared" si="6"/>
        <v>13.312613881474624</v>
      </c>
      <c r="P49" s="9"/>
    </row>
    <row r="50" spans="1:16">
      <c r="A50" s="12"/>
      <c r="B50" s="25">
        <v>341.52</v>
      </c>
      <c r="C50" s="20" t="s">
        <v>183</v>
      </c>
      <c r="D50" s="47">
        <v>322895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322895</v>
      </c>
      <c r="O50" s="48">
        <f t="shared" si="6"/>
        <v>3.1802602160916371</v>
      </c>
      <c r="P50" s="9"/>
    </row>
    <row r="51" spans="1:16">
      <c r="A51" s="12"/>
      <c r="B51" s="25">
        <v>341.53</v>
      </c>
      <c r="C51" s="20" t="s">
        <v>184</v>
      </c>
      <c r="D51" s="47">
        <v>1475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1475</v>
      </c>
      <c r="O51" s="48">
        <f t="shared" si="6"/>
        <v>1.4527582708729354E-2</v>
      </c>
      <c r="P51" s="9"/>
    </row>
    <row r="52" spans="1:16">
      <c r="A52" s="12"/>
      <c r="B52" s="25">
        <v>341.55</v>
      </c>
      <c r="C52" s="20" t="s">
        <v>185</v>
      </c>
      <c r="D52" s="47">
        <v>4221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4221</v>
      </c>
      <c r="O52" s="48">
        <f t="shared" si="6"/>
        <v>4.1573509568506167E-2</v>
      </c>
      <c r="P52" s="9"/>
    </row>
    <row r="53" spans="1:16">
      <c r="A53" s="12"/>
      <c r="B53" s="25">
        <v>341.56</v>
      </c>
      <c r="C53" s="20" t="s">
        <v>186</v>
      </c>
      <c r="D53" s="47">
        <v>60966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60966</v>
      </c>
      <c r="O53" s="48">
        <f t="shared" si="6"/>
        <v>0.60046685248840259</v>
      </c>
      <c r="P53" s="9"/>
    </row>
    <row r="54" spans="1:16">
      <c r="A54" s="12"/>
      <c r="B54" s="25">
        <v>341.9</v>
      </c>
      <c r="C54" s="20" t="s">
        <v>187</v>
      </c>
      <c r="D54" s="47">
        <v>41538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41538</v>
      </c>
      <c r="O54" s="48">
        <f t="shared" si="6"/>
        <v>0.40911642749505078</v>
      </c>
      <c r="P54" s="9"/>
    </row>
    <row r="55" spans="1:16">
      <c r="A55" s="12"/>
      <c r="B55" s="25">
        <v>342.1</v>
      </c>
      <c r="C55" s="20" t="s">
        <v>188</v>
      </c>
      <c r="D55" s="47">
        <v>1079208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1079208</v>
      </c>
      <c r="O55" s="48">
        <f t="shared" si="6"/>
        <v>10.629344732150772</v>
      </c>
      <c r="P55" s="9"/>
    </row>
    <row r="56" spans="1:16">
      <c r="A56" s="12"/>
      <c r="B56" s="25">
        <v>342.4</v>
      </c>
      <c r="C56" s="20" t="s">
        <v>75</v>
      </c>
      <c r="D56" s="47">
        <v>0</v>
      </c>
      <c r="E56" s="47">
        <v>374109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374109</v>
      </c>
      <c r="O56" s="48">
        <f t="shared" si="6"/>
        <v>3.6846775861559524</v>
      </c>
      <c r="P56" s="9"/>
    </row>
    <row r="57" spans="1:16">
      <c r="A57" s="12"/>
      <c r="B57" s="25">
        <v>342.6</v>
      </c>
      <c r="C57" s="20" t="s">
        <v>77</v>
      </c>
      <c r="D57" s="47">
        <v>3266414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3266414</v>
      </c>
      <c r="O57" s="48">
        <f t="shared" si="6"/>
        <v>32.171592912509482</v>
      </c>
      <c r="P57" s="9"/>
    </row>
    <row r="58" spans="1:16">
      <c r="A58" s="12"/>
      <c r="B58" s="25">
        <v>342.9</v>
      </c>
      <c r="C58" s="20" t="s">
        <v>78</v>
      </c>
      <c r="D58" s="47">
        <v>434183</v>
      </c>
      <c r="E58" s="47">
        <v>100891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535074</v>
      </c>
      <c r="O58" s="48">
        <f t="shared" si="6"/>
        <v>5.2700554510445086</v>
      </c>
      <c r="P58" s="9"/>
    </row>
    <row r="59" spans="1:16">
      <c r="A59" s="12"/>
      <c r="B59" s="25">
        <v>343.4</v>
      </c>
      <c r="C59" s="20" t="s">
        <v>80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3571769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3571769</v>
      </c>
      <c r="O59" s="48">
        <f t="shared" si="6"/>
        <v>35.179098009474941</v>
      </c>
      <c r="P59" s="9"/>
    </row>
    <row r="60" spans="1:16">
      <c r="A60" s="12"/>
      <c r="B60" s="25">
        <v>343.7</v>
      </c>
      <c r="C60" s="20" t="s">
        <v>83</v>
      </c>
      <c r="D60" s="47">
        <v>0</v>
      </c>
      <c r="E60" s="47">
        <v>14366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14366</v>
      </c>
      <c r="O60" s="48">
        <f t="shared" si="6"/>
        <v>0.14149373097871587</v>
      </c>
      <c r="P60" s="9"/>
    </row>
    <row r="61" spans="1:16">
      <c r="A61" s="12"/>
      <c r="B61" s="25">
        <v>343.9</v>
      </c>
      <c r="C61" s="20" t="s">
        <v>84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2223189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2223189</v>
      </c>
      <c r="O61" s="48">
        <f t="shared" si="6"/>
        <v>21.896652253991391</v>
      </c>
      <c r="P61" s="9"/>
    </row>
    <row r="62" spans="1:16">
      <c r="A62" s="12"/>
      <c r="B62" s="25">
        <v>344.9</v>
      </c>
      <c r="C62" s="20" t="s">
        <v>189</v>
      </c>
      <c r="D62" s="47">
        <v>0</v>
      </c>
      <c r="E62" s="47">
        <v>66600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66600</v>
      </c>
      <c r="O62" s="48">
        <f t="shared" si="6"/>
        <v>0.65595729383144064</v>
      </c>
      <c r="P62" s="9"/>
    </row>
    <row r="63" spans="1:16">
      <c r="A63" s="12"/>
      <c r="B63" s="25">
        <v>345.1</v>
      </c>
      <c r="C63" s="20" t="s">
        <v>204</v>
      </c>
      <c r="D63" s="47">
        <v>0</v>
      </c>
      <c r="E63" s="47">
        <v>41000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41000</v>
      </c>
      <c r="O63" s="48">
        <f t="shared" si="6"/>
        <v>0.40381755325959562</v>
      </c>
      <c r="P63" s="9"/>
    </row>
    <row r="64" spans="1:16">
      <c r="A64" s="12"/>
      <c r="B64" s="25">
        <v>346.4</v>
      </c>
      <c r="C64" s="20" t="s">
        <v>87</v>
      </c>
      <c r="D64" s="47">
        <v>63745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63745</v>
      </c>
      <c r="O64" s="48">
        <f t="shared" si="6"/>
        <v>0.62783780323251026</v>
      </c>
      <c r="P64" s="9"/>
    </row>
    <row r="65" spans="1:16">
      <c r="A65" s="12"/>
      <c r="B65" s="25">
        <v>347.5</v>
      </c>
      <c r="C65" s="20" t="s">
        <v>88</v>
      </c>
      <c r="D65" s="47">
        <v>59448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59448</v>
      </c>
      <c r="O65" s="48">
        <f t="shared" si="6"/>
        <v>0.58551575380918142</v>
      </c>
      <c r="P65" s="9"/>
    </row>
    <row r="66" spans="1:16">
      <c r="A66" s="12"/>
      <c r="B66" s="25">
        <v>348.92099999999999</v>
      </c>
      <c r="C66" s="20" t="s">
        <v>190</v>
      </c>
      <c r="D66" s="47">
        <v>0</v>
      </c>
      <c r="E66" s="47">
        <v>19370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19370</v>
      </c>
      <c r="O66" s="48">
        <f t="shared" si="6"/>
        <v>0.1907791708936187</v>
      </c>
      <c r="P66" s="9"/>
    </row>
    <row r="67" spans="1:16">
      <c r="A67" s="12"/>
      <c r="B67" s="25">
        <v>348.92200000000003</v>
      </c>
      <c r="C67" s="20" t="s">
        <v>191</v>
      </c>
      <c r="D67" s="47">
        <v>0</v>
      </c>
      <c r="E67" s="47">
        <v>19370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19370</v>
      </c>
      <c r="O67" s="48">
        <f t="shared" si="6"/>
        <v>0.1907791708936187</v>
      </c>
      <c r="P67" s="9"/>
    </row>
    <row r="68" spans="1:16">
      <c r="A68" s="12"/>
      <c r="B68" s="25">
        <v>348.923</v>
      </c>
      <c r="C68" s="20" t="s">
        <v>192</v>
      </c>
      <c r="D68" s="47">
        <v>0</v>
      </c>
      <c r="E68" s="47">
        <v>19370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19370</v>
      </c>
      <c r="O68" s="48">
        <f t="shared" si="6"/>
        <v>0.1907791708936187</v>
      </c>
      <c r="P68" s="9"/>
    </row>
    <row r="69" spans="1:16">
      <c r="A69" s="12"/>
      <c r="B69" s="25">
        <v>348.92399999999998</v>
      </c>
      <c r="C69" s="20" t="s">
        <v>193</v>
      </c>
      <c r="D69" s="47">
        <v>0</v>
      </c>
      <c r="E69" s="47">
        <v>19370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19370</v>
      </c>
      <c r="O69" s="48">
        <f t="shared" ref="O69:O93" si="10">(N69/O$95)</f>
        <v>0.1907791708936187</v>
      </c>
      <c r="P69" s="9"/>
    </row>
    <row r="70" spans="1:16">
      <c r="A70" s="12"/>
      <c r="B70" s="25">
        <v>348.93</v>
      </c>
      <c r="C70" s="20" t="s">
        <v>194</v>
      </c>
      <c r="D70" s="47">
        <v>0</v>
      </c>
      <c r="E70" s="47">
        <v>149225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149225</v>
      </c>
      <c r="O70" s="48">
        <f t="shared" si="10"/>
        <v>1.4697481557356866</v>
      </c>
      <c r="P70" s="9"/>
    </row>
    <row r="71" spans="1:16">
      <c r="A71" s="12"/>
      <c r="B71" s="25">
        <v>348.93099999999998</v>
      </c>
      <c r="C71" s="20" t="s">
        <v>195</v>
      </c>
      <c r="D71" s="47">
        <v>0</v>
      </c>
      <c r="E71" s="47">
        <v>44917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44917</v>
      </c>
      <c r="O71" s="48">
        <f t="shared" si="10"/>
        <v>0.4423969034088111</v>
      </c>
      <c r="P71" s="9"/>
    </row>
    <row r="72" spans="1:16">
      <c r="A72" s="12"/>
      <c r="B72" s="25">
        <v>348.93200000000002</v>
      </c>
      <c r="C72" s="20" t="s">
        <v>196</v>
      </c>
      <c r="D72" s="47">
        <v>0</v>
      </c>
      <c r="E72" s="47">
        <v>4551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4551</v>
      </c>
      <c r="O72" s="48">
        <f t="shared" si="10"/>
        <v>4.4823748411815113E-2</v>
      </c>
      <c r="P72" s="9"/>
    </row>
    <row r="73" spans="1:16">
      <c r="A73" s="12"/>
      <c r="B73" s="25">
        <v>348.99</v>
      </c>
      <c r="C73" s="20" t="s">
        <v>197</v>
      </c>
      <c r="D73" s="47">
        <v>0</v>
      </c>
      <c r="E73" s="47">
        <v>47690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47690</v>
      </c>
      <c r="O73" s="48">
        <f t="shared" si="10"/>
        <v>0.46970875890122227</v>
      </c>
      <c r="P73" s="9"/>
    </row>
    <row r="74" spans="1:16">
      <c r="A74" s="12"/>
      <c r="B74" s="25">
        <v>349</v>
      </c>
      <c r="C74" s="20" t="s">
        <v>147</v>
      </c>
      <c r="D74" s="47">
        <v>26132</v>
      </c>
      <c r="E74" s="47">
        <v>1175857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1201989</v>
      </c>
      <c r="O74" s="48">
        <f t="shared" si="10"/>
        <v>11.838640415242635</v>
      </c>
      <c r="P74" s="9"/>
    </row>
    <row r="75" spans="1:16" ht="15.75">
      <c r="A75" s="29" t="s">
        <v>65</v>
      </c>
      <c r="B75" s="30"/>
      <c r="C75" s="31"/>
      <c r="D75" s="32">
        <f t="shared" ref="D75:M75" si="11">SUM(D76:D81)</f>
        <v>119215</v>
      </c>
      <c r="E75" s="32">
        <f t="shared" si="11"/>
        <v>539854</v>
      </c>
      <c r="F75" s="32">
        <f t="shared" si="11"/>
        <v>0</v>
      </c>
      <c r="G75" s="32">
        <f t="shared" si="11"/>
        <v>0</v>
      </c>
      <c r="H75" s="32">
        <f t="shared" si="11"/>
        <v>0</v>
      </c>
      <c r="I75" s="32">
        <f t="shared" si="11"/>
        <v>0</v>
      </c>
      <c r="J75" s="32">
        <f t="shared" si="11"/>
        <v>0</v>
      </c>
      <c r="K75" s="32">
        <f t="shared" si="11"/>
        <v>0</v>
      </c>
      <c r="L75" s="32">
        <f t="shared" si="11"/>
        <v>0</v>
      </c>
      <c r="M75" s="32">
        <f t="shared" si="11"/>
        <v>0</v>
      </c>
      <c r="N75" s="32">
        <f t="shared" ref="N75:N83" si="12">SUM(D75:M75)</f>
        <v>659069</v>
      </c>
      <c r="O75" s="46">
        <f t="shared" si="10"/>
        <v>6.4913080733963024</v>
      </c>
      <c r="P75" s="10"/>
    </row>
    <row r="76" spans="1:16">
      <c r="A76" s="13"/>
      <c r="B76" s="40">
        <v>351.1</v>
      </c>
      <c r="C76" s="21" t="s">
        <v>107</v>
      </c>
      <c r="D76" s="47">
        <v>1212</v>
      </c>
      <c r="E76" s="47">
        <v>101314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102526</v>
      </c>
      <c r="O76" s="48">
        <f t="shared" si="10"/>
        <v>1.0097999625730072</v>
      </c>
      <c r="P76" s="9"/>
    </row>
    <row r="77" spans="1:16">
      <c r="A77" s="13"/>
      <c r="B77" s="40">
        <v>351.2</v>
      </c>
      <c r="C77" s="21" t="s">
        <v>109</v>
      </c>
      <c r="D77" s="47">
        <v>0</v>
      </c>
      <c r="E77" s="47">
        <v>99719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99719</v>
      </c>
      <c r="O77" s="48">
        <f t="shared" si="10"/>
        <v>0.98215323398764909</v>
      </c>
      <c r="P77" s="9"/>
    </row>
    <row r="78" spans="1:16">
      <c r="A78" s="13"/>
      <c r="B78" s="40">
        <v>351.5</v>
      </c>
      <c r="C78" s="21" t="s">
        <v>198</v>
      </c>
      <c r="D78" s="47">
        <v>0</v>
      </c>
      <c r="E78" s="47">
        <v>249469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249469</v>
      </c>
      <c r="O78" s="48">
        <f t="shared" si="10"/>
        <v>2.4570722242467817</v>
      </c>
      <c r="P78" s="9"/>
    </row>
    <row r="79" spans="1:16">
      <c r="A79" s="13"/>
      <c r="B79" s="40">
        <v>351.8</v>
      </c>
      <c r="C79" s="21" t="s">
        <v>231</v>
      </c>
      <c r="D79" s="47">
        <v>0</v>
      </c>
      <c r="E79" s="47">
        <v>89352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89352</v>
      </c>
      <c r="O79" s="48">
        <f t="shared" si="10"/>
        <v>0.88004648826466791</v>
      </c>
      <c r="P79" s="9"/>
    </row>
    <row r="80" spans="1:16">
      <c r="A80" s="13"/>
      <c r="B80" s="40">
        <v>352</v>
      </c>
      <c r="C80" s="21" t="s">
        <v>110</v>
      </c>
      <c r="D80" s="47">
        <v>30836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30836</v>
      </c>
      <c r="O80" s="48">
        <f t="shared" si="10"/>
        <v>0.30371019688568024</v>
      </c>
      <c r="P80" s="9"/>
    </row>
    <row r="81" spans="1:119">
      <c r="A81" s="13"/>
      <c r="B81" s="40">
        <v>354</v>
      </c>
      <c r="C81" s="21" t="s">
        <v>111</v>
      </c>
      <c r="D81" s="47">
        <v>87167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87167</v>
      </c>
      <c r="O81" s="48">
        <f t="shared" si="10"/>
        <v>0.85852596743851628</v>
      </c>
      <c r="P81" s="9"/>
    </row>
    <row r="82" spans="1:119" ht="15.75">
      <c r="A82" s="29" t="s">
        <v>5</v>
      </c>
      <c r="B82" s="30"/>
      <c r="C82" s="31"/>
      <c r="D82" s="32">
        <f t="shared" ref="D82:M82" si="13">SUM(D83:D90)</f>
        <v>1736275</v>
      </c>
      <c r="E82" s="32">
        <f t="shared" si="13"/>
        <v>2436406</v>
      </c>
      <c r="F82" s="32">
        <f t="shared" si="13"/>
        <v>0</v>
      </c>
      <c r="G82" s="32">
        <f t="shared" si="13"/>
        <v>57296</v>
      </c>
      <c r="H82" s="32">
        <f t="shared" si="13"/>
        <v>0</v>
      </c>
      <c r="I82" s="32">
        <f t="shared" si="13"/>
        <v>287344</v>
      </c>
      <c r="J82" s="32">
        <f t="shared" si="13"/>
        <v>10149034</v>
      </c>
      <c r="K82" s="32">
        <f t="shared" si="13"/>
        <v>0</v>
      </c>
      <c r="L82" s="32">
        <f t="shared" si="13"/>
        <v>0</v>
      </c>
      <c r="M82" s="32">
        <f t="shared" si="13"/>
        <v>156887</v>
      </c>
      <c r="N82" s="32">
        <f t="shared" si="12"/>
        <v>14823242</v>
      </c>
      <c r="O82" s="46">
        <f t="shared" si="10"/>
        <v>145.99720282475303</v>
      </c>
      <c r="P82" s="10"/>
    </row>
    <row r="83" spans="1:119">
      <c r="A83" s="12"/>
      <c r="B83" s="25">
        <v>361.1</v>
      </c>
      <c r="C83" s="20" t="s">
        <v>113</v>
      </c>
      <c r="D83" s="47">
        <v>105019</v>
      </c>
      <c r="E83" s="47">
        <v>95084</v>
      </c>
      <c r="F83" s="47">
        <v>0</v>
      </c>
      <c r="G83" s="47">
        <v>57296</v>
      </c>
      <c r="H83" s="47">
        <v>0</v>
      </c>
      <c r="I83" s="47">
        <v>55273</v>
      </c>
      <c r="J83" s="47">
        <v>20571</v>
      </c>
      <c r="K83" s="47">
        <v>0</v>
      </c>
      <c r="L83" s="47">
        <v>0</v>
      </c>
      <c r="M83" s="47">
        <v>0</v>
      </c>
      <c r="N83" s="47">
        <f t="shared" si="12"/>
        <v>333243</v>
      </c>
      <c r="O83" s="48">
        <f t="shared" si="10"/>
        <v>3.2821798268509124</v>
      </c>
      <c r="P83" s="9"/>
    </row>
    <row r="84" spans="1:119">
      <c r="A84" s="12"/>
      <c r="B84" s="25">
        <v>361.3</v>
      </c>
      <c r="C84" s="20" t="s">
        <v>115</v>
      </c>
      <c r="D84" s="47">
        <v>1203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0" si="14">SUM(D84:M84)</f>
        <v>1203</v>
      </c>
      <c r="O84" s="48">
        <f t="shared" si="10"/>
        <v>1.1848597965153499E-2</v>
      </c>
      <c r="P84" s="9"/>
    </row>
    <row r="85" spans="1:119">
      <c r="A85" s="12"/>
      <c r="B85" s="25">
        <v>361.4</v>
      </c>
      <c r="C85" s="20" t="s">
        <v>199</v>
      </c>
      <c r="D85" s="47">
        <v>26342</v>
      </c>
      <c r="E85" s="47">
        <v>144232</v>
      </c>
      <c r="F85" s="47">
        <v>0</v>
      </c>
      <c r="G85" s="47">
        <v>0</v>
      </c>
      <c r="H85" s="47">
        <v>0</v>
      </c>
      <c r="I85" s="47">
        <v>4471</v>
      </c>
      <c r="J85" s="47">
        <v>2235</v>
      </c>
      <c r="K85" s="47">
        <v>0</v>
      </c>
      <c r="L85" s="47">
        <v>0</v>
      </c>
      <c r="M85" s="47">
        <v>209</v>
      </c>
      <c r="N85" s="47">
        <f t="shared" si="14"/>
        <v>177489</v>
      </c>
      <c r="O85" s="48">
        <f t="shared" si="10"/>
        <v>1.7481261880607892</v>
      </c>
      <c r="P85" s="9"/>
    </row>
    <row r="86" spans="1:119">
      <c r="A86" s="12"/>
      <c r="B86" s="25">
        <v>362</v>
      </c>
      <c r="C86" s="20" t="s">
        <v>117</v>
      </c>
      <c r="D86" s="47">
        <v>101869</v>
      </c>
      <c r="E86" s="47">
        <v>31272</v>
      </c>
      <c r="F86" s="47">
        <v>0</v>
      </c>
      <c r="G86" s="47">
        <v>0</v>
      </c>
      <c r="H86" s="47">
        <v>0</v>
      </c>
      <c r="I86" s="47">
        <v>3690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136831</v>
      </c>
      <c r="O86" s="48">
        <f t="shared" si="10"/>
        <v>1.3476770641478957</v>
      </c>
      <c r="P86" s="9"/>
    </row>
    <row r="87" spans="1:119">
      <c r="A87" s="12"/>
      <c r="B87" s="25">
        <v>364</v>
      </c>
      <c r="C87" s="20" t="s">
        <v>200</v>
      </c>
      <c r="D87" s="47">
        <v>43112</v>
      </c>
      <c r="E87" s="47">
        <v>0</v>
      </c>
      <c r="F87" s="47">
        <v>0</v>
      </c>
      <c r="G87" s="47">
        <v>0</v>
      </c>
      <c r="H87" s="47">
        <v>0</v>
      </c>
      <c r="I87" s="47">
        <v>55000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98112</v>
      </c>
      <c r="O87" s="48">
        <f t="shared" si="10"/>
        <v>0.96632555574159618</v>
      </c>
      <c r="P87" s="9"/>
    </row>
    <row r="88" spans="1:119">
      <c r="A88" s="12"/>
      <c r="B88" s="25">
        <v>365</v>
      </c>
      <c r="C88" s="20" t="s">
        <v>201</v>
      </c>
      <c r="D88" s="47">
        <v>310</v>
      </c>
      <c r="E88" s="47">
        <v>9616</v>
      </c>
      <c r="F88" s="47">
        <v>0</v>
      </c>
      <c r="G88" s="47">
        <v>0</v>
      </c>
      <c r="H88" s="47">
        <v>0</v>
      </c>
      <c r="I88" s="47">
        <v>150394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160320</v>
      </c>
      <c r="O88" s="48">
        <f t="shared" si="10"/>
        <v>1.5790251253311796</v>
      </c>
      <c r="P88" s="9"/>
    </row>
    <row r="89" spans="1:119">
      <c r="A89" s="12"/>
      <c r="B89" s="25">
        <v>366</v>
      </c>
      <c r="C89" s="20" t="s">
        <v>120</v>
      </c>
      <c r="D89" s="47">
        <v>21759</v>
      </c>
      <c r="E89" s="47">
        <v>100000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121759</v>
      </c>
      <c r="O89" s="48">
        <f t="shared" si="10"/>
        <v>1.199229791886222</v>
      </c>
      <c r="P89" s="9"/>
    </row>
    <row r="90" spans="1:119">
      <c r="A90" s="12"/>
      <c r="B90" s="25">
        <v>369.9</v>
      </c>
      <c r="C90" s="20" t="s">
        <v>122</v>
      </c>
      <c r="D90" s="47">
        <v>1436661</v>
      </c>
      <c r="E90" s="47">
        <v>2056202</v>
      </c>
      <c r="F90" s="47">
        <v>0</v>
      </c>
      <c r="G90" s="47">
        <v>0</v>
      </c>
      <c r="H90" s="47">
        <v>0</v>
      </c>
      <c r="I90" s="47">
        <v>18516</v>
      </c>
      <c r="J90" s="47">
        <v>10126228</v>
      </c>
      <c r="K90" s="47">
        <v>0</v>
      </c>
      <c r="L90" s="47">
        <v>0</v>
      </c>
      <c r="M90" s="47">
        <v>156678</v>
      </c>
      <c r="N90" s="47">
        <f t="shared" si="14"/>
        <v>13794285</v>
      </c>
      <c r="O90" s="48">
        <f t="shared" si="10"/>
        <v>135.86279067476929</v>
      </c>
      <c r="P90" s="9"/>
    </row>
    <row r="91" spans="1:119" ht="15.75">
      <c r="A91" s="29" t="s">
        <v>66</v>
      </c>
      <c r="B91" s="30"/>
      <c r="C91" s="31"/>
      <c r="D91" s="32">
        <f t="shared" ref="D91:M91" si="15">SUM(D92:D92)</f>
        <v>75189</v>
      </c>
      <c r="E91" s="32">
        <f t="shared" si="15"/>
        <v>1046523</v>
      </c>
      <c r="F91" s="32">
        <f t="shared" si="15"/>
        <v>0</v>
      </c>
      <c r="G91" s="32">
        <f t="shared" si="15"/>
        <v>0</v>
      </c>
      <c r="H91" s="32">
        <f t="shared" si="15"/>
        <v>0</v>
      </c>
      <c r="I91" s="32">
        <f t="shared" si="15"/>
        <v>0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>SUM(D91:M91)</f>
        <v>1121712</v>
      </c>
      <c r="O91" s="46">
        <f t="shared" si="10"/>
        <v>11.047975495168963</v>
      </c>
      <c r="P91" s="9"/>
    </row>
    <row r="92" spans="1:119" ht="15.75" thickBot="1">
      <c r="A92" s="12"/>
      <c r="B92" s="25">
        <v>381</v>
      </c>
      <c r="C92" s="20" t="s">
        <v>123</v>
      </c>
      <c r="D92" s="47">
        <v>75189</v>
      </c>
      <c r="E92" s="47">
        <v>1046523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1121712</v>
      </c>
      <c r="O92" s="48">
        <f t="shared" si="10"/>
        <v>11.047975495168963</v>
      </c>
      <c r="P92" s="9"/>
    </row>
    <row r="93" spans="1:119" ht="16.5" thickBot="1">
      <c r="A93" s="14" t="s">
        <v>89</v>
      </c>
      <c r="B93" s="23"/>
      <c r="C93" s="22"/>
      <c r="D93" s="15">
        <f t="shared" ref="D93:M93" si="16">SUM(D5,D12,D16,D47,D75,D82,D91)</f>
        <v>59367246</v>
      </c>
      <c r="E93" s="15">
        <f t="shared" si="16"/>
        <v>29698849</v>
      </c>
      <c r="F93" s="15">
        <f t="shared" si="16"/>
        <v>0</v>
      </c>
      <c r="G93" s="15">
        <f t="shared" si="16"/>
        <v>57296</v>
      </c>
      <c r="H93" s="15">
        <f t="shared" si="16"/>
        <v>0</v>
      </c>
      <c r="I93" s="15">
        <f t="shared" si="16"/>
        <v>10674423</v>
      </c>
      <c r="J93" s="15">
        <f t="shared" si="16"/>
        <v>10149034</v>
      </c>
      <c r="K93" s="15">
        <f t="shared" si="16"/>
        <v>0</v>
      </c>
      <c r="L93" s="15">
        <f t="shared" si="16"/>
        <v>0</v>
      </c>
      <c r="M93" s="15">
        <f t="shared" si="16"/>
        <v>156887</v>
      </c>
      <c r="N93" s="15">
        <f>SUM(D93:M93)</f>
        <v>110103735</v>
      </c>
      <c r="O93" s="38">
        <f t="shared" si="10"/>
        <v>1084.4346554254366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232</v>
      </c>
      <c r="M95" s="119"/>
      <c r="N95" s="119"/>
      <c r="O95" s="44">
        <v>101531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150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128</v>
      </c>
      <c r="B3" s="109"/>
      <c r="C3" s="110"/>
      <c r="D3" s="129" t="s">
        <v>60</v>
      </c>
      <c r="E3" s="130"/>
      <c r="F3" s="130"/>
      <c r="G3" s="130"/>
      <c r="H3" s="131"/>
      <c r="I3" s="129" t="s">
        <v>61</v>
      </c>
      <c r="J3" s="131"/>
      <c r="K3" s="129" t="s">
        <v>63</v>
      </c>
      <c r="L3" s="131"/>
      <c r="M3" s="36"/>
      <c r="N3" s="37"/>
      <c r="O3" s="132" t="s">
        <v>133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62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37609604</v>
      </c>
      <c r="E5" s="27">
        <f t="shared" si="0"/>
        <v>13710186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51319790</v>
      </c>
      <c r="O5" s="33">
        <f t="shared" ref="O5:O36" si="2">(N5/O$96)</f>
        <v>509.38768015245961</v>
      </c>
      <c r="P5" s="6"/>
    </row>
    <row r="6" spans="1:133">
      <c r="A6" s="12"/>
      <c r="B6" s="25">
        <v>311</v>
      </c>
      <c r="C6" s="20" t="s">
        <v>2</v>
      </c>
      <c r="D6" s="47">
        <v>36998413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36998413</v>
      </c>
      <c r="O6" s="48">
        <f t="shared" si="2"/>
        <v>367.23719577559854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400579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400579</v>
      </c>
      <c r="O7" s="48">
        <f t="shared" si="2"/>
        <v>3.9760491523404933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533254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533254</v>
      </c>
      <c r="O8" s="48">
        <f t="shared" si="2"/>
        <v>5.2929487433993723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4037870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4037870</v>
      </c>
      <c r="O9" s="48">
        <f t="shared" si="2"/>
        <v>40.078909755032356</v>
      </c>
      <c r="P9" s="9"/>
    </row>
    <row r="10" spans="1:133">
      <c r="A10" s="12"/>
      <c r="B10" s="25">
        <v>315</v>
      </c>
      <c r="C10" s="20" t="s">
        <v>171</v>
      </c>
      <c r="D10" s="47">
        <v>611191</v>
      </c>
      <c r="E10" s="47">
        <v>91504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702695</v>
      </c>
      <c r="O10" s="48">
        <f t="shared" si="2"/>
        <v>6.9747786556556957</v>
      </c>
      <c r="P10" s="9"/>
    </row>
    <row r="11" spans="1:133">
      <c r="A11" s="12"/>
      <c r="B11" s="25">
        <v>316</v>
      </c>
      <c r="C11" s="20" t="s">
        <v>207</v>
      </c>
      <c r="D11" s="47">
        <v>0</v>
      </c>
      <c r="E11" s="47">
        <v>8646979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8646979</v>
      </c>
      <c r="O11" s="48">
        <f t="shared" si="2"/>
        <v>85.827798070433161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SUM(D13:D15)</f>
        <v>9165</v>
      </c>
      <c r="E12" s="32">
        <f t="shared" si="3"/>
        <v>2829065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4484307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7322537</v>
      </c>
      <c r="O12" s="46">
        <f t="shared" si="2"/>
        <v>72.681710803192118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585360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585360</v>
      </c>
      <c r="O13" s="48">
        <f t="shared" si="2"/>
        <v>5.810140151665542</v>
      </c>
      <c r="P13" s="9"/>
    </row>
    <row r="14" spans="1:133">
      <c r="A14" s="12"/>
      <c r="B14" s="25">
        <v>325.2</v>
      </c>
      <c r="C14" s="20" t="s">
        <v>25</v>
      </c>
      <c r="D14" s="47">
        <v>0</v>
      </c>
      <c r="E14" s="47">
        <v>2167235</v>
      </c>
      <c r="F14" s="47">
        <v>0</v>
      </c>
      <c r="G14" s="47">
        <v>0</v>
      </c>
      <c r="H14" s="47">
        <v>0</v>
      </c>
      <c r="I14" s="47">
        <v>4484307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6651542</v>
      </c>
      <c r="O14" s="48">
        <f t="shared" si="2"/>
        <v>66.021578592130865</v>
      </c>
      <c r="P14" s="9"/>
    </row>
    <row r="15" spans="1:133">
      <c r="A15" s="12"/>
      <c r="B15" s="25">
        <v>329</v>
      </c>
      <c r="C15" s="20" t="s">
        <v>26</v>
      </c>
      <c r="D15" s="47">
        <v>9165</v>
      </c>
      <c r="E15" s="47">
        <v>76470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85635</v>
      </c>
      <c r="O15" s="48">
        <f t="shared" si="2"/>
        <v>0.84999205939571998</v>
      </c>
      <c r="P15" s="9"/>
    </row>
    <row r="16" spans="1:133" ht="15.75">
      <c r="A16" s="29" t="s">
        <v>28</v>
      </c>
      <c r="B16" s="30"/>
      <c r="C16" s="31"/>
      <c r="D16" s="32">
        <f t="shared" ref="D16:M16" si="4">SUM(D17:D45)</f>
        <v>12334560</v>
      </c>
      <c r="E16" s="32">
        <f t="shared" si="4"/>
        <v>7653318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90909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34965</v>
      </c>
      <c r="N16" s="45">
        <f t="shared" si="1"/>
        <v>20113752</v>
      </c>
      <c r="O16" s="46">
        <f t="shared" si="2"/>
        <v>199.64418152221384</v>
      </c>
      <c r="P16" s="10"/>
    </row>
    <row r="17" spans="1:16">
      <c r="A17" s="12"/>
      <c r="B17" s="25">
        <v>331.1</v>
      </c>
      <c r="C17" s="20" t="s">
        <v>172</v>
      </c>
      <c r="D17" s="47">
        <v>29934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29934</v>
      </c>
      <c r="O17" s="48">
        <f t="shared" si="2"/>
        <v>0.29711756064636519</v>
      </c>
      <c r="P17" s="9"/>
    </row>
    <row r="18" spans="1:16">
      <c r="A18" s="12"/>
      <c r="B18" s="25">
        <v>331.2</v>
      </c>
      <c r="C18" s="20" t="s">
        <v>27</v>
      </c>
      <c r="D18" s="47">
        <v>168438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168438</v>
      </c>
      <c r="O18" s="48">
        <f t="shared" si="2"/>
        <v>1.6718743796402906</v>
      </c>
      <c r="P18" s="9"/>
    </row>
    <row r="19" spans="1:16">
      <c r="A19" s="12"/>
      <c r="B19" s="25">
        <v>331.5</v>
      </c>
      <c r="C19" s="20" t="s">
        <v>29</v>
      </c>
      <c r="D19" s="47">
        <v>0</v>
      </c>
      <c r="E19" s="47">
        <v>34960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34960</v>
      </c>
      <c r="O19" s="48">
        <f t="shared" si="2"/>
        <v>0.34700440703537538</v>
      </c>
      <c r="P19" s="9"/>
    </row>
    <row r="20" spans="1:16">
      <c r="A20" s="12"/>
      <c r="B20" s="25">
        <v>331.69</v>
      </c>
      <c r="C20" s="20" t="s">
        <v>33</v>
      </c>
      <c r="D20" s="47">
        <v>18845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18845</v>
      </c>
      <c r="O20" s="48">
        <f t="shared" si="2"/>
        <v>0.18705085957041331</v>
      </c>
      <c r="P20" s="9"/>
    </row>
    <row r="21" spans="1:16">
      <c r="A21" s="12"/>
      <c r="B21" s="25">
        <v>333</v>
      </c>
      <c r="C21" s="20" t="s">
        <v>3</v>
      </c>
      <c r="D21" s="47">
        <v>7142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7142</v>
      </c>
      <c r="O21" s="48">
        <f t="shared" si="2"/>
        <v>7.0889744709572405E-2</v>
      </c>
      <c r="P21" s="9"/>
    </row>
    <row r="22" spans="1:16">
      <c r="A22" s="12"/>
      <c r="B22" s="25">
        <v>334.1</v>
      </c>
      <c r="C22" s="20" t="s">
        <v>30</v>
      </c>
      <c r="D22" s="47">
        <v>29934</v>
      </c>
      <c r="E22" s="47">
        <v>187071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34965</v>
      </c>
      <c r="N22" s="47">
        <f t="shared" si="1"/>
        <v>251970</v>
      </c>
      <c r="O22" s="48">
        <f t="shared" si="2"/>
        <v>2.5009925755349984</v>
      </c>
      <c r="P22" s="9"/>
    </row>
    <row r="23" spans="1:16">
      <c r="A23" s="12"/>
      <c r="B23" s="25">
        <v>334.2</v>
      </c>
      <c r="C23" s="20" t="s">
        <v>31</v>
      </c>
      <c r="D23" s="47">
        <v>225853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225853</v>
      </c>
      <c r="O23" s="48">
        <f t="shared" si="2"/>
        <v>2.241761623059515</v>
      </c>
      <c r="P23" s="9"/>
    </row>
    <row r="24" spans="1:16">
      <c r="A24" s="12"/>
      <c r="B24" s="25">
        <v>334.34</v>
      </c>
      <c r="C24" s="20" t="s">
        <v>34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90909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90909</v>
      </c>
      <c r="O24" s="48">
        <f t="shared" si="2"/>
        <v>0.90234049311152575</v>
      </c>
      <c r="P24" s="9"/>
    </row>
    <row r="25" spans="1:16">
      <c r="A25" s="12"/>
      <c r="B25" s="25">
        <v>334.39</v>
      </c>
      <c r="C25" s="20" t="s">
        <v>35</v>
      </c>
      <c r="D25" s="47">
        <v>234827</v>
      </c>
      <c r="E25" s="47">
        <v>187046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1" si="5">SUM(D25:M25)</f>
        <v>421873</v>
      </c>
      <c r="O25" s="48">
        <f t="shared" si="2"/>
        <v>4.1874081867630126</v>
      </c>
      <c r="P25" s="9"/>
    </row>
    <row r="26" spans="1:16">
      <c r="A26" s="12"/>
      <c r="B26" s="25">
        <v>334.49</v>
      </c>
      <c r="C26" s="20" t="s">
        <v>36</v>
      </c>
      <c r="D26" s="47">
        <v>181443</v>
      </c>
      <c r="E26" s="47">
        <v>896390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1077833</v>
      </c>
      <c r="O26" s="48">
        <f t="shared" si="2"/>
        <v>10.698306666137293</v>
      </c>
      <c r="P26" s="9"/>
    </row>
    <row r="27" spans="1:16">
      <c r="A27" s="12"/>
      <c r="B27" s="25">
        <v>334.5</v>
      </c>
      <c r="C27" s="20" t="s">
        <v>37</v>
      </c>
      <c r="D27" s="47">
        <v>25000</v>
      </c>
      <c r="E27" s="47">
        <v>1030341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1055341</v>
      </c>
      <c r="O27" s="48">
        <f t="shared" si="2"/>
        <v>10.475056576805494</v>
      </c>
      <c r="P27" s="9"/>
    </row>
    <row r="28" spans="1:16">
      <c r="A28" s="12"/>
      <c r="B28" s="25">
        <v>334.69</v>
      </c>
      <c r="C28" s="20" t="s">
        <v>38</v>
      </c>
      <c r="D28" s="47">
        <v>287879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287879</v>
      </c>
      <c r="O28" s="48">
        <f t="shared" si="2"/>
        <v>2.8574165243975065</v>
      </c>
      <c r="P28" s="9"/>
    </row>
    <row r="29" spans="1:16">
      <c r="A29" s="12"/>
      <c r="B29" s="25">
        <v>334.7</v>
      </c>
      <c r="C29" s="20" t="s">
        <v>39</v>
      </c>
      <c r="D29" s="47">
        <v>257327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257327</v>
      </c>
      <c r="O29" s="48">
        <f t="shared" si="2"/>
        <v>2.5541648469448526</v>
      </c>
      <c r="P29" s="9"/>
    </row>
    <row r="30" spans="1:16">
      <c r="A30" s="12"/>
      <c r="B30" s="25">
        <v>335.12</v>
      </c>
      <c r="C30" s="20" t="s">
        <v>173</v>
      </c>
      <c r="D30" s="47">
        <v>2281410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2281410</v>
      </c>
      <c r="O30" s="48">
        <f t="shared" si="2"/>
        <v>22.644717513002739</v>
      </c>
      <c r="P30" s="9"/>
    </row>
    <row r="31" spans="1:16">
      <c r="A31" s="12"/>
      <c r="B31" s="25">
        <v>335.13</v>
      </c>
      <c r="C31" s="20" t="s">
        <v>174</v>
      </c>
      <c r="D31" s="47">
        <v>30716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30716</v>
      </c>
      <c r="O31" s="48">
        <f t="shared" si="2"/>
        <v>0.30487950133005121</v>
      </c>
      <c r="P31" s="9"/>
    </row>
    <row r="32" spans="1:16">
      <c r="A32" s="12"/>
      <c r="B32" s="25">
        <v>335.14</v>
      </c>
      <c r="C32" s="20" t="s">
        <v>175</v>
      </c>
      <c r="D32" s="47">
        <v>259810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259810</v>
      </c>
      <c r="O32" s="48">
        <f t="shared" si="2"/>
        <v>2.5788104974788579</v>
      </c>
      <c r="P32" s="9"/>
    </row>
    <row r="33" spans="1:16">
      <c r="A33" s="12"/>
      <c r="B33" s="25">
        <v>335.15</v>
      </c>
      <c r="C33" s="20" t="s">
        <v>176</v>
      </c>
      <c r="D33" s="47">
        <v>26253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26253</v>
      </c>
      <c r="O33" s="48">
        <f t="shared" si="2"/>
        <v>0.26058085520308094</v>
      </c>
      <c r="P33" s="9"/>
    </row>
    <row r="34" spans="1:16">
      <c r="A34" s="12"/>
      <c r="B34" s="25">
        <v>335.16</v>
      </c>
      <c r="C34" s="20" t="s">
        <v>177</v>
      </c>
      <c r="D34" s="47">
        <v>0</v>
      </c>
      <c r="E34" s="47">
        <v>223250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223250</v>
      </c>
      <c r="O34" s="48">
        <f t="shared" si="2"/>
        <v>2.2159248818835113</v>
      </c>
      <c r="P34" s="9"/>
    </row>
    <row r="35" spans="1:16">
      <c r="A35" s="12"/>
      <c r="B35" s="25">
        <v>335.18</v>
      </c>
      <c r="C35" s="20" t="s">
        <v>178</v>
      </c>
      <c r="D35" s="47">
        <v>5002254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5002254</v>
      </c>
      <c r="O35" s="48">
        <f t="shared" si="2"/>
        <v>49.651149402469528</v>
      </c>
      <c r="P35" s="9"/>
    </row>
    <row r="36" spans="1:16">
      <c r="A36" s="12"/>
      <c r="B36" s="25">
        <v>335.21</v>
      </c>
      <c r="C36" s="20" t="s">
        <v>48</v>
      </c>
      <c r="D36" s="47">
        <v>2970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2970</v>
      </c>
      <c r="O36" s="48">
        <f t="shared" si="2"/>
        <v>2.9479493389446935E-2</v>
      </c>
      <c r="P36" s="9"/>
    </row>
    <row r="37" spans="1:16">
      <c r="A37" s="12"/>
      <c r="B37" s="25">
        <v>335.49</v>
      </c>
      <c r="C37" s="20" t="s">
        <v>50</v>
      </c>
      <c r="D37" s="47">
        <v>0</v>
      </c>
      <c r="E37" s="47">
        <v>2538318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2538318</v>
      </c>
      <c r="O37" s="48">
        <f t="shared" ref="O37:O68" si="6">(N37/O$96)</f>
        <v>25.194723468455951</v>
      </c>
      <c r="P37" s="9"/>
    </row>
    <row r="38" spans="1:16">
      <c r="A38" s="12"/>
      <c r="B38" s="25">
        <v>335.69</v>
      </c>
      <c r="C38" s="20" t="s">
        <v>167</v>
      </c>
      <c r="D38" s="47">
        <v>20416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20416</v>
      </c>
      <c r="O38" s="48">
        <f t="shared" si="6"/>
        <v>0.20264422122523523</v>
      </c>
      <c r="P38" s="9"/>
    </row>
    <row r="39" spans="1:16">
      <c r="A39" s="12"/>
      <c r="B39" s="25">
        <v>335.7</v>
      </c>
      <c r="C39" s="20" t="s">
        <v>52</v>
      </c>
      <c r="D39" s="47">
        <v>0</v>
      </c>
      <c r="E39" s="47">
        <v>46619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46619</v>
      </c>
      <c r="O39" s="48">
        <f t="shared" si="6"/>
        <v>0.46272878866081707</v>
      </c>
      <c r="P39" s="9"/>
    </row>
    <row r="40" spans="1:16">
      <c r="A40" s="12"/>
      <c r="B40" s="25">
        <v>335.9</v>
      </c>
      <c r="C40" s="20" t="s">
        <v>54</v>
      </c>
      <c r="D40" s="47">
        <v>3024629</v>
      </c>
      <c r="E40" s="47">
        <v>325055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3349684</v>
      </c>
      <c r="O40" s="48">
        <f t="shared" si="6"/>
        <v>33.248143883749556</v>
      </c>
      <c r="P40" s="9"/>
    </row>
    <row r="41" spans="1:16">
      <c r="A41" s="12"/>
      <c r="B41" s="25">
        <v>336</v>
      </c>
      <c r="C41" s="20" t="s">
        <v>4</v>
      </c>
      <c r="D41" s="47">
        <v>45341</v>
      </c>
      <c r="E41" s="47">
        <v>1636089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1681430</v>
      </c>
      <c r="O41" s="48">
        <f t="shared" si="6"/>
        <v>16.689462818120457</v>
      </c>
      <c r="P41" s="9"/>
    </row>
    <row r="42" spans="1:16">
      <c r="A42" s="12"/>
      <c r="B42" s="25">
        <v>337.1</v>
      </c>
      <c r="C42" s="20" t="s">
        <v>55</v>
      </c>
      <c r="D42" s="47">
        <v>35000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7" si="7">SUM(D42:M42)</f>
        <v>35000</v>
      </c>
      <c r="O42" s="48">
        <f t="shared" si="6"/>
        <v>0.34740143724937467</v>
      </c>
      <c r="P42" s="9"/>
    </row>
    <row r="43" spans="1:16">
      <c r="A43" s="12"/>
      <c r="B43" s="25">
        <v>337.4</v>
      </c>
      <c r="C43" s="20" t="s">
        <v>58</v>
      </c>
      <c r="D43" s="47">
        <v>0</v>
      </c>
      <c r="E43" s="47">
        <v>538179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538179</v>
      </c>
      <c r="O43" s="48">
        <f t="shared" si="6"/>
        <v>5.341833088498035</v>
      </c>
      <c r="P43" s="9"/>
    </row>
    <row r="44" spans="1:16">
      <c r="A44" s="12"/>
      <c r="B44" s="25">
        <v>337.7</v>
      </c>
      <c r="C44" s="20" t="s">
        <v>59</v>
      </c>
      <c r="D44" s="47">
        <v>139139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139139</v>
      </c>
      <c r="O44" s="48">
        <f t="shared" si="6"/>
        <v>1.381059673641164</v>
      </c>
      <c r="P44" s="9"/>
    </row>
    <row r="45" spans="1:16">
      <c r="A45" s="12"/>
      <c r="B45" s="25">
        <v>337.9</v>
      </c>
      <c r="C45" s="20" t="s">
        <v>152</v>
      </c>
      <c r="D45" s="47">
        <v>0</v>
      </c>
      <c r="E45" s="47">
        <v>10000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10000</v>
      </c>
      <c r="O45" s="48">
        <f t="shared" si="6"/>
        <v>9.9257553499821335E-2</v>
      </c>
      <c r="P45" s="9"/>
    </row>
    <row r="46" spans="1:16" ht="15.75">
      <c r="A46" s="29" t="s">
        <v>64</v>
      </c>
      <c r="B46" s="30"/>
      <c r="C46" s="31"/>
      <c r="D46" s="32">
        <f t="shared" ref="D46:M46" si="8">SUM(D47:D74)</f>
        <v>7433839</v>
      </c>
      <c r="E46" s="32">
        <f t="shared" si="8"/>
        <v>2646579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5492552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7"/>
        <v>15572970</v>
      </c>
      <c r="O46" s="46">
        <f t="shared" si="6"/>
        <v>154.57349029261127</v>
      </c>
      <c r="P46" s="10"/>
    </row>
    <row r="47" spans="1:16">
      <c r="A47" s="12"/>
      <c r="B47" s="25">
        <v>341.1</v>
      </c>
      <c r="C47" s="20" t="s">
        <v>180</v>
      </c>
      <c r="D47" s="47">
        <v>348286</v>
      </c>
      <c r="E47" s="47">
        <v>296105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644391</v>
      </c>
      <c r="O47" s="48">
        <f t="shared" si="6"/>
        <v>6.3960674157303368</v>
      </c>
      <c r="P47" s="9"/>
    </row>
    <row r="48" spans="1:16">
      <c r="A48" s="12"/>
      <c r="B48" s="25">
        <v>341.51</v>
      </c>
      <c r="C48" s="20" t="s">
        <v>182</v>
      </c>
      <c r="D48" s="47">
        <v>1318472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4" si="9">SUM(D48:M48)</f>
        <v>1318472</v>
      </c>
      <c r="O48" s="48">
        <f t="shared" si="6"/>
        <v>13.086830507801643</v>
      </c>
      <c r="P48" s="9"/>
    </row>
    <row r="49" spans="1:16">
      <c r="A49" s="12"/>
      <c r="B49" s="25">
        <v>341.52</v>
      </c>
      <c r="C49" s="20" t="s">
        <v>183</v>
      </c>
      <c r="D49" s="47">
        <v>274894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274894</v>
      </c>
      <c r="O49" s="48">
        <f t="shared" si="6"/>
        <v>2.7285305911779885</v>
      </c>
      <c r="P49" s="9"/>
    </row>
    <row r="50" spans="1:16">
      <c r="A50" s="12"/>
      <c r="B50" s="25">
        <v>341.53</v>
      </c>
      <c r="C50" s="20" t="s">
        <v>184</v>
      </c>
      <c r="D50" s="47">
        <v>2283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2283</v>
      </c>
      <c r="O50" s="48">
        <f t="shared" si="6"/>
        <v>2.266049946400921E-2</v>
      </c>
      <c r="P50" s="9"/>
    </row>
    <row r="51" spans="1:16">
      <c r="A51" s="12"/>
      <c r="B51" s="25">
        <v>341.55</v>
      </c>
      <c r="C51" s="20" t="s">
        <v>185</v>
      </c>
      <c r="D51" s="47">
        <v>281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281</v>
      </c>
      <c r="O51" s="48">
        <f t="shared" si="6"/>
        <v>2.7891372533449797E-3</v>
      </c>
      <c r="P51" s="9"/>
    </row>
    <row r="52" spans="1:16">
      <c r="A52" s="12"/>
      <c r="B52" s="25">
        <v>341.56</v>
      </c>
      <c r="C52" s="20" t="s">
        <v>186</v>
      </c>
      <c r="D52" s="47">
        <v>68300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68300</v>
      </c>
      <c r="O52" s="48">
        <f t="shared" si="6"/>
        <v>0.67792909040377969</v>
      </c>
      <c r="P52" s="9"/>
    </row>
    <row r="53" spans="1:16">
      <c r="A53" s="12"/>
      <c r="B53" s="25">
        <v>341.9</v>
      </c>
      <c r="C53" s="20" t="s">
        <v>187</v>
      </c>
      <c r="D53" s="47">
        <v>37278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37278</v>
      </c>
      <c r="O53" s="48">
        <f t="shared" si="6"/>
        <v>0.37001230793663398</v>
      </c>
      <c r="P53" s="9"/>
    </row>
    <row r="54" spans="1:16">
      <c r="A54" s="12"/>
      <c r="B54" s="25">
        <v>342.1</v>
      </c>
      <c r="C54" s="20" t="s">
        <v>188</v>
      </c>
      <c r="D54" s="47">
        <v>1047112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1047112</v>
      </c>
      <c r="O54" s="48">
        <f t="shared" si="6"/>
        <v>10.393377536030492</v>
      </c>
      <c r="P54" s="9"/>
    </row>
    <row r="55" spans="1:16">
      <c r="A55" s="12"/>
      <c r="B55" s="25">
        <v>342.4</v>
      </c>
      <c r="C55" s="20" t="s">
        <v>75</v>
      </c>
      <c r="D55" s="47">
        <v>0</v>
      </c>
      <c r="E55" s="47">
        <v>426331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426331</v>
      </c>
      <c r="O55" s="48">
        <f t="shared" si="6"/>
        <v>4.2316572041132332</v>
      </c>
      <c r="P55" s="9"/>
    </row>
    <row r="56" spans="1:16">
      <c r="A56" s="12"/>
      <c r="B56" s="25">
        <v>342.5</v>
      </c>
      <c r="C56" s="20" t="s">
        <v>76</v>
      </c>
      <c r="D56" s="47">
        <v>0</v>
      </c>
      <c r="E56" s="47">
        <v>11690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11690</v>
      </c>
      <c r="O56" s="48">
        <f t="shared" si="6"/>
        <v>0.11603208004129115</v>
      </c>
      <c r="P56" s="9"/>
    </row>
    <row r="57" spans="1:16">
      <c r="A57" s="12"/>
      <c r="B57" s="25">
        <v>342.6</v>
      </c>
      <c r="C57" s="20" t="s">
        <v>77</v>
      </c>
      <c r="D57" s="47">
        <v>3743560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3743560</v>
      </c>
      <c r="O57" s="48">
        <f t="shared" si="6"/>
        <v>37.157660697979118</v>
      </c>
      <c r="P57" s="9"/>
    </row>
    <row r="58" spans="1:16">
      <c r="A58" s="12"/>
      <c r="B58" s="25">
        <v>342.9</v>
      </c>
      <c r="C58" s="20" t="s">
        <v>78</v>
      </c>
      <c r="D58" s="47">
        <v>392707</v>
      </c>
      <c r="E58" s="47">
        <v>91735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484442</v>
      </c>
      <c r="O58" s="48">
        <f t="shared" si="6"/>
        <v>4.8084527732560449</v>
      </c>
      <c r="P58" s="9"/>
    </row>
    <row r="59" spans="1:16">
      <c r="A59" s="12"/>
      <c r="B59" s="25">
        <v>343.4</v>
      </c>
      <c r="C59" s="20" t="s">
        <v>80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3361072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3361072</v>
      </c>
      <c r="O59" s="48">
        <f t="shared" si="6"/>
        <v>33.361178385675153</v>
      </c>
      <c r="P59" s="9"/>
    </row>
    <row r="60" spans="1:16">
      <c r="A60" s="12"/>
      <c r="B60" s="25">
        <v>343.7</v>
      </c>
      <c r="C60" s="20" t="s">
        <v>83</v>
      </c>
      <c r="D60" s="47">
        <v>0</v>
      </c>
      <c r="E60" s="47">
        <v>14235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14235</v>
      </c>
      <c r="O60" s="48">
        <f t="shared" si="6"/>
        <v>0.14129312740699568</v>
      </c>
      <c r="P60" s="9"/>
    </row>
    <row r="61" spans="1:16">
      <c r="A61" s="12"/>
      <c r="B61" s="25">
        <v>343.9</v>
      </c>
      <c r="C61" s="20" t="s">
        <v>84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2131480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2131480</v>
      </c>
      <c r="O61" s="48">
        <f t="shared" si="6"/>
        <v>21.156549013379919</v>
      </c>
      <c r="P61" s="9"/>
    </row>
    <row r="62" spans="1:16">
      <c r="A62" s="12"/>
      <c r="B62" s="25">
        <v>344.9</v>
      </c>
      <c r="C62" s="20" t="s">
        <v>189</v>
      </c>
      <c r="D62" s="47">
        <v>0</v>
      </c>
      <c r="E62" s="47">
        <v>65951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65951</v>
      </c>
      <c r="O62" s="48">
        <f t="shared" si="6"/>
        <v>0.65461349108667166</v>
      </c>
      <c r="P62" s="9"/>
    </row>
    <row r="63" spans="1:16">
      <c r="A63" s="12"/>
      <c r="B63" s="25">
        <v>345.1</v>
      </c>
      <c r="C63" s="20" t="s">
        <v>204</v>
      </c>
      <c r="D63" s="47">
        <v>0</v>
      </c>
      <c r="E63" s="47">
        <v>332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332</v>
      </c>
      <c r="O63" s="48">
        <f t="shared" si="6"/>
        <v>3.2953507761940685E-3</v>
      </c>
      <c r="P63" s="9"/>
    </row>
    <row r="64" spans="1:16">
      <c r="A64" s="12"/>
      <c r="B64" s="25">
        <v>346.4</v>
      </c>
      <c r="C64" s="20" t="s">
        <v>87</v>
      </c>
      <c r="D64" s="47">
        <v>63109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63109</v>
      </c>
      <c r="O64" s="48">
        <f t="shared" si="6"/>
        <v>0.6264044943820225</v>
      </c>
      <c r="P64" s="9"/>
    </row>
    <row r="65" spans="1:16">
      <c r="A65" s="12"/>
      <c r="B65" s="25">
        <v>347.5</v>
      </c>
      <c r="C65" s="20" t="s">
        <v>88</v>
      </c>
      <c r="D65" s="47">
        <v>73470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73470</v>
      </c>
      <c r="O65" s="48">
        <f t="shared" si="6"/>
        <v>0.72924524556318737</v>
      </c>
      <c r="P65" s="9"/>
    </row>
    <row r="66" spans="1:16">
      <c r="A66" s="12"/>
      <c r="B66" s="25">
        <v>348.92099999999999</v>
      </c>
      <c r="C66" s="20" t="s">
        <v>190</v>
      </c>
      <c r="D66" s="47">
        <v>0</v>
      </c>
      <c r="E66" s="47">
        <v>21263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21263</v>
      </c>
      <c r="O66" s="48">
        <f t="shared" si="6"/>
        <v>0.21105133600667011</v>
      </c>
      <c r="P66" s="9"/>
    </row>
    <row r="67" spans="1:16">
      <c r="A67" s="12"/>
      <c r="B67" s="25">
        <v>348.92200000000003</v>
      </c>
      <c r="C67" s="20" t="s">
        <v>191</v>
      </c>
      <c r="D67" s="47">
        <v>0</v>
      </c>
      <c r="E67" s="47">
        <v>21263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21263</v>
      </c>
      <c r="O67" s="48">
        <f t="shared" si="6"/>
        <v>0.21105133600667011</v>
      </c>
      <c r="P67" s="9"/>
    </row>
    <row r="68" spans="1:16">
      <c r="A68" s="12"/>
      <c r="B68" s="25">
        <v>348.923</v>
      </c>
      <c r="C68" s="20" t="s">
        <v>192</v>
      </c>
      <c r="D68" s="47">
        <v>0</v>
      </c>
      <c r="E68" s="47">
        <v>21263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21263</v>
      </c>
      <c r="O68" s="48">
        <f t="shared" si="6"/>
        <v>0.21105133600667011</v>
      </c>
      <c r="P68" s="9"/>
    </row>
    <row r="69" spans="1:16">
      <c r="A69" s="12"/>
      <c r="B69" s="25">
        <v>348.92399999999998</v>
      </c>
      <c r="C69" s="20" t="s">
        <v>193</v>
      </c>
      <c r="D69" s="47">
        <v>0</v>
      </c>
      <c r="E69" s="47">
        <v>21263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21263</v>
      </c>
      <c r="O69" s="48">
        <f t="shared" ref="O69:O94" si="10">(N69/O$96)</f>
        <v>0.21105133600667011</v>
      </c>
      <c r="P69" s="9"/>
    </row>
    <row r="70" spans="1:16">
      <c r="A70" s="12"/>
      <c r="B70" s="25">
        <v>348.93</v>
      </c>
      <c r="C70" s="20" t="s">
        <v>194</v>
      </c>
      <c r="D70" s="47">
        <v>0</v>
      </c>
      <c r="E70" s="47">
        <v>238954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238954</v>
      </c>
      <c r="O70" s="48">
        <f t="shared" si="10"/>
        <v>2.371798943899631</v>
      </c>
      <c r="P70" s="9"/>
    </row>
    <row r="71" spans="1:16">
      <c r="A71" s="12"/>
      <c r="B71" s="25">
        <v>348.93099999999998</v>
      </c>
      <c r="C71" s="20" t="s">
        <v>195</v>
      </c>
      <c r="D71" s="47">
        <v>0</v>
      </c>
      <c r="E71" s="47">
        <v>72964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72964</v>
      </c>
      <c r="O71" s="48">
        <f t="shared" si="10"/>
        <v>0.7242228133560964</v>
      </c>
      <c r="P71" s="9"/>
    </row>
    <row r="72" spans="1:16">
      <c r="A72" s="12"/>
      <c r="B72" s="25">
        <v>348.93200000000002</v>
      </c>
      <c r="C72" s="20" t="s">
        <v>196</v>
      </c>
      <c r="D72" s="47">
        <v>0</v>
      </c>
      <c r="E72" s="47">
        <v>5826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5826</v>
      </c>
      <c r="O72" s="48">
        <f t="shared" si="10"/>
        <v>5.782745066899591E-2</v>
      </c>
      <c r="P72" s="9"/>
    </row>
    <row r="73" spans="1:16">
      <c r="A73" s="12"/>
      <c r="B73" s="25">
        <v>348.99</v>
      </c>
      <c r="C73" s="20" t="s">
        <v>197</v>
      </c>
      <c r="D73" s="47">
        <v>0</v>
      </c>
      <c r="E73" s="47">
        <v>57101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57101</v>
      </c>
      <c r="O73" s="48">
        <f t="shared" si="10"/>
        <v>0.56677055623932981</v>
      </c>
      <c r="P73" s="9"/>
    </row>
    <row r="74" spans="1:16">
      <c r="A74" s="12"/>
      <c r="B74" s="25">
        <v>349</v>
      </c>
      <c r="C74" s="20" t="s">
        <v>147</v>
      </c>
      <c r="D74" s="47">
        <v>64087</v>
      </c>
      <c r="E74" s="47">
        <v>1280303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1344390</v>
      </c>
      <c r="O74" s="48">
        <f t="shared" si="10"/>
        <v>13.34408623496248</v>
      </c>
      <c r="P74" s="9"/>
    </row>
    <row r="75" spans="1:16" ht="15.75">
      <c r="A75" s="29" t="s">
        <v>65</v>
      </c>
      <c r="B75" s="30"/>
      <c r="C75" s="31"/>
      <c r="D75" s="32">
        <f t="shared" ref="D75:M75" si="11">SUM(D76:D81)</f>
        <v>155069</v>
      </c>
      <c r="E75" s="32">
        <f t="shared" si="11"/>
        <v>572919</v>
      </c>
      <c r="F75" s="32">
        <f t="shared" si="11"/>
        <v>0</v>
      </c>
      <c r="G75" s="32">
        <f t="shared" si="11"/>
        <v>0</v>
      </c>
      <c r="H75" s="32">
        <f t="shared" si="11"/>
        <v>0</v>
      </c>
      <c r="I75" s="32">
        <f t="shared" si="11"/>
        <v>0</v>
      </c>
      <c r="J75" s="32">
        <f t="shared" si="11"/>
        <v>0</v>
      </c>
      <c r="K75" s="32">
        <f t="shared" si="11"/>
        <v>0</v>
      </c>
      <c r="L75" s="32">
        <f t="shared" si="11"/>
        <v>0</v>
      </c>
      <c r="M75" s="32">
        <f t="shared" si="11"/>
        <v>0</v>
      </c>
      <c r="N75" s="32">
        <f t="shared" ref="N75:N83" si="12">SUM(D75:M75)</f>
        <v>727988</v>
      </c>
      <c r="O75" s="46">
        <f t="shared" si="10"/>
        <v>7.2258307857227937</v>
      </c>
      <c r="P75" s="10"/>
    </row>
    <row r="76" spans="1:16">
      <c r="A76" s="13"/>
      <c r="B76" s="40">
        <v>351.1</v>
      </c>
      <c r="C76" s="21" t="s">
        <v>107</v>
      </c>
      <c r="D76" s="47">
        <v>0</v>
      </c>
      <c r="E76" s="47">
        <v>105060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105060</v>
      </c>
      <c r="O76" s="48">
        <f t="shared" si="10"/>
        <v>1.042799857069123</v>
      </c>
      <c r="P76" s="9"/>
    </row>
    <row r="77" spans="1:16">
      <c r="A77" s="13"/>
      <c r="B77" s="40">
        <v>351.2</v>
      </c>
      <c r="C77" s="21" t="s">
        <v>109</v>
      </c>
      <c r="D77" s="47">
        <v>0</v>
      </c>
      <c r="E77" s="47">
        <v>107567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107567</v>
      </c>
      <c r="O77" s="48">
        <f t="shared" si="10"/>
        <v>1.0676837257315281</v>
      </c>
      <c r="P77" s="9"/>
    </row>
    <row r="78" spans="1:16">
      <c r="A78" s="13"/>
      <c r="B78" s="40">
        <v>351.5</v>
      </c>
      <c r="C78" s="21" t="s">
        <v>198</v>
      </c>
      <c r="D78" s="47">
        <v>0</v>
      </c>
      <c r="E78" s="47">
        <v>360292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360292</v>
      </c>
      <c r="O78" s="48">
        <f t="shared" si="10"/>
        <v>3.5761702465557628</v>
      </c>
      <c r="P78" s="9"/>
    </row>
    <row r="79" spans="1:16">
      <c r="A79" s="13"/>
      <c r="B79" s="40">
        <v>352</v>
      </c>
      <c r="C79" s="21" t="s">
        <v>110</v>
      </c>
      <c r="D79" s="47">
        <v>32147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32147</v>
      </c>
      <c r="O79" s="48">
        <f t="shared" si="10"/>
        <v>0.31908325723587566</v>
      </c>
      <c r="P79" s="9"/>
    </row>
    <row r="80" spans="1:16">
      <c r="A80" s="13"/>
      <c r="B80" s="40">
        <v>354</v>
      </c>
      <c r="C80" s="21" t="s">
        <v>111</v>
      </c>
      <c r="D80" s="47">
        <v>78847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78847</v>
      </c>
      <c r="O80" s="48">
        <f t="shared" si="10"/>
        <v>0.78261603208004127</v>
      </c>
      <c r="P80" s="9"/>
    </row>
    <row r="81" spans="1:119">
      <c r="A81" s="13"/>
      <c r="B81" s="40">
        <v>358.2</v>
      </c>
      <c r="C81" s="21" t="s">
        <v>208</v>
      </c>
      <c r="D81" s="47">
        <v>44075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44075</v>
      </c>
      <c r="O81" s="48">
        <f t="shared" si="10"/>
        <v>0.43747766705046254</v>
      </c>
      <c r="P81" s="9"/>
    </row>
    <row r="82" spans="1:119" ht="15.75">
      <c r="A82" s="29" t="s">
        <v>5</v>
      </c>
      <c r="B82" s="30"/>
      <c r="C82" s="31"/>
      <c r="D82" s="32">
        <f t="shared" ref="D82:M82" si="13">SUM(D83:D90)</f>
        <v>2286002</v>
      </c>
      <c r="E82" s="32">
        <f t="shared" si="13"/>
        <v>2207919</v>
      </c>
      <c r="F82" s="32">
        <f t="shared" si="13"/>
        <v>0</v>
      </c>
      <c r="G82" s="32">
        <f t="shared" si="13"/>
        <v>19687</v>
      </c>
      <c r="H82" s="32">
        <f t="shared" si="13"/>
        <v>0</v>
      </c>
      <c r="I82" s="32">
        <f t="shared" si="13"/>
        <v>249483</v>
      </c>
      <c r="J82" s="32">
        <f t="shared" si="13"/>
        <v>9446510</v>
      </c>
      <c r="K82" s="32">
        <f t="shared" si="13"/>
        <v>0</v>
      </c>
      <c r="L82" s="32">
        <f t="shared" si="13"/>
        <v>0</v>
      </c>
      <c r="M82" s="32">
        <f t="shared" si="13"/>
        <v>215930</v>
      </c>
      <c r="N82" s="32">
        <f t="shared" si="12"/>
        <v>14425531</v>
      </c>
      <c r="O82" s="46">
        <f t="shared" si="10"/>
        <v>143.18429149958311</v>
      </c>
      <c r="P82" s="10"/>
    </row>
    <row r="83" spans="1:119">
      <c r="A83" s="12"/>
      <c r="B83" s="25">
        <v>361.1</v>
      </c>
      <c r="C83" s="20" t="s">
        <v>113</v>
      </c>
      <c r="D83" s="47">
        <v>160704</v>
      </c>
      <c r="E83" s="47">
        <v>62062</v>
      </c>
      <c r="F83" s="47">
        <v>0</v>
      </c>
      <c r="G83" s="47">
        <v>19687</v>
      </c>
      <c r="H83" s="47">
        <v>0</v>
      </c>
      <c r="I83" s="47">
        <v>46870</v>
      </c>
      <c r="J83" s="47">
        <v>25360</v>
      </c>
      <c r="K83" s="47">
        <v>0</v>
      </c>
      <c r="L83" s="47">
        <v>0</v>
      </c>
      <c r="M83" s="47">
        <v>0</v>
      </c>
      <c r="N83" s="47">
        <f t="shared" si="12"/>
        <v>314683</v>
      </c>
      <c r="O83" s="48">
        <f t="shared" si="10"/>
        <v>3.1234664707984279</v>
      </c>
      <c r="P83" s="9"/>
    </row>
    <row r="84" spans="1:119">
      <c r="A84" s="12"/>
      <c r="B84" s="25">
        <v>361.3</v>
      </c>
      <c r="C84" s="20" t="s">
        <v>115</v>
      </c>
      <c r="D84" s="47">
        <v>7822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0" si="14">SUM(D84:M84)</f>
        <v>7822</v>
      </c>
      <c r="O84" s="48">
        <f t="shared" si="10"/>
        <v>7.7639258347560247E-2</v>
      </c>
      <c r="P84" s="9"/>
    </row>
    <row r="85" spans="1:119">
      <c r="A85" s="12"/>
      <c r="B85" s="25">
        <v>361.4</v>
      </c>
      <c r="C85" s="20" t="s">
        <v>199</v>
      </c>
      <c r="D85" s="47">
        <v>24679</v>
      </c>
      <c r="E85" s="47">
        <v>157114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149</v>
      </c>
      <c r="N85" s="47">
        <f t="shared" si="14"/>
        <v>181942</v>
      </c>
      <c r="O85" s="48">
        <f t="shared" si="10"/>
        <v>1.8059117798864495</v>
      </c>
      <c r="P85" s="9"/>
    </row>
    <row r="86" spans="1:119">
      <c r="A86" s="12"/>
      <c r="B86" s="25">
        <v>362</v>
      </c>
      <c r="C86" s="20" t="s">
        <v>117</v>
      </c>
      <c r="D86" s="47">
        <v>100010</v>
      </c>
      <c r="E86" s="47">
        <v>31098</v>
      </c>
      <c r="F86" s="47">
        <v>0</v>
      </c>
      <c r="G86" s="47">
        <v>0</v>
      </c>
      <c r="H86" s="47">
        <v>0</v>
      </c>
      <c r="I86" s="47">
        <v>4613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135721</v>
      </c>
      <c r="O86" s="48">
        <f t="shared" si="10"/>
        <v>1.3471334418549252</v>
      </c>
      <c r="P86" s="9"/>
    </row>
    <row r="87" spans="1:119">
      <c r="A87" s="12"/>
      <c r="B87" s="25">
        <v>364</v>
      </c>
      <c r="C87" s="20" t="s">
        <v>200</v>
      </c>
      <c r="D87" s="47">
        <v>220677</v>
      </c>
      <c r="E87" s="47">
        <v>10000</v>
      </c>
      <c r="F87" s="47">
        <v>0</v>
      </c>
      <c r="G87" s="47">
        <v>0</v>
      </c>
      <c r="H87" s="47">
        <v>0</v>
      </c>
      <c r="I87" s="47">
        <v>1952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232629</v>
      </c>
      <c r="O87" s="48">
        <f t="shared" si="10"/>
        <v>2.3090185413109938</v>
      </c>
      <c r="P87" s="9"/>
    </row>
    <row r="88" spans="1:119">
      <c r="A88" s="12"/>
      <c r="B88" s="25">
        <v>365</v>
      </c>
      <c r="C88" s="20" t="s">
        <v>201</v>
      </c>
      <c r="D88" s="47">
        <v>0</v>
      </c>
      <c r="E88" s="47">
        <v>38898</v>
      </c>
      <c r="F88" s="47">
        <v>0</v>
      </c>
      <c r="G88" s="47">
        <v>0</v>
      </c>
      <c r="H88" s="47">
        <v>0</v>
      </c>
      <c r="I88" s="47">
        <v>163509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202407</v>
      </c>
      <c r="O88" s="48">
        <f t="shared" si="10"/>
        <v>2.0090423631238337</v>
      </c>
      <c r="P88" s="9"/>
    </row>
    <row r="89" spans="1:119">
      <c r="A89" s="12"/>
      <c r="B89" s="25">
        <v>366</v>
      </c>
      <c r="C89" s="20" t="s">
        <v>120</v>
      </c>
      <c r="D89" s="47">
        <v>5343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5343</v>
      </c>
      <c r="O89" s="48">
        <f t="shared" si="10"/>
        <v>5.3033310834954543E-2</v>
      </c>
      <c r="P89" s="9"/>
    </row>
    <row r="90" spans="1:119">
      <c r="A90" s="12"/>
      <c r="B90" s="25">
        <v>369.9</v>
      </c>
      <c r="C90" s="20" t="s">
        <v>122</v>
      </c>
      <c r="D90" s="47">
        <v>1766767</v>
      </c>
      <c r="E90" s="47">
        <v>1908747</v>
      </c>
      <c r="F90" s="47">
        <v>0</v>
      </c>
      <c r="G90" s="47">
        <v>0</v>
      </c>
      <c r="H90" s="47">
        <v>0</v>
      </c>
      <c r="I90" s="47">
        <v>32539</v>
      </c>
      <c r="J90" s="47">
        <v>9421150</v>
      </c>
      <c r="K90" s="47">
        <v>0</v>
      </c>
      <c r="L90" s="47">
        <v>0</v>
      </c>
      <c r="M90" s="47">
        <v>215781</v>
      </c>
      <c r="N90" s="47">
        <f t="shared" si="14"/>
        <v>13344984</v>
      </c>
      <c r="O90" s="48">
        <f t="shared" si="10"/>
        <v>132.45904633342596</v>
      </c>
      <c r="P90" s="9"/>
    </row>
    <row r="91" spans="1:119" ht="15.75">
      <c r="A91" s="29" t="s">
        <v>66</v>
      </c>
      <c r="B91" s="30"/>
      <c r="C91" s="31"/>
      <c r="D91" s="32">
        <f t="shared" ref="D91:M91" si="15">SUM(D92:D93)</f>
        <v>64297</v>
      </c>
      <c r="E91" s="32">
        <f t="shared" si="15"/>
        <v>1122143</v>
      </c>
      <c r="F91" s="32">
        <f t="shared" si="15"/>
        <v>0</v>
      </c>
      <c r="G91" s="32">
        <f t="shared" si="15"/>
        <v>23600000</v>
      </c>
      <c r="H91" s="32">
        <f t="shared" si="15"/>
        <v>0</v>
      </c>
      <c r="I91" s="32">
        <f t="shared" si="15"/>
        <v>0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>SUM(D91:M91)</f>
        <v>24786440</v>
      </c>
      <c r="O91" s="46">
        <f t="shared" si="10"/>
        <v>246.02413943701114</v>
      </c>
      <c r="P91" s="9"/>
    </row>
    <row r="92" spans="1:119">
      <c r="A92" s="12"/>
      <c r="B92" s="25">
        <v>381</v>
      </c>
      <c r="C92" s="20" t="s">
        <v>123</v>
      </c>
      <c r="D92" s="47">
        <v>64297</v>
      </c>
      <c r="E92" s="47">
        <v>1122143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1186440</v>
      </c>
      <c r="O92" s="48">
        <f t="shared" si="10"/>
        <v>11.776313177432803</v>
      </c>
      <c r="P92" s="9"/>
    </row>
    <row r="93" spans="1:119" ht="15.75" thickBot="1">
      <c r="A93" s="12"/>
      <c r="B93" s="25">
        <v>384</v>
      </c>
      <c r="C93" s="20" t="s">
        <v>154</v>
      </c>
      <c r="D93" s="47">
        <v>0</v>
      </c>
      <c r="E93" s="47">
        <v>0</v>
      </c>
      <c r="F93" s="47">
        <v>0</v>
      </c>
      <c r="G93" s="47">
        <v>23600000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23600000</v>
      </c>
      <c r="O93" s="48">
        <f t="shared" si="10"/>
        <v>234.24782625957835</v>
      </c>
      <c r="P93" s="9"/>
    </row>
    <row r="94" spans="1:119" ht="16.5" thickBot="1">
      <c r="A94" s="14" t="s">
        <v>89</v>
      </c>
      <c r="B94" s="23"/>
      <c r="C94" s="22"/>
      <c r="D94" s="15">
        <f t="shared" ref="D94:M94" si="16">SUM(D5,D12,D16,D46,D75,D82,D91)</f>
        <v>59892536</v>
      </c>
      <c r="E94" s="15">
        <f t="shared" si="16"/>
        <v>30742129</v>
      </c>
      <c r="F94" s="15">
        <f t="shared" si="16"/>
        <v>0</v>
      </c>
      <c r="G94" s="15">
        <f t="shared" si="16"/>
        <v>23619687</v>
      </c>
      <c r="H94" s="15">
        <f t="shared" si="16"/>
        <v>0</v>
      </c>
      <c r="I94" s="15">
        <f t="shared" si="16"/>
        <v>10317251</v>
      </c>
      <c r="J94" s="15">
        <f t="shared" si="16"/>
        <v>9446510</v>
      </c>
      <c r="K94" s="15">
        <f t="shared" si="16"/>
        <v>0</v>
      </c>
      <c r="L94" s="15">
        <f t="shared" si="16"/>
        <v>0</v>
      </c>
      <c r="M94" s="15">
        <f t="shared" si="16"/>
        <v>250895</v>
      </c>
      <c r="N94" s="15">
        <f>SUM(D94:M94)</f>
        <v>134269008</v>
      </c>
      <c r="O94" s="38">
        <f t="shared" si="10"/>
        <v>1332.7213244927939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119" t="s">
        <v>209</v>
      </c>
      <c r="M96" s="119"/>
      <c r="N96" s="119"/>
      <c r="O96" s="44">
        <v>100748</v>
      </c>
    </row>
    <row r="97" spans="1:15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8"/>
    </row>
    <row r="98" spans="1:15" ht="15.75" customHeight="1" thickBot="1">
      <c r="A98" s="121" t="s">
        <v>150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2024-11-25T22:25:38Z</cp:lastPrinted>
  <dcterms:created xsi:type="dcterms:W3CDTF">2000-08-31T21:26:31Z</dcterms:created>
  <dcterms:modified xsi:type="dcterms:W3CDTF">2024-11-25T22:25:57Z</dcterms:modified>
</cp:coreProperties>
</file>