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96" documentId="11_9239FCD72BADBFF52AEF8B2BC00915A4CB0ADE7A" xr6:coauthVersionLast="47" xr6:coauthVersionMax="47" xr10:uidLastSave="{38B0E59C-A437-45AE-B9B1-38CDE8195FF0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'2005'!$A$1:$O$73</definedName>
    <definedName name="_xlnm.Print_Area" localSheetId="17">'2006'!$A$1:$O$73</definedName>
    <definedName name="_xlnm.Print_Area" localSheetId="16">'2007'!$A$1:$O$73</definedName>
    <definedName name="_xlnm.Print_Area" localSheetId="15">'2008'!$A$1:$O$74</definedName>
    <definedName name="_xlnm.Print_Area" localSheetId="14">'2009'!$A$1:$O$74</definedName>
    <definedName name="_xlnm.Print_Area" localSheetId="13">'2010'!$A$1:$O$77</definedName>
    <definedName name="_xlnm.Print_Area" localSheetId="12">'2011'!$A$1:$O$75</definedName>
    <definedName name="_xlnm.Print_Area" localSheetId="11">'2012'!$A$1:$O$76</definedName>
    <definedName name="_xlnm.Print_Area" localSheetId="10">'2013'!$A$1:$O$75</definedName>
    <definedName name="_xlnm.Print_Area" localSheetId="9">'2014'!$A$1:$O$76</definedName>
    <definedName name="_xlnm.Print_Area" localSheetId="8">'2015'!$A$1:$O$75</definedName>
    <definedName name="_xlnm.Print_Area" localSheetId="7">'2016'!$A$1:$O$76</definedName>
    <definedName name="_xlnm.Print_Area" localSheetId="6">'2017'!$A$1:$O$76</definedName>
    <definedName name="_xlnm.Print_Area" localSheetId="5">'2018'!$A$1:$O$76</definedName>
    <definedName name="_xlnm.Print_Area" localSheetId="4">'2019'!$A$1:$O$74</definedName>
    <definedName name="_xlnm.Print_Area" localSheetId="3">'2020'!$A$1:$O$76</definedName>
    <definedName name="_xlnm.Print_Area" localSheetId="2">'2021'!$A$1:$P$84</definedName>
    <definedName name="_xlnm.Print_Area" localSheetId="1">'2022'!$A$1:$P$83</definedName>
    <definedName name="_xlnm.Print_Area" localSheetId="0">'2023'!$A$1:$P$80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52" l="1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N53" i="52"/>
  <c r="M53" i="52"/>
  <c r="L53" i="52"/>
  <c r="K53" i="52"/>
  <c r="J53" i="52"/>
  <c r="I53" i="52"/>
  <c r="H53" i="52"/>
  <c r="G53" i="52"/>
  <c r="F53" i="52"/>
  <c r="E53" i="52"/>
  <c r="D53" i="52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3" i="52" l="1"/>
  <c r="P53" i="52" s="1"/>
  <c r="O50" i="52"/>
  <c r="P50" i="52" s="1"/>
  <c r="O45" i="52"/>
  <c r="P45" i="52" s="1"/>
  <c r="O34" i="52"/>
  <c r="P34" i="52" s="1"/>
  <c r="O29" i="52"/>
  <c r="P29" i="52" s="1"/>
  <c r="J76" i="52"/>
  <c r="E76" i="52"/>
  <c r="F76" i="52"/>
  <c r="O12" i="52"/>
  <c r="P12" i="52" s="1"/>
  <c r="O39" i="52"/>
  <c r="P39" i="52" s="1"/>
  <c r="O5" i="52"/>
  <c r="P5" i="52" s="1"/>
  <c r="G76" i="52"/>
  <c r="H76" i="52"/>
  <c r="I76" i="52"/>
  <c r="K76" i="52"/>
  <c r="L76" i="52"/>
  <c r="M76" i="52"/>
  <c r="N76" i="52"/>
  <c r="D76" i="52"/>
  <c r="O21" i="52"/>
  <c r="P21" i="52" s="1"/>
  <c r="O51" i="51"/>
  <c r="P51" i="51" s="1"/>
  <c r="O49" i="51"/>
  <c r="P49" i="51" s="1"/>
  <c r="O44" i="51"/>
  <c r="P44" i="51" s="1"/>
  <c r="O39" i="51"/>
  <c r="P39" i="51" s="1"/>
  <c r="O34" i="51"/>
  <c r="P34" i="51" s="1"/>
  <c r="O29" i="51"/>
  <c r="P29" i="51" s="1"/>
  <c r="E79" i="51"/>
  <c r="K79" i="51"/>
  <c r="F79" i="51"/>
  <c r="H79" i="51"/>
  <c r="I79" i="51"/>
  <c r="J79" i="51"/>
  <c r="O21" i="51"/>
  <c r="P21" i="51" s="1"/>
  <c r="M79" i="51"/>
  <c r="L79" i="51"/>
  <c r="G79" i="51"/>
  <c r="O12" i="51"/>
  <c r="P12" i="51" s="1"/>
  <c r="N79" i="51"/>
  <c r="D79" i="51"/>
  <c r="O5" i="51"/>
  <c r="P5" i="51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N51" i="50"/>
  <c r="M51" i="50"/>
  <c r="L51" i="50"/>
  <c r="K51" i="50"/>
  <c r="J51" i="50"/>
  <c r="I51" i="50"/>
  <c r="H51" i="50"/>
  <c r="G51" i="50"/>
  <c r="F51" i="50"/>
  <c r="E51" i="50"/>
  <c r="D51" i="50"/>
  <c r="O51" i="50" s="1"/>
  <c r="P51" i="50" s="1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9" i="50" s="1"/>
  <c r="P49" i="50" s="1"/>
  <c r="O48" i="50"/>
  <c r="P48" i="50" s="1"/>
  <c r="O47" i="50"/>
  <c r="P47" i="50" s="1"/>
  <c r="O46" i="50"/>
  <c r="P46" i="50" s="1"/>
  <c r="O45" i="50"/>
  <c r="P45" i="50" s="1"/>
  <c r="N44" i="50"/>
  <c r="M44" i="50"/>
  <c r="L44" i="50"/>
  <c r="L80" i="50" s="1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G80" i="50" s="1"/>
  <c r="F39" i="50"/>
  <c r="O39" i="50" s="1"/>
  <c r="P39" i="50" s="1"/>
  <c r="E39" i="50"/>
  <c r="D39" i="50"/>
  <c r="O38" i="50"/>
  <c r="P38" i="50" s="1"/>
  <c r="O37" i="50"/>
  <c r="P37" i="50" s="1"/>
  <c r="O36" i="50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4" i="50" s="1"/>
  <c r="P34" i="50" s="1"/>
  <c r="O33" i="50"/>
  <c r="P33" i="50"/>
  <c r="O32" i="50"/>
  <c r="P32" i="50" s="1"/>
  <c r="O31" i="50"/>
  <c r="P31" i="50" s="1"/>
  <c r="O30" i="50"/>
  <c r="P30" i="50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/>
  <c r="O19" i="50"/>
  <c r="P19" i="50" s="1"/>
  <c r="O18" i="50"/>
  <c r="P18" i="50"/>
  <c r="O17" i="50"/>
  <c r="P17" i="50" s="1"/>
  <c r="O16" i="50"/>
  <c r="P16" i="50" s="1"/>
  <c r="O15" i="50"/>
  <c r="P15" i="50" s="1"/>
  <c r="O14" i="50"/>
  <c r="P14" i="50"/>
  <c r="O13" i="50"/>
  <c r="P13" i="50" s="1"/>
  <c r="N12" i="50"/>
  <c r="M12" i="50"/>
  <c r="L12" i="50"/>
  <c r="K12" i="50"/>
  <c r="J12" i="50"/>
  <c r="I12" i="50"/>
  <c r="H12" i="50"/>
  <c r="H80" i="50" s="1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E80" i="50" s="1"/>
  <c r="D5" i="50"/>
  <c r="O5" i="50" s="1"/>
  <c r="P5" i="50" s="1"/>
  <c r="N71" i="48"/>
  <c r="O71" i="48" s="1"/>
  <c r="N70" i="48"/>
  <c r="O70" i="48"/>
  <c r="N69" i="48"/>
  <c r="O69" i="48" s="1"/>
  <c r="N68" i="48"/>
  <c r="O68" i="48" s="1"/>
  <c r="N67" i="48"/>
  <c r="O67" i="48"/>
  <c r="N66" i="48"/>
  <c r="O66" i="48" s="1"/>
  <c r="N65" i="48"/>
  <c r="O65" i="48" s="1"/>
  <c r="N64" i="48"/>
  <c r="O64" i="48"/>
  <c r="N63" i="48"/>
  <c r="O63" i="48" s="1"/>
  <c r="N62" i="48"/>
  <c r="O62" i="48" s="1"/>
  <c r="N61" i="48"/>
  <c r="O61" i="48"/>
  <c r="N60" i="48"/>
  <c r="O60" i="48"/>
  <c r="N59" i="48"/>
  <c r="O59" i="48" s="1"/>
  <c r="N58" i="48"/>
  <c r="O58" i="48"/>
  <c r="N57" i="48"/>
  <c r="O57" i="48" s="1"/>
  <c r="N56" i="48"/>
  <c r="O56" i="48" s="1"/>
  <c r="N55" i="48"/>
  <c r="O55" i="48"/>
  <c r="N54" i="48"/>
  <c r="O54" i="48"/>
  <c r="N53" i="48"/>
  <c r="O53" i="48" s="1"/>
  <c r="N52" i="48"/>
  <c r="O52" i="48" s="1"/>
  <c r="N51" i="48"/>
  <c r="O51" i="48" s="1"/>
  <c r="M50" i="48"/>
  <c r="L50" i="48"/>
  <c r="K50" i="48"/>
  <c r="J50" i="48"/>
  <c r="I50" i="48"/>
  <c r="H50" i="48"/>
  <c r="G50" i="48"/>
  <c r="F50" i="48"/>
  <c r="E50" i="48"/>
  <c r="D50" i="48"/>
  <c r="N50" i="48" s="1"/>
  <c r="O50" i="48" s="1"/>
  <c r="N49" i="48"/>
  <c r="O49" i="48" s="1"/>
  <c r="M48" i="48"/>
  <c r="L48" i="48"/>
  <c r="K48" i="48"/>
  <c r="J48" i="48"/>
  <c r="J72" i="48" s="1"/>
  <c r="I48" i="48"/>
  <c r="I72" i="48" s="1"/>
  <c r="H48" i="48"/>
  <c r="N48" i="48" s="1"/>
  <c r="O48" i="48" s="1"/>
  <c r="G48" i="48"/>
  <c r="F48" i="48"/>
  <c r="E48" i="48"/>
  <c r="D48" i="48"/>
  <c r="N47" i="48"/>
  <c r="O47" i="48" s="1"/>
  <c r="N46" i="48"/>
  <c r="O46" i="48" s="1"/>
  <c r="N45" i="48"/>
  <c r="O45" i="48"/>
  <c r="M44" i="48"/>
  <c r="L44" i="48"/>
  <c r="K44" i="48"/>
  <c r="J44" i="48"/>
  <c r="I44" i="48"/>
  <c r="H44" i="48"/>
  <c r="G44" i="48"/>
  <c r="F44" i="48"/>
  <c r="E44" i="48"/>
  <c r="D44" i="48"/>
  <c r="D72" i="48" s="1"/>
  <c r="N43" i="48"/>
  <c r="O43" i="48"/>
  <c r="N42" i="48"/>
  <c r="O42" i="48" s="1"/>
  <c r="N41" i="48"/>
  <c r="O41" i="48" s="1"/>
  <c r="N40" i="48"/>
  <c r="O40" i="48" s="1"/>
  <c r="M39" i="48"/>
  <c r="L39" i="48"/>
  <c r="K39" i="48"/>
  <c r="J39" i="48"/>
  <c r="I39" i="48"/>
  <c r="H39" i="48"/>
  <c r="G39" i="48"/>
  <c r="G72" i="48" s="1"/>
  <c r="F39" i="48"/>
  <c r="E39" i="48"/>
  <c r="E72" i="48" s="1"/>
  <c r="D39" i="48"/>
  <c r="N39" i="48" s="1"/>
  <c r="O39" i="48" s="1"/>
  <c r="N38" i="48"/>
  <c r="O38" i="48"/>
  <c r="N37" i="48"/>
  <c r="O37" i="48" s="1"/>
  <c r="N36" i="48"/>
  <c r="O36" i="48" s="1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4" i="48" s="1"/>
  <c r="O34" i="48" s="1"/>
  <c r="N33" i="48"/>
  <c r="O33" i="48"/>
  <c r="N32" i="48"/>
  <c r="O32" i="48"/>
  <c r="N31" i="48"/>
  <c r="O31" i="48" s="1"/>
  <c r="N30" i="48"/>
  <c r="O30" i="48"/>
  <c r="M29" i="48"/>
  <c r="L29" i="48"/>
  <c r="K29" i="48"/>
  <c r="J29" i="48"/>
  <c r="I29" i="48"/>
  <c r="H29" i="48"/>
  <c r="G29" i="48"/>
  <c r="F29" i="48"/>
  <c r="E29" i="48"/>
  <c r="D29" i="48"/>
  <c r="N28" i="48"/>
  <c r="O28" i="48"/>
  <c r="N27" i="48"/>
  <c r="O27" i="48" s="1"/>
  <c r="N26" i="48"/>
  <c r="O26" i="48" s="1"/>
  <c r="N25" i="48"/>
  <c r="O25" i="48"/>
  <c r="N24" i="48"/>
  <c r="O24" i="48"/>
  <c r="N23" i="48"/>
  <c r="O23" i="48" s="1"/>
  <c r="N22" i="48"/>
  <c r="O22" i="48"/>
  <c r="M21" i="48"/>
  <c r="N21" i="48" s="1"/>
  <c r="O21" i="48" s="1"/>
  <c r="L21" i="48"/>
  <c r="K21" i="48"/>
  <c r="J21" i="48"/>
  <c r="I21" i="48"/>
  <c r="H21" i="48"/>
  <c r="G21" i="48"/>
  <c r="F21" i="48"/>
  <c r="E21" i="48"/>
  <c r="D21" i="48"/>
  <c r="N20" i="48"/>
  <c r="O20" i="48"/>
  <c r="N19" i="48"/>
  <c r="O19" i="48" s="1"/>
  <c r="N18" i="48"/>
  <c r="O18" i="48" s="1"/>
  <c r="N17" i="48"/>
  <c r="O17" i="48"/>
  <c r="N16" i="48"/>
  <c r="O16" i="48"/>
  <c r="N15" i="48"/>
  <c r="O15" i="48" s="1"/>
  <c r="N14" i="48"/>
  <c r="O14" i="48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N12" i="48" s="1"/>
  <c r="O12" i="48" s="1"/>
  <c r="N11" i="48"/>
  <c r="O11" i="48" s="1"/>
  <c r="N10" i="48"/>
  <c r="O10" i="48" s="1"/>
  <c r="N9" i="48"/>
  <c r="O9" i="48"/>
  <c r="N8" i="48"/>
  <c r="O8" i="48"/>
  <c r="N7" i="48"/>
  <c r="O7" i="48" s="1"/>
  <c r="N6" i="48"/>
  <c r="O6" i="48"/>
  <c r="M5" i="48"/>
  <c r="L5" i="48"/>
  <c r="K5" i="48"/>
  <c r="J5" i="48"/>
  <c r="I5" i="48"/>
  <c r="H5" i="48"/>
  <c r="G5" i="48"/>
  <c r="F5" i="48"/>
  <c r="F72" i="48" s="1"/>
  <c r="E5" i="48"/>
  <c r="D5" i="48"/>
  <c r="N69" i="47"/>
  <c r="O69" i="47"/>
  <c r="N68" i="47"/>
  <c r="O68" i="47" s="1"/>
  <c r="N67" i="47"/>
  <c r="O67" i="47" s="1"/>
  <c r="N66" i="47"/>
  <c r="O66" i="47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/>
  <c r="N52" i="47"/>
  <c r="O52" i="47" s="1"/>
  <c r="N51" i="47"/>
  <c r="O51" i="47"/>
  <c r="N50" i="47"/>
  <c r="O50" i="47" s="1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8" i="47" s="1"/>
  <c r="O48" i="47" s="1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N45" i="47"/>
  <c r="O45" i="47" s="1"/>
  <c r="N44" i="47"/>
  <c r="O44" i="47" s="1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2" i="47" s="1"/>
  <c r="O42" i="47" s="1"/>
  <c r="N41" i="47"/>
  <c r="O41" i="47"/>
  <c r="N40" i="47"/>
  <c r="O40" i="47" s="1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N34" i="47"/>
  <c r="O34" i="47"/>
  <c r="M33" i="47"/>
  <c r="L33" i="47"/>
  <c r="K33" i="47"/>
  <c r="J33" i="47"/>
  <c r="I33" i="47"/>
  <c r="H33" i="47"/>
  <c r="G33" i="47"/>
  <c r="G70" i="47" s="1"/>
  <c r="F33" i="47"/>
  <c r="E33" i="47"/>
  <c r="N33" i="47" s="1"/>
  <c r="O33" i="47" s="1"/>
  <c r="D33" i="47"/>
  <c r="N32" i="47"/>
  <c r="O32" i="47" s="1"/>
  <c r="N31" i="47"/>
  <c r="O31" i="47"/>
  <c r="N30" i="47"/>
  <c r="O30" i="47" s="1"/>
  <c r="N29" i="47"/>
  <c r="O29" i="47"/>
  <c r="M28" i="47"/>
  <c r="L28" i="47"/>
  <c r="K28" i="47"/>
  <c r="J28" i="47"/>
  <c r="I28" i="47"/>
  <c r="H28" i="47"/>
  <c r="N28" i="47" s="1"/>
  <c r="O28" i="47" s="1"/>
  <c r="G28" i="47"/>
  <c r="F28" i="47"/>
  <c r="E28" i="47"/>
  <c r="D28" i="47"/>
  <c r="N27" i="47"/>
  <c r="O27" i="47"/>
  <c r="N26" i="47"/>
  <c r="O26" i="47" s="1"/>
  <c r="N25" i="47"/>
  <c r="O25" i="47" s="1"/>
  <c r="N24" i="47"/>
  <c r="O24" i="47"/>
  <c r="N23" i="47"/>
  <c r="O23" i="47"/>
  <c r="N22" i="47"/>
  <c r="O22" i="47" s="1"/>
  <c r="N21" i="47"/>
  <c r="O21" i="47"/>
  <c r="M20" i="47"/>
  <c r="L20" i="47"/>
  <c r="K20" i="47"/>
  <c r="J20" i="47"/>
  <c r="I20" i="47"/>
  <c r="N20" i="47" s="1"/>
  <c r="O20" i="47" s="1"/>
  <c r="H20" i="47"/>
  <c r="G20" i="47"/>
  <c r="F20" i="47"/>
  <c r="E20" i="47"/>
  <c r="D20" i="47"/>
  <c r="N19" i="47"/>
  <c r="O19" i="47" s="1"/>
  <c r="N18" i="47"/>
  <c r="O18" i="47" s="1"/>
  <c r="N17" i="47"/>
  <c r="O17" i="47" s="1"/>
  <c r="N16" i="47"/>
  <c r="O16" i="47"/>
  <c r="N15" i="47"/>
  <c r="O15" i="47"/>
  <c r="N14" i="47"/>
  <c r="O14" i="47" s="1"/>
  <c r="N13" i="47"/>
  <c r="O13" i="47"/>
  <c r="M12" i="47"/>
  <c r="L12" i="47"/>
  <c r="K12" i="47"/>
  <c r="J12" i="47"/>
  <c r="I12" i="47"/>
  <c r="H12" i="47"/>
  <c r="G12" i="47"/>
  <c r="F12" i="47"/>
  <c r="F70" i="47" s="1"/>
  <c r="E12" i="47"/>
  <c r="D12" i="47"/>
  <c r="N11" i="47"/>
  <c r="O11" i="47"/>
  <c r="N10" i="47"/>
  <c r="O10" i="47" s="1"/>
  <c r="N9" i="47"/>
  <c r="O9" i="47" s="1"/>
  <c r="N8" i="47"/>
  <c r="O8" i="47"/>
  <c r="N7" i="47"/>
  <c r="O7" i="47"/>
  <c r="N6" i="47"/>
  <c r="O6" i="47" s="1"/>
  <c r="M5" i="47"/>
  <c r="M70" i="47" s="1"/>
  <c r="L5" i="47"/>
  <c r="K5" i="47"/>
  <c r="J5" i="47"/>
  <c r="I5" i="47"/>
  <c r="H5" i="47"/>
  <c r="G5" i="47"/>
  <c r="F5" i="47"/>
  <c r="E5" i="47"/>
  <c r="D5" i="47"/>
  <c r="N71" i="46"/>
  <c r="O71" i="46" s="1"/>
  <c r="N70" i="46"/>
  <c r="O70" i="46"/>
  <c r="N69" i="46"/>
  <c r="O69" i="46" s="1"/>
  <c r="N68" i="46"/>
  <c r="O68" i="46" s="1"/>
  <c r="N67" i="46"/>
  <c r="O67" i="46"/>
  <c r="N66" i="46"/>
  <c r="O66" i="46"/>
  <c r="N65" i="46"/>
  <c r="O65" i="46" s="1"/>
  <c r="N64" i="46"/>
  <c r="O64" i="46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/>
  <c r="N57" i="46"/>
  <c r="O57" i="46" s="1"/>
  <c r="N56" i="46"/>
  <c r="O56" i="46" s="1"/>
  <c r="N55" i="46"/>
  <c r="O55" i="46"/>
  <c r="N54" i="46"/>
  <c r="O54" i="46"/>
  <c r="N53" i="46"/>
  <c r="O53" i="46" s="1"/>
  <c r="N52" i="46"/>
  <c r="O52" i="46"/>
  <c r="N51" i="46"/>
  <c r="O51" i="46" s="1"/>
  <c r="N50" i="46"/>
  <c r="O50" i="46" s="1"/>
  <c r="M49" i="46"/>
  <c r="L49" i="46"/>
  <c r="L72" i="46" s="1"/>
  <c r="K49" i="46"/>
  <c r="J49" i="46"/>
  <c r="I49" i="46"/>
  <c r="H49" i="46"/>
  <c r="G49" i="46"/>
  <c r="F49" i="46"/>
  <c r="E49" i="46"/>
  <c r="D49" i="46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7" i="46" s="1"/>
  <c r="O47" i="46" s="1"/>
  <c r="N46" i="46"/>
  <c r="O46" i="46" s="1"/>
  <c r="N45" i="46"/>
  <c r="O45" i="46" s="1"/>
  <c r="N44" i="46"/>
  <c r="O44" i="46"/>
  <c r="M43" i="46"/>
  <c r="L43" i="46"/>
  <c r="K43" i="46"/>
  <c r="J43" i="46"/>
  <c r="I43" i="46"/>
  <c r="H43" i="46"/>
  <c r="G43" i="46"/>
  <c r="F43" i="46"/>
  <c r="E43" i="46"/>
  <c r="D43" i="46"/>
  <c r="N43" i="46" s="1"/>
  <c r="O43" i="46" s="1"/>
  <c r="N42" i="46"/>
  <c r="O42" i="46"/>
  <c r="N41" i="46"/>
  <c r="O41" i="46" s="1"/>
  <c r="N40" i="46"/>
  <c r="O40" i="46"/>
  <c r="N39" i="46"/>
  <c r="O39" i="46" s="1"/>
  <c r="M38" i="46"/>
  <c r="N38" i="46" s="1"/>
  <c r="O38" i="46" s="1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/>
  <c r="M34" i="46"/>
  <c r="L34" i="46"/>
  <c r="K34" i="46"/>
  <c r="J34" i="46"/>
  <c r="I34" i="46"/>
  <c r="H34" i="46"/>
  <c r="G34" i="46"/>
  <c r="N34" i="46" s="1"/>
  <c r="O34" i="46" s="1"/>
  <c r="F34" i="46"/>
  <c r="E34" i="46"/>
  <c r="D34" i="46"/>
  <c r="N33" i="46"/>
  <c r="O33" i="46" s="1"/>
  <c r="N32" i="46"/>
  <c r="O32" i="46" s="1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N25" i="46"/>
  <c r="O25" i="46"/>
  <c r="N24" i="46"/>
  <c r="O24" i="46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N12" i="46" s="1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M72" i="46" s="1"/>
  <c r="L5" i="46"/>
  <c r="K5" i="46"/>
  <c r="K72" i="46" s="1"/>
  <c r="J5" i="46"/>
  <c r="I5" i="46"/>
  <c r="I72" i="46" s="1"/>
  <c r="H5" i="46"/>
  <c r="G5" i="46"/>
  <c r="F5" i="46"/>
  <c r="E5" i="46"/>
  <c r="D5" i="46"/>
  <c r="N71" i="45"/>
  <c r="O71" i="45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/>
  <c r="N54" i="45"/>
  <c r="O54" i="45" s="1"/>
  <c r="N53" i="45"/>
  <c r="O53" i="45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N49" i="45" s="1"/>
  <c r="O49" i="45" s="1"/>
  <c r="D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7" i="45" s="1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3" i="45" s="1"/>
  <c r="O43" i="45" s="1"/>
  <c r="N42" i="45"/>
  <c r="O42" i="45" s="1"/>
  <c r="N41" i="45"/>
  <c r="O41" i="45"/>
  <c r="N40" i="45"/>
  <c r="O40" i="45" s="1"/>
  <c r="N39" i="45"/>
  <c r="O39" i="45" s="1"/>
  <c r="M38" i="45"/>
  <c r="M72" i="45" s="1"/>
  <c r="L38" i="45"/>
  <c r="K38" i="45"/>
  <c r="N38" i="45" s="1"/>
  <c r="O38" i="45" s="1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72" i="45" s="1"/>
  <c r="K5" i="45"/>
  <c r="J5" i="45"/>
  <c r="J72" i="45" s="1"/>
  <c r="I5" i="45"/>
  <c r="I72" i="45" s="1"/>
  <c r="H5" i="45"/>
  <c r="H72" i="45" s="1"/>
  <c r="G5" i="45"/>
  <c r="F5" i="45"/>
  <c r="E5" i="45"/>
  <c r="E72" i="45" s="1"/>
  <c r="D5" i="45"/>
  <c r="N5" i="45" s="1"/>
  <c r="O5" i="45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/>
  <c r="N62" i="44"/>
  <c r="O62" i="44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M47" i="44"/>
  <c r="L47" i="44"/>
  <c r="K47" i="44"/>
  <c r="J47" i="44"/>
  <c r="I47" i="44"/>
  <c r="H47" i="44"/>
  <c r="G47" i="44"/>
  <c r="F47" i="44"/>
  <c r="E47" i="44"/>
  <c r="D47" i="44"/>
  <c r="N47" i="44" s="1"/>
  <c r="O47" i="44" s="1"/>
  <c r="N46" i="44"/>
  <c r="O46" i="44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N39" i="44"/>
  <c r="O39" i="44"/>
  <c r="M38" i="44"/>
  <c r="L38" i="44"/>
  <c r="K38" i="44"/>
  <c r="J38" i="44"/>
  <c r="I38" i="44"/>
  <c r="I72" i="44" s="1"/>
  <c r="H38" i="44"/>
  <c r="G38" i="44"/>
  <c r="F38" i="44"/>
  <c r="E38" i="44"/>
  <c r="D38" i="44"/>
  <c r="N37" i="44"/>
  <c r="O37" i="44"/>
  <c r="N36" i="44"/>
  <c r="O36" i="44"/>
  <c r="N35" i="44"/>
  <c r="O35" i="44" s="1"/>
  <c r="M34" i="44"/>
  <c r="L34" i="44"/>
  <c r="L72" i="44" s="1"/>
  <c r="K34" i="44"/>
  <c r="J34" i="44"/>
  <c r="I34" i="44"/>
  <c r="H34" i="44"/>
  <c r="H72" i="44" s="1"/>
  <c r="G34" i="44"/>
  <c r="F34" i="44"/>
  <c r="F72" i="44" s="1"/>
  <c r="E34" i="44"/>
  <c r="D34" i="44"/>
  <c r="N34" i="44" s="1"/>
  <c r="O34" i="44" s="1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/>
  <c r="N17" i="44"/>
  <c r="O17" i="44" s="1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J72" i="44" s="1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G72" i="44" s="1"/>
  <c r="F5" i="44"/>
  <c r="E5" i="44"/>
  <c r="D5" i="44"/>
  <c r="N70" i="43"/>
  <c r="O70" i="43" s="1"/>
  <c r="N69" i="43"/>
  <c r="O69" i="43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/>
  <c r="N60" i="43"/>
  <c r="O60" i="43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/>
  <c r="N50" i="43"/>
  <c r="O50" i="43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7" i="43" s="1"/>
  <c r="O47" i="43" s="1"/>
  <c r="N46" i="43"/>
  <c r="O46" i="43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/>
  <c r="N40" i="43"/>
  <c r="O40" i="43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 s="1"/>
  <c r="N32" i="43"/>
  <c r="O32" i="43" s="1"/>
  <c r="N31" i="43"/>
  <c r="O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L71" i="43" s="1"/>
  <c r="K5" i="43"/>
  <c r="K71" i="43" s="1"/>
  <c r="J5" i="43"/>
  <c r="J71" i="43" s="1"/>
  <c r="I5" i="43"/>
  <c r="H5" i="43"/>
  <c r="G5" i="43"/>
  <c r="F5" i="43"/>
  <c r="E5" i="43"/>
  <c r="D5" i="43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/>
  <c r="N62" i="42"/>
  <c r="O62" i="42"/>
  <c r="N61" i="42"/>
  <c r="O61" i="42"/>
  <c r="N60" i="42"/>
  <c r="O60" i="42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/>
  <c r="M48" i="42"/>
  <c r="L48" i="42"/>
  <c r="K48" i="42"/>
  <c r="J48" i="42"/>
  <c r="I48" i="42"/>
  <c r="H48" i="42"/>
  <c r="G48" i="42"/>
  <c r="F48" i="42"/>
  <c r="E48" i="42"/>
  <c r="D48" i="42"/>
  <c r="N48" i="42" s="1"/>
  <c r="O48" i="42" s="1"/>
  <c r="N47" i="42"/>
  <c r="O47" i="42"/>
  <c r="N46" i="42"/>
  <c r="O46" i="42"/>
  <c r="N45" i="42"/>
  <c r="O45" i="42"/>
  <c r="M44" i="42"/>
  <c r="N44" i="42" s="1"/>
  <c r="O44" i="42" s="1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/>
  <c r="N41" i="42"/>
  <c r="O41" i="42" s="1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M34" i="42"/>
  <c r="L34" i="42"/>
  <c r="K34" i="42"/>
  <c r="J34" i="42"/>
  <c r="I34" i="42"/>
  <c r="H34" i="42"/>
  <c r="G34" i="42"/>
  <c r="N34" i="42" s="1"/>
  <c r="O34" i="42" s="1"/>
  <c r="F34" i="42"/>
  <c r="E34" i="42"/>
  <c r="D34" i="42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N16" i="42"/>
  <c r="O16" i="42" s="1"/>
  <c r="N15" i="42"/>
  <c r="O15" i="42"/>
  <c r="N14" i="42"/>
  <c r="O14" i="42"/>
  <c r="N13" i="42"/>
  <c r="O13" i="42" s="1"/>
  <c r="M12" i="42"/>
  <c r="L12" i="42"/>
  <c r="K12" i="42"/>
  <c r="J12" i="42"/>
  <c r="I12" i="42"/>
  <c r="I72" i="42" s="1"/>
  <c r="H12" i="42"/>
  <c r="G12" i="42"/>
  <c r="N12" i="42" s="1"/>
  <c r="O12" i="42" s="1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J72" i="42" s="1"/>
  <c r="I5" i="42"/>
  <c r="H5" i="42"/>
  <c r="G5" i="42"/>
  <c r="F5" i="42"/>
  <c r="E5" i="42"/>
  <c r="D5" i="42"/>
  <c r="N68" i="41"/>
  <c r="O68" i="41"/>
  <c r="N67" i="41"/>
  <c r="O67" i="41"/>
  <c r="N66" i="41"/>
  <c r="O66" i="41"/>
  <c r="N65" i="41"/>
  <c r="O65" i="41" s="1"/>
  <c r="N64" i="41"/>
  <c r="O64" i="41" s="1"/>
  <c r="N63" i="41"/>
  <c r="O63" i="41"/>
  <c r="N62" i="41"/>
  <c r="O62" i="41"/>
  <c r="N61" i="41"/>
  <c r="O61" i="41"/>
  <c r="N60" i="41"/>
  <c r="O60" i="4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/>
  <c r="N50" i="41"/>
  <c r="O50" i="41"/>
  <c r="N49" i="41"/>
  <c r="O49" i="41" s="1"/>
  <c r="M48" i="41"/>
  <c r="L48" i="41"/>
  <c r="K48" i="41"/>
  <c r="J48" i="41"/>
  <c r="I48" i="41"/>
  <c r="H48" i="41"/>
  <c r="N48" i="41" s="1"/>
  <c r="O48" i="41" s="1"/>
  <c r="G48" i="41"/>
  <c r="F48" i="41"/>
  <c r="E48" i="41"/>
  <c r="D48" i="4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6" i="41" s="1"/>
  <c r="O46" i="41" s="1"/>
  <c r="N45" i="41"/>
  <c r="O45" i="41" s="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/>
  <c r="M33" i="41"/>
  <c r="L33" i="41"/>
  <c r="L69" i="41" s="1"/>
  <c r="K33" i="41"/>
  <c r="J33" i="41"/>
  <c r="I33" i="41"/>
  <c r="H33" i="41"/>
  <c r="G33" i="41"/>
  <c r="G69" i="41" s="1"/>
  <c r="F33" i="41"/>
  <c r="E33" i="41"/>
  <c r="E69" i="41" s="1"/>
  <c r="D33" i="41"/>
  <c r="N33" i="41" s="1"/>
  <c r="O33" i="41" s="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N27" i="41"/>
  <c r="O27" i="41"/>
  <c r="N26" i="41"/>
  <c r="O26" i="41"/>
  <c r="N25" i="41"/>
  <c r="O25" i="41" s="1"/>
  <c r="N24" i="41"/>
  <c r="O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8" i="40"/>
  <c r="O68" i="40"/>
  <c r="N67" i="40"/>
  <c r="O67" i="40"/>
  <c r="N66" i="40"/>
  <c r="O66" i="40" s="1"/>
  <c r="N65" i="40"/>
  <c r="O65" i="40" s="1"/>
  <c r="N64" i="40"/>
  <c r="O64" i="40"/>
  <c r="N63" i="40"/>
  <c r="O63" i="40"/>
  <c r="N62" i="40"/>
  <c r="O62" i="40"/>
  <c r="N61" i="40"/>
  <c r="O61" i="40"/>
  <c r="N60" i="40"/>
  <c r="O60" i="40" s="1"/>
  <c r="N59" i="40"/>
  <c r="O59" i="40" s="1"/>
  <c r="N58" i="40"/>
  <c r="O58" i="40"/>
  <c r="N57" i="40"/>
  <c r="O57" i="40"/>
  <c r="N56" i="40"/>
  <c r="O56" i="40" s="1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/>
  <c r="M48" i="40"/>
  <c r="L48" i="40"/>
  <c r="K48" i="40"/>
  <c r="J48" i="40"/>
  <c r="I48" i="40"/>
  <c r="H48" i="40"/>
  <c r="G48" i="40"/>
  <c r="F48" i="40"/>
  <c r="E48" i="40"/>
  <c r="D48" i="40"/>
  <c r="N48" i="40" s="1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N19" i="40"/>
  <c r="O19" i="40"/>
  <c r="N18" i="40"/>
  <c r="O18" i="40" s="1"/>
  <c r="N17" i="40"/>
  <c r="O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69" i="40" s="1"/>
  <c r="H5" i="40"/>
  <c r="G5" i="40"/>
  <c r="G69" i="40" s="1"/>
  <c r="F5" i="40"/>
  <c r="E5" i="40"/>
  <c r="E69" i="40" s="1"/>
  <c r="D5" i="40"/>
  <c r="N70" i="39"/>
  <c r="O70" i="39"/>
  <c r="N69" i="39"/>
  <c r="O69" i="39" s="1"/>
  <c r="N68" i="39"/>
  <c r="O68" i="39" s="1"/>
  <c r="N67" i="39"/>
  <c r="O67" i="39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N44" i="39"/>
  <c r="O44" i="39" s="1"/>
  <c r="N43" i="39"/>
  <c r="O43" i="39"/>
  <c r="M42" i="39"/>
  <c r="N42" i="39" s="1"/>
  <c r="O42" i="39" s="1"/>
  <c r="L42" i="39"/>
  <c r="K42" i="39"/>
  <c r="J42" i="39"/>
  <c r="I42" i="39"/>
  <c r="H42" i="39"/>
  <c r="G42" i="39"/>
  <c r="F42" i="39"/>
  <c r="E42" i="39"/>
  <c r="D42" i="39"/>
  <c r="N41" i="39"/>
  <c r="O41" i="39"/>
  <c r="N40" i="39"/>
  <c r="O40" i="39" s="1"/>
  <c r="N39" i="39"/>
  <c r="O39" i="39" s="1"/>
  <c r="N38" i="39"/>
  <c r="O38" i="39" s="1"/>
  <c r="M37" i="39"/>
  <c r="L37" i="39"/>
  <c r="L71" i="39" s="1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/>
  <c r="N16" i="39"/>
  <c r="O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71" i="38"/>
  <c r="O71" i="38"/>
  <c r="N70" i="38"/>
  <c r="O70" i="38"/>
  <c r="N69" i="38"/>
  <c r="O69" i="38" s="1"/>
  <c r="N68" i="38"/>
  <c r="O68" i="38"/>
  <c r="N67" i="38"/>
  <c r="O67" i="38" s="1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F72" i="38" s="1"/>
  <c r="E37" i="38"/>
  <c r="D37" i="38"/>
  <c r="N37" i="38" s="1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/>
  <c r="N17" i="38"/>
  <c r="O17" i="38" s="1"/>
  <c r="N16" i="38"/>
  <c r="O16" i="38" s="1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72" i="38" s="1"/>
  <c r="I5" i="38"/>
  <c r="H5" i="38"/>
  <c r="G5" i="38"/>
  <c r="F5" i="38"/>
  <c r="E5" i="38"/>
  <c r="D5" i="38"/>
  <c r="D72" i="38" s="1"/>
  <c r="N68" i="37"/>
  <c r="O68" i="37" s="1"/>
  <c r="N67" i="37"/>
  <c r="O67" i="37" s="1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E69" i="37" s="1"/>
  <c r="D32" i="37"/>
  <c r="N31" i="37"/>
  <c r="O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N18" i="37"/>
  <c r="O18" i="37" s="1"/>
  <c r="N17" i="37"/>
  <c r="O17" i="37" s="1"/>
  <c r="N16" i="37"/>
  <c r="O16" i="37" s="1"/>
  <c r="N15" i="37"/>
  <c r="O15" i="37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5" i="37" s="1"/>
  <c r="O5" i="37" s="1"/>
  <c r="N69" i="36"/>
  <c r="O69" i="36" s="1"/>
  <c r="N68" i="36"/>
  <c r="O68" i="36" s="1"/>
  <c r="N67" i="36"/>
  <c r="O67" i="36" s="1"/>
  <c r="N66" i="36"/>
  <c r="O66" i="36" s="1"/>
  <c r="N65" i="36"/>
  <c r="O65" i="36"/>
  <c r="N64" i="36"/>
  <c r="O64" i="36"/>
  <c r="N63" i="36"/>
  <c r="O63" i="36" s="1"/>
  <c r="N62" i="36"/>
  <c r="O62" i="36" s="1"/>
  <c r="N61" i="36"/>
  <c r="O61" i="36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N51" i="36"/>
  <c r="O51" i="36" s="1"/>
  <c r="N50" i="36"/>
  <c r="O50" i="36" s="1"/>
  <c r="N49" i="36"/>
  <c r="O49" i="36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L70" i="36" s="1"/>
  <c r="K5" i="36"/>
  <c r="J5" i="36"/>
  <c r="I5" i="36"/>
  <c r="H5" i="36"/>
  <c r="G5" i="36"/>
  <c r="F5" i="36"/>
  <c r="E5" i="36"/>
  <c r="D5" i="36"/>
  <c r="N70" i="35"/>
  <c r="O70" i="35" s="1"/>
  <c r="N69" i="35"/>
  <c r="O69" i="35"/>
  <c r="N68" i="35"/>
  <c r="O68" i="35"/>
  <c r="N67" i="35"/>
  <c r="O67" i="35" s="1"/>
  <c r="N66" i="35"/>
  <c r="O66" i="35"/>
  <c r="N65" i="35"/>
  <c r="O65" i="35" s="1"/>
  <c r="N64" i="35"/>
  <c r="O64" i="35" s="1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/>
  <c r="M46" i="35"/>
  <c r="L46" i="35"/>
  <c r="K46" i="35"/>
  <c r="J46" i="35"/>
  <c r="I46" i="35"/>
  <c r="H46" i="35"/>
  <c r="G46" i="35"/>
  <c r="F46" i="35"/>
  <c r="N46" i="35" s="1"/>
  <c r="O46" i="35" s="1"/>
  <c r="E46" i="35"/>
  <c r="D46" i="35"/>
  <c r="N45" i="35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F71" i="35" s="1"/>
  <c r="E37" i="35"/>
  <c r="D37" i="35"/>
  <c r="N37" i="35"/>
  <c r="O37" i="35" s="1"/>
  <c r="N36" i="35"/>
  <c r="O36" i="35" s="1"/>
  <c r="N35" i="35"/>
  <c r="O35" i="35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N16" i="35"/>
  <c r="O16" i="35"/>
  <c r="N15" i="35"/>
  <c r="O15" i="35"/>
  <c r="N14" i="35"/>
  <c r="O14" i="35" s="1"/>
  <c r="N13" i="35"/>
  <c r="O13" i="35" s="1"/>
  <c r="M12" i="35"/>
  <c r="L12" i="35"/>
  <c r="K12" i="35"/>
  <c r="J12" i="35"/>
  <c r="J71" i="35" s="1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N5" i="35" s="1"/>
  <c r="O5" i="35" s="1"/>
  <c r="H5" i="35"/>
  <c r="G5" i="35"/>
  <c r="F5" i="35"/>
  <c r="E5" i="35"/>
  <c r="D5" i="35"/>
  <c r="N72" i="34"/>
  <c r="O72" i="34" s="1"/>
  <c r="N71" i="34"/>
  <c r="O71" i="34"/>
  <c r="N70" i="34"/>
  <c r="O70" i="34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/>
  <c r="N41" i="34"/>
  <c r="O41" i="34"/>
  <c r="N40" i="34"/>
  <c r="O40" i="34" s="1"/>
  <c r="N39" i="34"/>
  <c r="O39" i="34" s="1"/>
  <c r="N38" i="34"/>
  <c r="O38" i="34" s="1"/>
  <c r="M37" i="34"/>
  <c r="L37" i="34"/>
  <c r="N37" i="34" s="1"/>
  <c r="O37" i="34" s="1"/>
  <c r="K37" i="34"/>
  <c r="K73" i="34" s="1"/>
  <c r="J37" i="34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/>
  <c r="N19" i="34"/>
  <c r="O19" i="34"/>
  <c r="N18" i="34"/>
  <c r="O18" i="34"/>
  <c r="N17" i="34"/>
  <c r="O17" i="34" s="1"/>
  <c r="N16" i="34"/>
  <c r="O16" i="34" s="1"/>
  <c r="N15" i="34"/>
  <c r="O15" i="34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E73" i="34" s="1"/>
  <c r="D5" i="34"/>
  <c r="E47" i="33"/>
  <c r="F47" i="33"/>
  <c r="G47" i="33"/>
  <c r="H47" i="33"/>
  <c r="I47" i="33"/>
  <c r="J47" i="33"/>
  <c r="K47" i="33"/>
  <c r="L47" i="33"/>
  <c r="M47" i="33"/>
  <c r="D47" i="33"/>
  <c r="N69" i="33"/>
  <c r="O69" i="33" s="1"/>
  <c r="E45" i="33"/>
  <c r="F45" i="33"/>
  <c r="G45" i="33"/>
  <c r="H45" i="33"/>
  <c r="I45" i="33"/>
  <c r="J45" i="33"/>
  <c r="K45" i="33"/>
  <c r="L45" i="33"/>
  <c r="M45" i="33"/>
  <c r="D45" i="33"/>
  <c r="N61" i="33"/>
  <c r="O61" i="33"/>
  <c r="N62" i="33"/>
  <c r="O62" i="33" s="1"/>
  <c r="N63" i="33"/>
  <c r="O63" i="33" s="1"/>
  <c r="N64" i="33"/>
  <c r="O64" i="33"/>
  <c r="N65" i="33"/>
  <c r="O65" i="33" s="1"/>
  <c r="N66" i="33"/>
  <c r="O66" i="33" s="1"/>
  <c r="N67" i="33"/>
  <c r="O67" i="33" s="1"/>
  <c r="N68" i="33"/>
  <c r="O68" i="33" s="1"/>
  <c r="N53" i="33"/>
  <c r="O53" i="33" s="1"/>
  <c r="N54" i="33"/>
  <c r="O54" i="33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/>
  <c r="E41" i="33"/>
  <c r="N41" i="33" s="1"/>
  <c r="O41" i="33" s="1"/>
  <c r="F41" i="33"/>
  <c r="G41" i="33"/>
  <c r="H41" i="33"/>
  <c r="I41" i="33"/>
  <c r="J41" i="33"/>
  <c r="K41" i="33"/>
  <c r="L41" i="33"/>
  <c r="M41" i="33"/>
  <c r="E36" i="33"/>
  <c r="F36" i="33"/>
  <c r="G36" i="33"/>
  <c r="H36" i="33"/>
  <c r="N36" i="33" s="1"/>
  <c r="O36" i="33" s="1"/>
  <c r="I36" i="33"/>
  <c r="J36" i="33"/>
  <c r="K36" i="33"/>
  <c r="L36" i="33"/>
  <c r="M36" i="33"/>
  <c r="E32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I28" i="33"/>
  <c r="J28" i="33"/>
  <c r="K28" i="33"/>
  <c r="L28" i="33"/>
  <c r="M28" i="33"/>
  <c r="M70" i="33" s="1"/>
  <c r="E20" i="33"/>
  <c r="F20" i="33"/>
  <c r="G20" i="33"/>
  <c r="H20" i="33"/>
  <c r="I20" i="33"/>
  <c r="J20" i="33"/>
  <c r="K20" i="33"/>
  <c r="L20" i="33"/>
  <c r="M20" i="33"/>
  <c r="E12" i="33"/>
  <c r="F12" i="33"/>
  <c r="G12" i="33"/>
  <c r="H12" i="33"/>
  <c r="I12" i="33"/>
  <c r="J12" i="33"/>
  <c r="K12" i="33"/>
  <c r="L12" i="33"/>
  <c r="M12" i="33"/>
  <c r="N12" i="33" s="1"/>
  <c r="O12" i="33" s="1"/>
  <c r="E5" i="33"/>
  <c r="F5" i="33"/>
  <c r="G5" i="33"/>
  <c r="H5" i="33"/>
  <c r="I5" i="33"/>
  <c r="J5" i="33"/>
  <c r="K5" i="33"/>
  <c r="L5" i="33"/>
  <c r="M5" i="33"/>
  <c r="D41" i="33"/>
  <c r="D36" i="33"/>
  <c r="D28" i="33"/>
  <c r="D20" i="33"/>
  <c r="D12" i="33"/>
  <c r="D5" i="33"/>
  <c r="N49" i="33"/>
  <c r="O49" i="33" s="1"/>
  <c r="N50" i="33"/>
  <c r="O50" i="33"/>
  <c r="N51" i="33"/>
  <c r="O51" i="33" s="1"/>
  <c r="N52" i="33"/>
  <c r="O52" i="33" s="1"/>
  <c r="N48" i="33"/>
  <c r="O48" i="33"/>
  <c r="N46" i="33"/>
  <c r="O46" i="33"/>
  <c r="N37" i="33"/>
  <c r="O37" i="33" s="1"/>
  <c r="N38" i="33"/>
  <c r="O38" i="33" s="1"/>
  <c r="N39" i="33"/>
  <c r="O39" i="33" s="1"/>
  <c r="N40" i="33"/>
  <c r="O40" i="33" s="1"/>
  <c r="N42" i="33"/>
  <c r="O42" i="33"/>
  <c r="N43" i="33"/>
  <c r="O43" i="33" s="1"/>
  <c r="N44" i="33"/>
  <c r="O44" i="33" s="1"/>
  <c r="D32" i="33"/>
  <c r="N33" i="33"/>
  <c r="O33" i="33" s="1"/>
  <c r="N34" i="33"/>
  <c r="O34" i="33" s="1"/>
  <c r="N35" i="33"/>
  <c r="O35" i="33"/>
  <c r="N30" i="33"/>
  <c r="O30" i="33"/>
  <c r="N31" i="33"/>
  <c r="O31" i="33" s="1"/>
  <c r="N29" i="33"/>
  <c r="O29" i="33"/>
  <c r="N14" i="33"/>
  <c r="O14" i="33" s="1"/>
  <c r="N15" i="33"/>
  <c r="O15" i="33"/>
  <c r="N16" i="33"/>
  <c r="O16" i="33" s="1"/>
  <c r="N17" i="33"/>
  <c r="O17" i="33"/>
  <c r="N18" i="33"/>
  <c r="O18" i="33" s="1"/>
  <c r="N19" i="33"/>
  <c r="O19" i="33" s="1"/>
  <c r="N7" i="33"/>
  <c r="O7" i="33" s="1"/>
  <c r="N8" i="33"/>
  <c r="O8" i="33"/>
  <c r="N9" i="33"/>
  <c r="O9" i="33" s="1"/>
  <c r="N10" i="33"/>
  <c r="O10" i="33"/>
  <c r="N11" i="33"/>
  <c r="O11" i="33" s="1"/>
  <c r="N6" i="33"/>
  <c r="O6" i="33" s="1"/>
  <c r="N21" i="33"/>
  <c r="O21" i="33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 s="1"/>
  <c r="N13" i="33"/>
  <c r="O13" i="33" s="1"/>
  <c r="N46" i="40"/>
  <c r="O46" i="40" s="1"/>
  <c r="I72" i="38"/>
  <c r="G71" i="43"/>
  <c r="N21" i="44"/>
  <c r="O21" i="44"/>
  <c r="E72" i="44"/>
  <c r="N12" i="44"/>
  <c r="O12" i="44" s="1"/>
  <c r="N5" i="44"/>
  <c r="O5" i="44" s="1"/>
  <c r="N12" i="45"/>
  <c r="O12" i="45"/>
  <c r="D72" i="45"/>
  <c r="O12" i="46"/>
  <c r="E72" i="46"/>
  <c r="G72" i="46"/>
  <c r="E70" i="47"/>
  <c r="N12" i="47"/>
  <c r="O12" i="47"/>
  <c r="K72" i="48"/>
  <c r="N5" i="48"/>
  <c r="O5" i="48" s="1"/>
  <c r="O21" i="50"/>
  <c r="P21" i="50" s="1"/>
  <c r="N80" i="50"/>
  <c r="I80" i="50"/>
  <c r="O12" i="50"/>
  <c r="P12" i="50" s="1"/>
  <c r="O76" i="52" l="1"/>
  <c r="P76" i="52" s="1"/>
  <c r="N12" i="38"/>
  <c r="O12" i="38" s="1"/>
  <c r="N38" i="42"/>
  <c r="O38" i="42" s="1"/>
  <c r="N50" i="42"/>
  <c r="O50" i="42" s="1"/>
  <c r="O44" i="50"/>
  <c r="P44" i="50" s="1"/>
  <c r="F72" i="45"/>
  <c r="N34" i="45"/>
  <c r="O34" i="45" s="1"/>
  <c r="N29" i="48"/>
  <c r="O29" i="48" s="1"/>
  <c r="L72" i="48"/>
  <c r="N37" i="41"/>
  <c r="O37" i="41" s="1"/>
  <c r="F80" i="50"/>
  <c r="N43" i="43"/>
  <c r="O43" i="43" s="1"/>
  <c r="N46" i="47"/>
  <c r="O46" i="47" s="1"/>
  <c r="M72" i="42"/>
  <c r="N43" i="44"/>
  <c r="O43" i="44" s="1"/>
  <c r="K80" i="50"/>
  <c r="N21" i="42"/>
  <c r="O21" i="42" s="1"/>
  <c r="D72" i="42"/>
  <c r="N5" i="46"/>
  <c r="O5" i="46" s="1"/>
  <c r="F72" i="46"/>
  <c r="E72" i="42"/>
  <c r="G72" i="42"/>
  <c r="M72" i="48"/>
  <c r="M72" i="44"/>
  <c r="I70" i="47"/>
  <c r="H72" i="48"/>
  <c r="F72" i="42"/>
  <c r="D69" i="41"/>
  <c r="N12" i="35"/>
  <c r="O12" i="35" s="1"/>
  <c r="N12" i="43"/>
  <c r="O12" i="43" s="1"/>
  <c r="G72" i="45"/>
  <c r="N72" i="45" s="1"/>
  <c r="O72" i="45" s="1"/>
  <c r="J70" i="47"/>
  <c r="I70" i="36"/>
  <c r="I69" i="37"/>
  <c r="K70" i="47"/>
  <c r="F73" i="34"/>
  <c r="D71" i="43"/>
  <c r="L70" i="47"/>
  <c r="N72" i="48"/>
  <c r="O72" i="48" s="1"/>
  <c r="K72" i="45"/>
  <c r="I69" i="41"/>
  <c r="J80" i="50"/>
  <c r="N33" i="34"/>
  <c r="O33" i="34" s="1"/>
  <c r="N49" i="44"/>
  <c r="O49" i="44" s="1"/>
  <c r="N29" i="46"/>
  <c r="O29" i="46" s="1"/>
  <c r="D72" i="46"/>
  <c r="N44" i="37"/>
  <c r="O44" i="37" s="1"/>
  <c r="J69" i="40"/>
  <c r="H69" i="41"/>
  <c r="N21" i="41"/>
  <c r="O21" i="41" s="1"/>
  <c r="N5" i="40"/>
  <c r="O5" i="40" s="1"/>
  <c r="L73" i="34"/>
  <c r="J69" i="37"/>
  <c r="E71" i="39"/>
  <c r="L69" i="40"/>
  <c r="K69" i="41"/>
  <c r="M71" i="43"/>
  <c r="D70" i="33"/>
  <c r="N45" i="33"/>
  <c r="O45" i="33" s="1"/>
  <c r="J73" i="34"/>
  <c r="N73" i="34" s="1"/>
  <c r="O73" i="34" s="1"/>
  <c r="N43" i="34"/>
  <c r="O43" i="34" s="1"/>
  <c r="N12" i="36"/>
  <c r="O12" i="36" s="1"/>
  <c r="N20" i="36"/>
  <c r="O20" i="36" s="1"/>
  <c r="N28" i="36"/>
  <c r="O28" i="36" s="1"/>
  <c r="N32" i="36"/>
  <c r="O32" i="36" s="1"/>
  <c r="N12" i="37"/>
  <c r="O12" i="37" s="1"/>
  <c r="K69" i="37"/>
  <c r="F71" i="39"/>
  <c r="H70" i="47"/>
  <c r="D71" i="39"/>
  <c r="N71" i="39" s="1"/>
  <c r="O71" i="39" s="1"/>
  <c r="N37" i="39"/>
  <c r="O37" i="39" s="1"/>
  <c r="F70" i="33"/>
  <c r="E70" i="33"/>
  <c r="N29" i="34"/>
  <c r="O29" i="34" s="1"/>
  <c r="N32" i="33"/>
  <c r="O32" i="33" s="1"/>
  <c r="H73" i="34"/>
  <c r="K70" i="36"/>
  <c r="L69" i="37"/>
  <c r="G71" i="39"/>
  <c r="N46" i="39"/>
  <c r="O46" i="39" s="1"/>
  <c r="M69" i="41"/>
  <c r="N44" i="48"/>
  <c r="O44" i="48" s="1"/>
  <c r="I73" i="34"/>
  <c r="F70" i="36"/>
  <c r="M69" i="37"/>
  <c r="N46" i="38"/>
  <c r="O46" i="38" s="1"/>
  <c r="H71" i="39"/>
  <c r="N42" i="41"/>
  <c r="O42" i="41" s="1"/>
  <c r="N21" i="40"/>
  <c r="O21" i="40" s="1"/>
  <c r="N47" i="33"/>
  <c r="O47" i="33" s="1"/>
  <c r="N5" i="36"/>
  <c r="O5" i="36" s="1"/>
  <c r="I71" i="39"/>
  <c r="M73" i="34"/>
  <c r="D71" i="35"/>
  <c r="N71" i="35" s="1"/>
  <c r="O71" i="35" s="1"/>
  <c r="N48" i="35"/>
  <c r="O48" i="35" s="1"/>
  <c r="E72" i="38"/>
  <c r="D70" i="47"/>
  <c r="O29" i="50"/>
  <c r="P29" i="50" s="1"/>
  <c r="N5" i="43"/>
  <c r="O5" i="43" s="1"/>
  <c r="N28" i="33"/>
  <c r="O28" i="33" s="1"/>
  <c r="N46" i="37"/>
  <c r="O46" i="37" s="1"/>
  <c r="G70" i="33"/>
  <c r="N12" i="34"/>
  <c r="O12" i="34" s="1"/>
  <c r="M72" i="38"/>
  <c r="N12" i="40"/>
  <c r="O12" i="40" s="1"/>
  <c r="N42" i="40"/>
  <c r="O42" i="40" s="1"/>
  <c r="K72" i="42"/>
  <c r="K72" i="38"/>
  <c r="M71" i="35"/>
  <c r="N47" i="34"/>
  <c r="O47" i="34" s="1"/>
  <c r="H71" i="35"/>
  <c r="N21" i="35"/>
  <c r="O21" i="35" s="1"/>
  <c r="N33" i="35"/>
  <c r="O33" i="35" s="1"/>
  <c r="G70" i="36"/>
  <c r="N41" i="36"/>
  <c r="O41" i="36" s="1"/>
  <c r="F71" i="43"/>
  <c r="N50" i="34"/>
  <c r="O50" i="34" s="1"/>
  <c r="E71" i="35"/>
  <c r="H70" i="36"/>
  <c r="G72" i="38"/>
  <c r="N37" i="40"/>
  <c r="O37" i="40" s="1"/>
  <c r="H72" i="42"/>
  <c r="E71" i="43"/>
  <c r="H70" i="33"/>
  <c r="L72" i="38"/>
  <c r="N38" i="44"/>
  <c r="O38" i="44" s="1"/>
  <c r="H72" i="46"/>
  <c r="H69" i="40"/>
  <c r="F69" i="37"/>
  <c r="H71" i="43"/>
  <c r="M70" i="36"/>
  <c r="H69" i="37"/>
  <c r="N12" i="39"/>
  <c r="O12" i="39" s="1"/>
  <c r="N29" i="38"/>
  <c r="O29" i="38" s="1"/>
  <c r="N33" i="38"/>
  <c r="O33" i="38" s="1"/>
  <c r="K71" i="39"/>
  <c r="N21" i="39"/>
  <c r="O21" i="39" s="1"/>
  <c r="M69" i="40"/>
  <c r="N38" i="43"/>
  <c r="O38" i="43" s="1"/>
  <c r="D80" i="50"/>
  <c r="L70" i="33"/>
  <c r="K70" i="33"/>
  <c r="I70" i="33"/>
  <c r="N36" i="36"/>
  <c r="O36" i="36" s="1"/>
  <c r="N36" i="37"/>
  <c r="O36" i="37" s="1"/>
  <c r="N21" i="38"/>
  <c r="O21" i="38" s="1"/>
  <c r="M71" i="39"/>
  <c r="K71" i="35"/>
  <c r="D69" i="40"/>
  <c r="L71" i="35"/>
  <c r="G69" i="37"/>
  <c r="G73" i="34"/>
  <c r="N29" i="35"/>
  <c r="O29" i="35" s="1"/>
  <c r="N20" i="33"/>
  <c r="O20" i="33" s="1"/>
  <c r="D73" i="34"/>
  <c r="G71" i="35"/>
  <c r="N32" i="37"/>
  <c r="O32" i="37" s="1"/>
  <c r="N49" i="46"/>
  <c r="O49" i="46" s="1"/>
  <c r="O79" i="51"/>
  <c r="P79" i="51" s="1"/>
  <c r="N21" i="46"/>
  <c r="O21" i="46" s="1"/>
  <c r="K72" i="44"/>
  <c r="D69" i="37"/>
  <c r="N37" i="47"/>
  <c r="O37" i="47" s="1"/>
  <c r="N5" i="42"/>
  <c r="O5" i="42" s="1"/>
  <c r="J70" i="36"/>
  <c r="N5" i="39"/>
  <c r="O5" i="39" s="1"/>
  <c r="J71" i="39"/>
  <c r="D72" i="44"/>
  <c r="N72" i="44" s="1"/>
  <c r="O72" i="44" s="1"/>
  <c r="J69" i="41"/>
  <c r="E70" i="36"/>
  <c r="I71" i="35"/>
  <c r="H72" i="38"/>
  <c r="K69" i="40"/>
  <c r="N12" i="41"/>
  <c r="O12" i="41" s="1"/>
  <c r="F69" i="41"/>
  <c r="N69" i="41" s="1"/>
  <c r="O69" i="41" s="1"/>
  <c r="N5" i="34"/>
  <c r="O5" i="34" s="1"/>
  <c r="I71" i="43"/>
  <c r="N71" i="43" s="1"/>
  <c r="O71" i="43" s="1"/>
  <c r="N5" i="47"/>
  <c r="O5" i="47" s="1"/>
  <c r="J72" i="46"/>
  <c r="N42" i="38"/>
  <c r="O42" i="38" s="1"/>
  <c r="J70" i="33"/>
  <c r="N33" i="39"/>
  <c r="O33" i="39" s="1"/>
  <c r="N5" i="33"/>
  <c r="O5" i="33" s="1"/>
  <c r="N29" i="42"/>
  <c r="O29" i="42" s="1"/>
  <c r="D70" i="36"/>
  <c r="F69" i="40"/>
  <c r="N33" i="40"/>
  <c r="O33" i="40" s="1"/>
  <c r="L72" i="42"/>
  <c r="M80" i="50"/>
  <c r="N42" i="35"/>
  <c r="O42" i="35" s="1"/>
  <c r="N5" i="38"/>
  <c r="O5" i="38" s="1"/>
  <c r="N5" i="41"/>
  <c r="O5" i="41" s="1"/>
  <c r="N49" i="43"/>
  <c r="O49" i="43" s="1"/>
  <c r="N70" i="47" l="1"/>
  <c r="O70" i="47" s="1"/>
  <c r="N69" i="40"/>
  <c r="O69" i="40" s="1"/>
  <c r="N70" i="36"/>
  <c r="O70" i="36" s="1"/>
  <c r="N69" i="37"/>
  <c r="O69" i="37" s="1"/>
  <c r="O80" i="50"/>
  <c r="P80" i="50" s="1"/>
  <c r="N72" i="42"/>
  <c r="O72" i="42" s="1"/>
  <c r="N70" i="33"/>
  <c r="O70" i="33" s="1"/>
  <c r="N72" i="46"/>
  <c r="O72" i="46" s="1"/>
  <c r="N72" i="38"/>
  <c r="O72" i="38" s="1"/>
</calcChain>
</file>

<file path=xl/sharedStrings.xml><?xml version="1.0" encoding="utf-8"?>
<sst xmlns="http://schemas.openxmlformats.org/spreadsheetml/2006/main" count="1677" uniqueCount="186">
  <si>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</si>
  <si>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</si>
  <si>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</si>
  <si>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</si>
  <si>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</si>
  <si>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</si>
  <si>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</si>
  <si>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</si>
  <si>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</si>
  <si>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</si>
  <si>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</si>
  <si>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</si>
  <si>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</si>
  <si>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</si>
  <si>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</si>
  <si>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</si>
  <si>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</si>
  <si>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</si>
  <si>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</si>
  <si>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</si>
  <si>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</si>
  <si>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</si>
  <si>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</si>
  <si>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</si>
  <si>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</si>
  <si>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</si>
  <si>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</si>
  <si>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</si>
  <si>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</si>
  <si>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</si>
  <si>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</si>
  <si>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</si>
  <si>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</si>
  <si>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</si>
  <si>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</si>
  <si>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</si>
  <si>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</si>
  <si>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</si>
  <si>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</si>
  <si>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</si>
  <si>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</si>
  <si>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</si>
  <si>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</si>
  <si>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</si>
  <si>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</si>
  <si>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</si>
  <si>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</si>
  <si>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</si>
  <si>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</si>
  <si>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</si>
  <si>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</si>
  <si>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</si>
  <si>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</si>
  <si>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</si>
  <si>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</si>
  <si>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</si>
  <si>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</si>
  <si>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</si>
  <si>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</si>
  <si>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Inter-Fund Group Transfers Out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</si>
  <si>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</si>
  <si>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</si>
  <si>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</si>
  <si>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</si>
  <si>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</si>
  <si>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</si>
  <si>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</si>
  <si>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Drug Court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</si>
  <si>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</si>
  <si>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</si>
  <si>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</si>
  <si>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</si>
  <si>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</si>
  <si>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</si>
  <si>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</si>
  <si>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</si>
  <si>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</si>
  <si>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</si>
  <si>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</si>
  <si>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</si>
  <si>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</si>
  <si>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</si>
  <si>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</si>
  <si>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</si>
  <si>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Hernando County Government Expenditures Reported by Account Code and Fund Type</t>
  </si>
  <si>
    <t>Local Fiscal Year Ended September 30, 2010</t>
  </si>
  <si>
    <t>Other Public Safety</t>
  </si>
  <si>
    <t>Hospital Services</t>
  </si>
  <si>
    <t>Payment to Refunded Bond Escrow Agent</t>
  </si>
  <si>
    <t>2010 Countywide Census Population:</t>
  </si>
  <si>
    <t>Local Fiscal Year Ended September 30, 2011</t>
  </si>
  <si>
    <t>General Administration - Court Administration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</si>
  <si>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</si>
  <si>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</si>
  <si>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</si>
  <si>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</si>
  <si>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</si>
  <si>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2007 Countywide Population:</t>
  </si>
  <si>
    <t>Local Fiscal Year Ended September 30, 2012</t>
  </si>
  <si>
    <t>Proprietary - Other Non-Operating Disbursements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</si>
  <si>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</si>
  <si>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</si>
  <si>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</si>
  <si>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</si>
  <si>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Juvenile - Other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</si>
  <si>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</si>
  <si>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</si>
  <si>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</si>
  <si>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</si>
  <si>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</si>
  <si>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</si>
  <si>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</si>
  <si>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</si>
  <si>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2005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</si>
  <si>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</si>
  <si>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</si>
  <si>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</si>
  <si>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</si>
  <si>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</si>
  <si>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</si>
  <si>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</si>
  <si>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</si>
  <si>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</si>
  <si>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</si>
  <si>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</si>
  <si>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Veterans Services</t>
  </si>
  <si>
    <t>Hospitals</t>
  </si>
  <si>
    <t>Health</t>
  </si>
  <si>
    <t>Mental Health</t>
  </si>
  <si>
    <t>Public Assistance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</si>
  <si>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</si>
  <si>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</si>
  <si>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</si>
  <si>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</si>
  <si>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</si>
  <si>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</si>
  <si>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</si>
  <si>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</si>
  <si>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</si>
  <si>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</si>
  <si>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</si>
  <si>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</si>
  <si>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</si>
  <si>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</si>
  <si>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</si>
  <si>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</si>
  <si>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</si>
  <si>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</si>
  <si>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</si>
  <si>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</si>
  <si>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General Court Operations - Courthouse Security</t>
  </si>
  <si>
    <t>2015 Countywide Population:</t>
  </si>
  <si>
    <t>Local Fiscal Year Ended September 30, 2016</t>
  </si>
  <si>
    <t>County Court - Traffic - State Attorney</t>
  </si>
  <si>
    <t>2016 Countywide Population:</t>
  </si>
  <si>
    <t>Local Fiscal Year Ended September 30, 2017</t>
  </si>
  <si>
    <t>2017 Countywide Population:</t>
  </si>
  <si>
    <t>Local Fiscal Year Ended September 30, 2018</t>
  </si>
  <si>
    <t>County Court - Criminal - Clinical Evaluations</t>
  </si>
  <si>
    <t>2018 Countywide Population:</t>
  </si>
  <si>
    <t>Local Fiscal Year Ended September 30, 2019</t>
  </si>
  <si>
    <t>2019 Countywide Population:</t>
  </si>
  <si>
    <t>Local Fiscal Year Ended September 30, 2020</t>
  </si>
  <si>
    <t>Other Economic Environment</t>
  </si>
  <si>
    <t>2020 Countywide Population:</t>
  </si>
  <si>
    <t>Local Fiscal Year Ended September 30, 2021</t>
  </si>
  <si>
    <t>Other Culture / Recreation</t>
  </si>
  <si>
    <t>Circuit Court - Criminal - Witness Coordination / Management</t>
  </si>
  <si>
    <t>Circuit Court - Criminal - Other Costs</t>
  </si>
  <si>
    <t>Circuit Court - Civil - Other Costs</t>
  </si>
  <si>
    <t>Circuit Court - Family - Other Programs</t>
  </si>
  <si>
    <t>Circuit Court - Probate - Other Costs</t>
  </si>
  <si>
    <t>County Court - Criminal - Other Costs</t>
  </si>
  <si>
    <t>County Court - Traffic - Other Costs</t>
  </si>
  <si>
    <t>2021 Countywide Population:</t>
  </si>
  <si>
    <t>Per Capita Account</t>
  </si>
  <si>
    <t>Custodial</t>
  </si>
  <si>
    <t>Total Account</t>
  </si>
  <si>
    <t>Mass Transit Systems</t>
  </si>
  <si>
    <t>Inter-fund Group Transfers Out</t>
  </si>
  <si>
    <t>Local Fiscal Year Ended September 30, 2022</t>
  </si>
  <si>
    <t>County Court - Civil - Other Costs</t>
  </si>
  <si>
    <t>2022 Countywide Population:</t>
  </si>
  <si>
    <t>Local Fiscal Year Ended September 30, 2023</t>
  </si>
  <si>
    <t>Clerk of Court Excess Remittance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</si>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</sst>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6243-3206-4FF9-9826-6266738F92B5}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175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176</v>
      </c>
      <c r="N4" s="53" t="s">
        <v>5</v>
      </c>
      <c r="O4" s="53" t="s">
        <v>177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SUM(D6:D11)</f>
        <v>37950184</v>
      </c>
      <c r="E5" s="58">
        <f>SUM(E6:E11)</f>
        <v>2349504</v>
      </c>
      <c r="F5" s="58">
        <f>SUM(F6:F11)</f>
        <v>2922226</v>
      </c>
      <c r="G5" s="58">
        <f>SUM(G6:G11)</f>
        <v>36764</v>
      </c>
      <c r="H5" s="58">
        <f>SUM(H6:H11)</f>
        <v>0</v>
      </c>
      <c r="I5" s="58">
        <f>SUM(I6:I11)</f>
        <v>0</v>
      </c>
      <c r="J5" s="58">
        <f>SUM(J6:J11)</f>
        <v>44535035</v>
      </c>
      <c r="K5" s="58">
        <f>SUM(K6:K11)</f>
        <v>0</v>
      </c>
      <c r="L5" s="58">
        <f>SUM(L6:L11)</f>
        <v>0</v>
      </c>
      <c r="M5" s="58">
        <f>SUM(M6:M11)</f>
        <v>175201546</v>
      </c>
      <c r="N5" s="58">
        <f>SUM(N6:N11)</f>
        <v>0</v>
      </c>
      <c r="O5" s="59">
        <f>SUM(D5:N5)</f>
        <v>262995259</v>
      </c>
      <c r="P5" s="60">
        <f>(O5/P$78)</f>
        <v>1287.519932440702</v>
      </c>
      <c r="Q5" s="61"/>
    </row>
    <row r="6" spans="1:134">
      <c r="A6" s="63"/>
      <c r="B6" s="64">
        <v>511</v>
      </c>
      <c r="C6" s="65" t="s">
        <v>20</v>
      </c>
      <c r="D6" s="66">
        <v>5553218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5553218</v>
      </c>
      <c r="P6" s="67">
        <f>(O6/P$78)</f>
        <v>27.186341272366779</v>
      </c>
      <c r="Q6" s="68"/>
    </row>
    <row r="7" spans="1:134">
      <c r="A7" s="63"/>
      <c r="B7" s="64">
        <v>512</v>
      </c>
      <c r="C7" s="65" t="s">
        <v>21</v>
      </c>
      <c r="D7" s="66">
        <v>1400240</v>
      </c>
      <c r="E7" s="66">
        <v>1487278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2887518</v>
      </c>
      <c r="P7" s="67">
        <f>(O7/P$78)</f>
        <v>14.13613688101241</v>
      </c>
      <c r="Q7" s="68"/>
    </row>
    <row r="8" spans="1:134">
      <c r="A8" s="63"/>
      <c r="B8" s="64">
        <v>513</v>
      </c>
      <c r="C8" s="65" t="s">
        <v>22</v>
      </c>
      <c r="D8" s="66">
        <v>8597610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7483</v>
      </c>
      <c r="K8" s="66">
        <v>0</v>
      </c>
      <c r="L8" s="66">
        <v>0</v>
      </c>
      <c r="M8" s="66">
        <v>133432861</v>
      </c>
      <c r="N8" s="66">
        <v>0</v>
      </c>
      <c r="O8" s="66">
        <f t="shared" si="0"/>
        <v>142037954</v>
      </c>
      <c r="P8" s="67">
        <f>(O8/P$78)</f>
        <v>695.36119256847724</v>
      </c>
      <c r="Q8" s="68"/>
    </row>
    <row r="9" spans="1:134">
      <c r="A9" s="63"/>
      <c r="B9" s="64">
        <v>514</v>
      </c>
      <c r="C9" s="65" t="s">
        <v>23</v>
      </c>
      <c r="D9" s="66">
        <v>913968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913968</v>
      </c>
      <c r="P9" s="67">
        <f>(O9/P$78)</f>
        <v>4.4744229309965</v>
      </c>
      <c r="Q9" s="68"/>
    </row>
    <row r="10" spans="1:134">
      <c r="A10" s="63"/>
      <c r="B10" s="64">
        <v>515</v>
      </c>
      <c r="C10" s="65" t="s">
        <v>24</v>
      </c>
      <c r="D10" s="66">
        <v>924924</v>
      </c>
      <c r="E10" s="66">
        <v>766625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1691549</v>
      </c>
      <c r="P10" s="67">
        <f>(O10/P$78)</f>
        <v>8.2811494871857629</v>
      </c>
      <c r="Q10" s="68"/>
    </row>
    <row r="11" spans="1:134">
      <c r="A11" s="63"/>
      <c r="B11" s="64">
        <v>519</v>
      </c>
      <c r="C11" s="65" t="s">
        <v>25</v>
      </c>
      <c r="D11" s="66">
        <v>20560224</v>
      </c>
      <c r="E11" s="66">
        <v>95601</v>
      </c>
      <c r="F11" s="66">
        <v>2922226</v>
      </c>
      <c r="G11" s="66">
        <v>36764</v>
      </c>
      <c r="H11" s="66">
        <v>0</v>
      </c>
      <c r="I11" s="66">
        <v>0</v>
      </c>
      <c r="J11" s="66">
        <v>44527552</v>
      </c>
      <c r="K11" s="66">
        <v>0</v>
      </c>
      <c r="L11" s="66">
        <v>0</v>
      </c>
      <c r="M11" s="66">
        <v>41768685</v>
      </c>
      <c r="N11" s="66">
        <v>0</v>
      </c>
      <c r="O11" s="66">
        <f t="shared" si="0"/>
        <v>109911052</v>
      </c>
      <c r="P11" s="67">
        <f>(O11/P$78)</f>
        <v>538.08068930066338</v>
      </c>
      <c r="Q11" s="68"/>
    </row>
    <row r="12" spans="1:134" ht="15.75">
      <c r="A12" s="69" t="s">
        <v>26</v>
      </c>
      <c r="B12" s="70"/>
      <c r="C12" s="71"/>
      <c r="D12" s="72">
        <f>SUM(D13:D20)</f>
        <v>72453765</v>
      </c>
      <c r="E12" s="72">
        <f>SUM(E13:E20)</f>
        <v>56986535</v>
      </c>
      <c r="F12" s="72">
        <f>SUM(F13:F20)</f>
        <v>0</v>
      </c>
      <c r="G12" s="72">
        <f>SUM(G13:G20)</f>
        <v>327045</v>
      </c>
      <c r="H12" s="72">
        <f>SUM(H13:H20)</f>
        <v>0</v>
      </c>
      <c r="I12" s="72">
        <f>SUM(I13:I20)</f>
        <v>5092012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1697252</v>
      </c>
      <c r="N12" s="72">
        <f>SUM(N13:N20)</f>
        <v>0</v>
      </c>
      <c r="O12" s="73">
        <f>SUM(D12:N12)</f>
        <v>136556609</v>
      </c>
      <c r="P12" s="74">
        <f>(O12/P$78)</f>
        <v>668.52671284850567</v>
      </c>
      <c r="Q12" s="75"/>
    </row>
    <row r="13" spans="1:134">
      <c r="A13" s="63"/>
      <c r="B13" s="64">
        <v>521</v>
      </c>
      <c r="C13" s="65" t="s">
        <v>27</v>
      </c>
      <c r="D13" s="66">
        <v>67786077</v>
      </c>
      <c r="E13" s="66">
        <v>2978108</v>
      </c>
      <c r="F13" s="66">
        <v>0</v>
      </c>
      <c r="G13" s="66">
        <v>153001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70917186</v>
      </c>
      <c r="P13" s="67">
        <f>(O13/P$78)</f>
        <v>347.18226813208332</v>
      </c>
      <c r="Q13" s="68"/>
    </row>
    <row r="14" spans="1:134">
      <c r="A14" s="63"/>
      <c r="B14" s="64">
        <v>522</v>
      </c>
      <c r="C14" s="65" t="s">
        <v>28</v>
      </c>
      <c r="D14" s="66">
        <v>0</v>
      </c>
      <c r="E14" s="66">
        <v>32716196</v>
      </c>
      <c r="F14" s="66">
        <v>0</v>
      </c>
      <c r="G14" s="66">
        <v>161969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32878165</v>
      </c>
      <c r="P14" s="67">
        <f>(O14/P$78)</f>
        <v>160.95838738893104</v>
      </c>
      <c r="Q14" s="68"/>
    </row>
    <row r="15" spans="1:134">
      <c r="A15" s="63"/>
      <c r="B15" s="64">
        <v>523</v>
      </c>
      <c r="C15" s="65" t="s">
        <v>29</v>
      </c>
      <c r="D15" s="66">
        <v>1214417</v>
      </c>
      <c r="E15" s="66">
        <v>3821454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1697252</v>
      </c>
      <c r="N15" s="66">
        <v>0</v>
      </c>
      <c r="O15" s="66">
        <f t="shared" si="1"/>
        <v>6733123</v>
      </c>
      <c r="P15" s="67">
        <f>(O15/P$78)</f>
        <v>32.962685726874405</v>
      </c>
      <c r="Q15" s="68"/>
    </row>
    <row r="16" spans="1:134">
      <c r="A16" s="63"/>
      <c r="B16" s="64">
        <v>524</v>
      </c>
      <c r="C16" s="65" t="s">
        <v>30</v>
      </c>
      <c r="D16" s="66">
        <v>1652284</v>
      </c>
      <c r="E16" s="66">
        <v>0</v>
      </c>
      <c r="F16" s="66">
        <v>0</v>
      </c>
      <c r="G16" s="66">
        <v>0</v>
      </c>
      <c r="H16" s="66">
        <v>0</v>
      </c>
      <c r="I16" s="66">
        <v>4894260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6546544</v>
      </c>
      <c r="P16" s="67">
        <f>(O16/P$78)</f>
        <v>32.049269331505641</v>
      </c>
      <c r="Q16" s="68"/>
    </row>
    <row r="17" spans="1:17">
      <c r="A17" s="63"/>
      <c r="B17" s="64">
        <v>525</v>
      </c>
      <c r="C17" s="65" t="s">
        <v>31</v>
      </c>
      <c r="D17" s="66">
        <v>1281722</v>
      </c>
      <c r="E17" s="66">
        <v>17736</v>
      </c>
      <c r="F17" s="66">
        <v>0</v>
      </c>
      <c r="G17" s="66">
        <v>0</v>
      </c>
      <c r="H17" s="66">
        <v>0</v>
      </c>
      <c r="I17" s="66">
        <v>197752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1497210</v>
      </c>
      <c r="P17" s="67">
        <f>(O17/P$78)</f>
        <v>7.3297432257116979</v>
      </c>
      <c r="Q17" s="68"/>
    </row>
    <row r="18" spans="1:17">
      <c r="A18" s="63"/>
      <c r="B18" s="64">
        <v>526</v>
      </c>
      <c r="C18" s="65" t="s">
        <v>32</v>
      </c>
      <c r="D18" s="66">
        <v>0</v>
      </c>
      <c r="E18" s="66">
        <v>17453034</v>
      </c>
      <c r="F18" s="66">
        <v>0</v>
      </c>
      <c r="G18" s="66">
        <v>12075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17465109</v>
      </c>
      <c r="P18" s="67">
        <f>(O18/P$78)</f>
        <v>85.502210363987956</v>
      </c>
      <c r="Q18" s="68"/>
    </row>
    <row r="19" spans="1:17">
      <c r="A19" s="63"/>
      <c r="B19" s="64">
        <v>527</v>
      </c>
      <c r="C19" s="65" t="s">
        <v>33</v>
      </c>
      <c r="D19" s="66">
        <v>519265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519265</v>
      </c>
      <c r="P19" s="67">
        <f>(O19/P$78)</f>
        <v>2.5421144102024331</v>
      </c>
      <c r="Q19" s="68"/>
    </row>
    <row r="20" spans="1:17">
      <c r="A20" s="63"/>
      <c r="B20" s="64">
        <v>529</v>
      </c>
      <c r="C20" s="65" t="s">
        <v>86</v>
      </c>
      <c r="D20" s="66">
        <v>0</v>
      </c>
      <c r="E20" s="66">
        <v>7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7</v>
      </c>
      <c r="P20" s="67">
        <f>(O20/P$78)</f>
        <v>3.4269209115609628E-5</v>
      </c>
      <c r="Q20" s="68"/>
    </row>
    <row r="21" spans="1:17" ht="15.75">
      <c r="A21" s="69" t="s">
        <v>34</v>
      </c>
      <c r="B21" s="70"/>
      <c r="C21" s="71"/>
      <c r="D21" s="72">
        <f>SUM(D22:D28)</f>
        <v>1377223</v>
      </c>
      <c r="E21" s="72">
        <f>SUM(E22:E28)</f>
        <v>10688039</v>
      </c>
      <c r="F21" s="72">
        <f>SUM(F22:F28)</f>
        <v>0</v>
      </c>
      <c r="G21" s="72">
        <f>SUM(G22:G28)</f>
        <v>176948</v>
      </c>
      <c r="H21" s="72">
        <f>SUM(H22:H28)</f>
        <v>0</v>
      </c>
      <c r="I21" s="72">
        <f>SUM(I22:I28)</f>
        <v>47638176</v>
      </c>
      <c r="J21" s="72">
        <f>SUM(J22:J28)</f>
        <v>0</v>
      </c>
      <c r="K21" s="72">
        <f>SUM(K22:K28)</f>
        <v>0</v>
      </c>
      <c r="L21" s="72">
        <f>SUM(L22:L28)</f>
        <v>0</v>
      </c>
      <c r="M21" s="72">
        <f>SUM(M22:M28)</f>
        <v>0</v>
      </c>
      <c r="N21" s="72">
        <f>SUM(N22:N28)</f>
        <v>0</v>
      </c>
      <c r="O21" s="73">
        <f>SUM(D21:N21)</f>
        <v>59880386</v>
      </c>
      <c r="P21" s="74">
        <f>(O21/P$78)</f>
        <v>293.15049567963183</v>
      </c>
      <c r="Q21" s="75"/>
    </row>
    <row r="22" spans="1:17">
      <c r="A22" s="63"/>
      <c r="B22" s="64">
        <v>533</v>
      </c>
      <c r="C22" s="65" t="s">
        <v>35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8807743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49" si="2">SUM(D22:N22)</f>
        <v>8807743</v>
      </c>
      <c r="P22" s="67">
        <f>(O22/P$78)</f>
        <v>43.119198100506694</v>
      </c>
      <c r="Q22" s="68"/>
    </row>
    <row r="23" spans="1:17">
      <c r="A23" s="63"/>
      <c r="B23" s="64">
        <v>534</v>
      </c>
      <c r="C23" s="65" t="s">
        <v>36</v>
      </c>
      <c r="D23" s="66">
        <v>0</v>
      </c>
      <c r="E23" s="66">
        <v>8133903</v>
      </c>
      <c r="F23" s="66">
        <v>0</v>
      </c>
      <c r="G23" s="66">
        <v>0</v>
      </c>
      <c r="H23" s="66">
        <v>0</v>
      </c>
      <c r="I23" s="66">
        <v>10029080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18162983</v>
      </c>
      <c r="P23" s="67">
        <f>(O23/P$78)</f>
        <v>88.918723227180379</v>
      </c>
      <c r="Q23" s="68"/>
    </row>
    <row r="24" spans="1:17">
      <c r="A24" s="63"/>
      <c r="B24" s="64">
        <v>535</v>
      </c>
      <c r="C24" s="65" t="s">
        <v>37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11382533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11382533</v>
      </c>
      <c r="P24" s="67">
        <f>(O24/P$78)</f>
        <v>55.724343377475336</v>
      </c>
      <c r="Q24" s="68"/>
    </row>
    <row r="25" spans="1:17">
      <c r="A25" s="63"/>
      <c r="B25" s="64">
        <v>536</v>
      </c>
      <c r="C25" s="65" t="s">
        <v>38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17077656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17077656</v>
      </c>
      <c r="P25" s="67">
        <f>(O25/P$78)</f>
        <v>83.605394952635052</v>
      </c>
      <c r="Q25" s="68"/>
    </row>
    <row r="26" spans="1:17">
      <c r="A26" s="63"/>
      <c r="B26" s="64">
        <v>537</v>
      </c>
      <c r="C26" s="65" t="s">
        <v>39</v>
      </c>
      <c r="D26" s="66">
        <v>556873</v>
      </c>
      <c r="E26" s="66">
        <v>0</v>
      </c>
      <c r="F26" s="66">
        <v>0</v>
      </c>
      <c r="G26" s="66">
        <v>176948</v>
      </c>
      <c r="H26" s="66">
        <v>0</v>
      </c>
      <c r="I26" s="66">
        <v>341164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1074985</v>
      </c>
      <c r="P26" s="67">
        <f>(O26/P$78)</f>
        <v>5.2626979658776589</v>
      </c>
      <c r="Q26" s="68"/>
    </row>
    <row r="27" spans="1:17">
      <c r="A27" s="63"/>
      <c r="B27" s="64">
        <v>538</v>
      </c>
      <c r="C27" s="65" t="s">
        <v>40</v>
      </c>
      <c r="D27" s="66">
        <v>0</v>
      </c>
      <c r="E27" s="66">
        <v>2550481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2550481</v>
      </c>
      <c r="P27" s="67">
        <f>(O27/P$78)</f>
        <v>12.486138104912737</v>
      </c>
      <c r="Q27" s="68"/>
    </row>
    <row r="28" spans="1:17">
      <c r="A28" s="63"/>
      <c r="B28" s="64">
        <v>539</v>
      </c>
      <c r="C28" s="65" t="s">
        <v>41</v>
      </c>
      <c r="D28" s="66">
        <v>820350</v>
      </c>
      <c r="E28" s="66">
        <v>3655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824005</v>
      </c>
      <c r="P28" s="67">
        <f>(O28/P$78)</f>
        <v>4.0339999510439872</v>
      </c>
      <c r="Q28" s="68"/>
    </row>
    <row r="29" spans="1:17" ht="15.75">
      <c r="A29" s="69" t="s">
        <v>42</v>
      </c>
      <c r="B29" s="70"/>
      <c r="C29" s="71"/>
      <c r="D29" s="72">
        <f>SUM(D30:D33)</f>
        <v>4669939</v>
      </c>
      <c r="E29" s="72">
        <f>SUM(E30:E33)</f>
        <v>23247139</v>
      </c>
      <c r="F29" s="72">
        <f>SUM(F30:F33)</f>
        <v>0</v>
      </c>
      <c r="G29" s="72">
        <f>SUM(G30:G33)</f>
        <v>646585</v>
      </c>
      <c r="H29" s="72">
        <f>SUM(H30:H33)</f>
        <v>0</v>
      </c>
      <c r="I29" s="72">
        <f>SUM(I30:I33)</f>
        <v>3260374</v>
      </c>
      <c r="J29" s="72">
        <f>SUM(J30:J33)</f>
        <v>0</v>
      </c>
      <c r="K29" s="72">
        <f>SUM(K30:K33)</f>
        <v>0</v>
      </c>
      <c r="L29" s="72">
        <f>SUM(L30:L33)</f>
        <v>0</v>
      </c>
      <c r="M29" s="72">
        <f>SUM(M30:M33)</f>
        <v>0</v>
      </c>
      <c r="N29" s="72">
        <f>SUM(N30:N33)</f>
        <v>0</v>
      </c>
      <c r="O29" s="72">
        <f t="shared" si="2"/>
        <v>31824037</v>
      </c>
      <c r="P29" s="74">
        <f>(O29/P$78)</f>
        <v>155.79779697941399</v>
      </c>
      <c r="Q29" s="75"/>
    </row>
    <row r="30" spans="1:17">
      <c r="A30" s="63"/>
      <c r="B30" s="64">
        <v>541</v>
      </c>
      <c r="C30" s="65" t="s">
        <v>43</v>
      </c>
      <c r="D30" s="66">
        <v>0</v>
      </c>
      <c r="E30" s="66">
        <v>22657514</v>
      </c>
      <c r="F30" s="66">
        <v>0</v>
      </c>
      <c r="G30" s="66">
        <v>646585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23304099</v>
      </c>
      <c r="P30" s="67">
        <f>(O30/P$78)</f>
        <v>114.08757741169559</v>
      </c>
      <c r="Q30" s="68"/>
    </row>
    <row r="31" spans="1:17">
      <c r="A31" s="63"/>
      <c r="B31" s="64">
        <v>542</v>
      </c>
      <c r="C31" s="65" t="s">
        <v>44</v>
      </c>
      <c r="D31" s="66">
        <v>74107</v>
      </c>
      <c r="E31" s="66">
        <v>36803</v>
      </c>
      <c r="F31" s="66">
        <v>0</v>
      </c>
      <c r="G31" s="66">
        <v>0</v>
      </c>
      <c r="H31" s="66">
        <v>0</v>
      </c>
      <c r="I31" s="66">
        <v>3260374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3371284</v>
      </c>
      <c r="P31" s="67">
        <f>(O31/P$78)</f>
        <v>16.504462340586983</v>
      </c>
      <c r="Q31" s="68"/>
    </row>
    <row r="32" spans="1:17">
      <c r="A32" s="63"/>
      <c r="B32" s="64">
        <v>543</v>
      </c>
      <c r="C32" s="65" t="s">
        <v>45</v>
      </c>
      <c r="D32" s="66">
        <v>69451</v>
      </c>
      <c r="E32" s="66">
        <v>527801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597252</v>
      </c>
      <c r="P32" s="67">
        <f>(O32/P$78)</f>
        <v>2.9239076689594401</v>
      </c>
      <c r="Q32" s="68"/>
    </row>
    <row r="33" spans="1:17">
      <c r="A33" s="63"/>
      <c r="B33" s="64">
        <v>544</v>
      </c>
      <c r="C33" s="65" t="s">
        <v>178</v>
      </c>
      <c r="D33" s="66">
        <v>4526381</v>
      </c>
      <c r="E33" s="66">
        <v>25021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4551402</v>
      </c>
      <c r="P33" s="67">
        <f>(O33/P$78)</f>
        <v>22.281849558171981</v>
      </c>
      <c r="Q33" s="68"/>
    </row>
    <row r="34" spans="1:17" ht="15.75">
      <c r="A34" s="69" t="s">
        <v>46</v>
      </c>
      <c r="B34" s="70"/>
      <c r="C34" s="71"/>
      <c r="D34" s="72">
        <f>SUM(D35:D38)</f>
        <v>1028384</v>
      </c>
      <c r="E34" s="72">
        <f>SUM(E35:E38)</f>
        <v>1842239</v>
      </c>
      <c r="F34" s="72">
        <f>SUM(F35:F38)</f>
        <v>0</v>
      </c>
      <c r="G34" s="72">
        <f>SUM(G35:G38)</f>
        <v>0</v>
      </c>
      <c r="H34" s="72">
        <f>SUM(H35:H38)</f>
        <v>0</v>
      </c>
      <c r="I34" s="72">
        <f>SUM(I35:I38)</f>
        <v>0</v>
      </c>
      <c r="J34" s="72">
        <f>SUM(J35:J38)</f>
        <v>0</v>
      </c>
      <c r="K34" s="72">
        <f>SUM(K35:K38)</f>
        <v>0</v>
      </c>
      <c r="L34" s="72">
        <f>SUM(L35:L38)</f>
        <v>0</v>
      </c>
      <c r="M34" s="72">
        <f>SUM(M35:M38)</f>
        <v>0</v>
      </c>
      <c r="N34" s="72">
        <f>SUM(N35:N38)</f>
        <v>0</v>
      </c>
      <c r="O34" s="72">
        <f t="shared" si="2"/>
        <v>2870623</v>
      </c>
      <c r="P34" s="74">
        <f>(O34/P$78)</f>
        <v>14.053425697011235</v>
      </c>
      <c r="Q34" s="75"/>
    </row>
    <row r="35" spans="1:17">
      <c r="A35" s="76"/>
      <c r="B35" s="77">
        <v>552</v>
      </c>
      <c r="C35" s="78" t="s">
        <v>47</v>
      </c>
      <c r="D35" s="66">
        <v>828781</v>
      </c>
      <c r="E35" s="66">
        <v>1217706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2046487</v>
      </c>
      <c r="P35" s="67">
        <f>(O35/P$78)</f>
        <v>10.018784422196656</v>
      </c>
      <c r="Q35" s="68"/>
    </row>
    <row r="36" spans="1:17">
      <c r="A36" s="76"/>
      <c r="B36" s="77">
        <v>553</v>
      </c>
      <c r="C36" s="78" t="s">
        <v>48</v>
      </c>
      <c r="D36" s="66">
        <v>199603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199603</v>
      </c>
      <c r="P36" s="67">
        <f>(O36/P$78)</f>
        <v>0.97717670672900403</v>
      </c>
      <c r="Q36" s="68"/>
    </row>
    <row r="37" spans="1:17">
      <c r="A37" s="76"/>
      <c r="B37" s="77">
        <v>554</v>
      </c>
      <c r="C37" s="78" t="s">
        <v>49</v>
      </c>
      <c r="D37" s="66">
        <v>0</v>
      </c>
      <c r="E37" s="66">
        <v>588680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588680</v>
      </c>
      <c r="P37" s="67">
        <f>(O37/P$78)</f>
        <v>2.8819425745967249</v>
      </c>
      <c r="Q37" s="68"/>
    </row>
    <row r="38" spans="1:17">
      <c r="A38" s="76"/>
      <c r="B38" s="77">
        <v>559</v>
      </c>
      <c r="C38" s="78" t="s">
        <v>163</v>
      </c>
      <c r="D38" s="66">
        <v>0</v>
      </c>
      <c r="E38" s="66">
        <v>35853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35853</v>
      </c>
      <c r="P38" s="67">
        <f>(O38/P$78)</f>
        <v>0.17552199348885028</v>
      </c>
      <c r="Q38" s="68"/>
    </row>
    <row r="39" spans="1:17" ht="15.75">
      <c r="A39" s="69" t="s">
        <v>50</v>
      </c>
      <c r="B39" s="70"/>
      <c r="C39" s="71"/>
      <c r="D39" s="72">
        <f>SUM(D40:D44)</f>
        <v>5270636</v>
      </c>
      <c r="E39" s="72">
        <f>SUM(E40:E44)</f>
        <v>1894905</v>
      </c>
      <c r="F39" s="72">
        <f>SUM(F40:F44)</f>
        <v>0</v>
      </c>
      <c r="G39" s="72">
        <f>SUM(G40:G44)</f>
        <v>0</v>
      </c>
      <c r="H39" s="72">
        <f>SUM(H40:H44)</f>
        <v>0</v>
      </c>
      <c r="I39" s="72">
        <f>SUM(I40:I44)</f>
        <v>0</v>
      </c>
      <c r="J39" s="72">
        <f>SUM(J40:J44)</f>
        <v>0</v>
      </c>
      <c r="K39" s="72">
        <f>SUM(K40:K44)</f>
        <v>0</v>
      </c>
      <c r="L39" s="72">
        <f>SUM(L40:L44)</f>
        <v>0</v>
      </c>
      <c r="M39" s="72">
        <f>SUM(M40:M44)</f>
        <v>0</v>
      </c>
      <c r="N39" s="72">
        <f>SUM(N40:N44)</f>
        <v>0</v>
      </c>
      <c r="O39" s="72">
        <f t="shared" si="2"/>
        <v>7165541</v>
      </c>
      <c r="P39" s="74">
        <f>(O39/P$78)</f>
        <v>35.079631850782071</v>
      </c>
      <c r="Q39" s="75"/>
    </row>
    <row r="40" spans="1:17">
      <c r="A40" s="63"/>
      <c r="B40" s="64">
        <v>561</v>
      </c>
      <c r="C40" s="65" t="s">
        <v>87</v>
      </c>
      <c r="D40" s="66">
        <v>0</v>
      </c>
      <c r="E40" s="66">
        <v>1380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1380</v>
      </c>
      <c r="P40" s="67">
        <f>(O40/P$78)</f>
        <v>6.7559297970773259E-3</v>
      </c>
      <c r="Q40" s="68"/>
    </row>
    <row r="41" spans="1:17">
      <c r="A41" s="63"/>
      <c r="B41" s="64">
        <v>562</v>
      </c>
      <c r="C41" s="65" t="s">
        <v>51</v>
      </c>
      <c r="D41" s="66">
        <v>4332162</v>
      </c>
      <c r="E41" s="66">
        <v>1845748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6177910</v>
      </c>
      <c r="P41" s="67">
        <f>(O41/P$78)</f>
        <v>30.244584241059407</v>
      </c>
      <c r="Q41" s="68"/>
    </row>
    <row r="42" spans="1:17">
      <c r="A42" s="63"/>
      <c r="B42" s="64">
        <v>563</v>
      </c>
      <c r="C42" s="65" t="s">
        <v>52</v>
      </c>
      <c r="D42" s="66">
        <v>525000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525000</v>
      </c>
      <c r="P42" s="67">
        <f>(O42/P$78)</f>
        <v>2.570190683670722</v>
      </c>
      <c r="Q42" s="68"/>
    </row>
    <row r="43" spans="1:17">
      <c r="A43" s="63"/>
      <c r="B43" s="64">
        <v>564</v>
      </c>
      <c r="C43" s="65" t="s">
        <v>53</v>
      </c>
      <c r="D43" s="66">
        <v>381374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381374</v>
      </c>
      <c r="P43" s="67">
        <f>(O43/P$78)</f>
        <v>1.8670550510366435</v>
      </c>
      <c r="Q43" s="68"/>
    </row>
    <row r="44" spans="1:17">
      <c r="A44" s="63"/>
      <c r="B44" s="64">
        <v>569</v>
      </c>
      <c r="C44" s="65" t="s">
        <v>54</v>
      </c>
      <c r="D44" s="66">
        <v>32100</v>
      </c>
      <c r="E44" s="66">
        <v>47777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2"/>
        <v>79877</v>
      </c>
      <c r="P44" s="67">
        <f>(O44/P$78)</f>
        <v>0.39104594521822145</v>
      </c>
      <c r="Q44" s="68"/>
    </row>
    <row r="45" spans="1:17" ht="15.75">
      <c r="A45" s="69" t="s">
        <v>55</v>
      </c>
      <c r="B45" s="70"/>
      <c r="C45" s="71"/>
      <c r="D45" s="72">
        <f>SUM(D46:D49)</f>
        <v>7897006</v>
      </c>
      <c r="E45" s="72">
        <f>SUM(E46:E49)</f>
        <v>37044</v>
      </c>
      <c r="F45" s="72">
        <f>SUM(F46:F49)</f>
        <v>0</v>
      </c>
      <c r="G45" s="72">
        <f>SUM(G46:G49)</f>
        <v>324122</v>
      </c>
      <c r="H45" s="72">
        <f>SUM(H46:H49)</f>
        <v>0</v>
      </c>
      <c r="I45" s="72">
        <f>SUM(I46:I49)</f>
        <v>0</v>
      </c>
      <c r="J45" s="72">
        <f>SUM(J46:J49)</f>
        <v>0</v>
      </c>
      <c r="K45" s="72">
        <f>SUM(K46:K49)</f>
        <v>0</v>
      </c>
      <c r="L45" s="72">
        <f>SUM(L46:L49)</f>
        <v>0</v>
      </c>
      <c r="M45" s="72">
        <f>SUM(M46:M49)</f>
        <v>5965630</v>
      </c>
      <c r="N45" s="72">
        <f>SUM(N46:N49)</f>
        <v>0</v>
      </c>
      <c r="O45" s="72">
        <f>SUM(D45:N45)</f>
        <v>14223802</v>
      </c>
      <c r="P45" s="74">
        <f>(O45/P$78)</f>
        <v>69.634063593860915</v>
      </c>
      <c r="Q45" s="68"/>
    </row>
    <row r="46" spans="1:17">
      <c r="A46" s="63"/>
      <c r="B46" s="64">
        <v>571</v>
      </c>
      <c r="C46" s="65" t="s">
        <v>56</v>
      </c>
      <c r="D46" s="66">
        <v>3389580</v>
      </c>
      <c r="E46" s="66">
        <v>1991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2"/>
        <v>3391571</v>
      </c>
      <c r="P46" s="67">
        <f>(O46/P$78)</f>
        <v>16.603779404205323</v>
      </c>
      <c r="Q46" s="68"/>
    </row>
    <row r="47" spans="1:17">
      <c r="A47" s="63"/>
      <c r="B47" s="64">
        <v>572</v>
      </c>
      <c r="C47" s="65" t="s">
        <v>57</v>
      </c>
      <c r="D47" s="66">
        <v>4497416</v>
      </c>
      <c r="E47" s="66">
        <v>35053</v>
      </c>
      <c r="F47" s="66">
        <v>0</v>
      </c>
      <c r="G47" s="66">
        <v>324122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2"/>
        <v>4856591</v>
      </c>
      <c r="P47" s="67">
        <f>(O47/P$78)</f>
        <v>23.775933223998237</v>
      </c>
      <c r="Q47" s="68"/>
    </row>
    <row r="48" spans="1:17">
      <c r="A48" s="63"/>
      <c r="B48" s="64">
        <v>573</v>
      </c>
      <c r="C48" s="65" t="s">
        <v>58</v>
      </c>
      <c r="D48" s="66">
        <v>10010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2"/>
        <v>10010</v>
      </c>
      <c r="P48" s="67">
        <f>(O48/P$78)</f>
        <v>4.9004969035321762E-2</v>
      </c>
      <c r="Q48" s="68"/>
    </row>
    <row r="49" spans="1:17">
      <c r="A49" s="63"/>
      <c r="B49" s="64">
        <v>579</v>
      </c>
      <c r="C49" s="65" t="s">
        <v>166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5965630</v>
      </c>
      <c r="N49" s="66">
        <v>0</v>
      </c>
      <c r="O49" s="66">
        <f t="shared" si="2"/>
        <v>5965630</v>
      </c>
      <c r="P49" s="67">
        <f>(O49/P$78)</f>
        <v>29.205345996622036</v>
      </c>
      <c r="Q49" s="68"/>
    </row>
    <row r="50" spans="1:17" ht="15.75">
      <c r="A50" s="69" t="s">
        <v>81</v>
      </c>
      <c r="B50" s="70"/>
      <c r="C50" s="71"/>
      <c r="D50" s="72">
        <f>SUM(D51:D52)</f>
        <v>6306615</v>
      </c>
      <c r="E50" s="72">
        <f>SUM(E51:E52)</f>
        <v>11309974</v>
      </c>
      <c r="F50" s="72">
        <f>SUM(F51:F52)</f>
        <v>0</v>
      </c>
      <c r="G50" s="72">
        <f>SUM(G51:G52)</f>
        <v>743242</v>
      </c>
      <c r="H50" s="72">
        <f>SUM(H51:H52)</f>
        <v>0</v>
      </c>
      <c r="I50" s="72">
        <f>SUM(I51:I52)</f>
        <v>1182490</v>
      </c>
      <c r="J50" s="72">
        <f>SUM(J51:J52)</f>
        <v>115833</v>
      </c>
      <c r="K50" s="72">
        <f>SUM(K51:K52)</f>
        <v>0</v>
      </c>
      <c r="L50" s="72">
        <f>SUM(L51:L52)</f>
        <v>0</v>
      </c>
      <c r="M50" s="72">
        <f>SUM(M51:M52)</f>
        <v>0</v>
      </c>
      <c r="N50" s="72">
        <f>SUM(N51:N52)</f>
        <v>0</v>
      </c>
      <c r="O50" s="72">
        <f>SUM(D50:N50)</f>
        <v>19658154</v>
      </c>
      <c r="P50" s="74">
        <f>(O50/P$78)</f>
        <v>96.238484321836836</v>
      </c>
      <c r="Q50" s="68"/>
    </row>
    <row r="51" spans="1:17">
      <c r="A51" s="63"/>
      <c r="B51" s="64">
        <v>581</v>
      </c>
      <c r="C51" s="65" t="s">
        <v>179</v>
      </c>
      <c r="D51" s="66">
        <v>6306615</v>
      </c>
      <c r="E51" s="66">
        <v>9870783</v>
      </c>
      <c r="F51" s="66">
        <v>0</v>
      </c>
      <c r="G51" s="66">
        <v>743242</v>
      </c>
      <c r="H51" s="66">
        <v>0</v>
      </c>
      <c r="I51" s="66">
        <v>1182490</v>
      </c>
      <c r="J51" s="66">
        <v>115833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18218963</v>
      </c>
      <c r="P51" s="67">
        <f>(O51/P$78)</f>
        <v>89.192778988079212</v>
      </c>
      <c r="Q51" s="68"/>
    </row>
    <row r="52" spans="1:17">
      <c r="A52" s="63"/>
      <c r="B52" s="64">
        <v>587</v>
      </c>
      <c r="C52" s="65" t="s">
        <v>184</v>
      </c>
      <c r="D52" s="66">
        <v>0</v>
      </c>
      <c r="E52" s="66">
        <v>1439191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9" si="3">SUM(D52:N52)</f>
        <v>1439191</v>
      </c>
      <c r="P52" s="67">
        <f>(O52/P$78)</f>
        <v>7.0457053337576188</v>
      </c>
      <c r="Q52" s="68"/>
    </row>
    <row r="53" spans="1:17" ht="15.75">
      <c r="A53" s="69" t="s">
        <v>60</v>
      </c>
      <c r="B53" s="70"/>
      <c r="C53" s="71"/>
      <c r="D53" s="72">
        <f>SUM(D54:D75)</f>
        <v>1855268</v>
      </c>
      <c r="E53" s="72">
        <f>SUM(E54:E75)</f>
        <v>18278792</v>
      </c>
      <c r="F53" s="72">
        <f>SUM(F54:F75)</f>
        <v>0</v>
      </c>
      <c r="G53" s="72">
        <f>SUM(G54:G75)</f>
        <v>0</v>
      </c>
      <c r="H53" s="72">
        <f>SUM(H54:H75)</f>
        <v>0</v>
      </c>
      <c r="I53" s="72">
        <f>SUM(I54:I75)</f>
        <v>0</v>
      </c>
      <c r="J53" s="72">
        <f>SUM(J54:J75)</f>
        <v>0</v>
      </c>
      <c r="K53" s="72">
        <f>SUM(K54:K75)</f>
        <v>0</v>
      </c>
      <c r="L53" s="72">
        <f>SUM(L54:L75)</f>
        <v>0</v>
      </c>
      <c r="M53" s="72">
        <f>SUM(M54:M75)</f>
        <v>17748738</v>
      </c>
      <c r="N53" s="72">
        <f>SUM(N54:N75)</f>
        <v>0</v>
      </c>
      <c r="O53" s="72">
        <f>SUM(D53:N53)</f>
        <v>37882798</v>
      </c>
      <c r="P53" s="74">
        <f>(O53/P$78)</f>
        <v>185.459075220914</v>
      </c>
      <c r="Q53" s="68"/>
    </row>
    <row r="54" spans="1:17">
      <c r="A54" s="63"/>
      <c r="B54" s="64">
        <v>601</v>
      </c>
      <c r="C54" s="65" t="s">
        <v>91</v>
      </c>
      <c r="D54" s="66">
        <v>0</v>
      </c>
      <c r="E54" s="66">
        <v>553418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3"/>
        <v>553418</v>
      </c>
      <c r="P54" s="67">
        <f>(O54/P$78)</f>
        <v>2.7093138814774926</v>
      </c>
      <c r="Q54" s="68"/>
    </row>
    <row r="55" spans="1:17">
      <c r="A55" s="63"/>
      <c r="B55" s="64">
        <v>602</v>
      </c>
      <c r="C55" s="65" t="s">
        <v>61</v>
      </c>
      <c r="D55" s="66">
        <v>12041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3"/>
        <v>12041</v>
      </c>
      <c r="P55" s="67">
        <f>(O55/P$78)</f>
        <v>5.8947935280150784E-2</v>
      </c>
      <c r="Q55" s="68"/>
    </row>
    <row r="56" spans="1:17">
      <c r="A56" s="63"/>
      <c r="B56" s="64">
        <v>603</v>
      </c>
      <c r="C56" s="65" t="s">
        <v>62</v>
      </c>
      <c r="D56" s="66">
        <v>1766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3"/>
        <v>1766</v>
      </c>
      <c r="P56" s="67">
        <f>(O56/P$78)</f>
        <v>8.6456318997380852E-3</v>
      </c>
      <c r="Q56" s="68"/>
    </row>
    <row r="57" spans="1:17">
      <c r="A57" s="63"/>
      <c r="B57" s="64">
        <v>604</v>
      </c>
      <c r="C57" s="65" t="s">
        <v>63</v>
      </c>
      <c r="D57" s="66">
        <v>9903</v>
      </c>
      <c r="E57" s="66">
        <v>652261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3"/>
        <v>662164</v>
      </c>
      <c r="P57" s="67">
        <f>(O57/P$78)</f>
        <v>3.2416909406897902</v>
      </c>
      <c r="Q57" s="68"/>
    </row>
    <row r="58" spans="1:17">
      <c r="A58" s="63"/>
      <c r="B58" s="64">
        <v>605</v>
      </c>
      <c r="C58" s="65" t="s">
        <v>64</v>
      </c>
      <c r="D58" s="66">
        <v>22772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3"/>
        <v>22772</v>
      </c>
      <c r="P58" s="67">
        <f>(O58/P$78)</f>
        <v>0.11148263285438034</v>
      </c>
      <c r="Q58" s="68"/>
    </row>
    <row r="59" spans="1:17">
      <c r="A59" s="63"/>
      <c r="B59" s="64">
        <v>608</v>
      </c>
      <c r="C59" s="65" t="s">
        <v>65</v>
      </c>
      <c r="D59" s="66">
        <v>0</v>
      </c>
      <c r="E59" s="66">
        <v>177680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3"/>
        <v>177680</v>
      </c>
      <c r="P59" s="67">
        <f>(O59/P$78)</f>
        <v>0.86985043938021689</v>
      </c>
      <c r="Q59" s="68"/>
    </row>
    <row r="60" spans="1:17">
      <c r="A60" s="63"/>
      <c r="B60" s="64">
        <v>614</v>
      </c>
      <c r="C60" s="65" t="s">
        <v>66</v>
      </c>
      <c r="D60" s="66">
        <v>0</v>
      </c>
      <c r="E60" s="66">
        <v>434518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ref="O60:O71" si="4">SUM(D60:N60)</f>
        <v>434518</v>
      </c>
      <c r="P60" s="67">
        <f>(O60/P$78)</f>
        <v>2.1272268866423518</v>
      </c>
      <c r="Q60" s="68"/>
    </row>
    <row r="61" spans="1:17">
      <c r="A61" s="63"/>
      <c r="B61" s="64">
        <v>634</v>
      </c>
      <c r="C61" s="65" t="s">
        <v>68</v>
      </c>
      <c r="D61" s="66">
        <v>0</v>
      </c>
      <c r="E61" s="66">
        <v>413973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413973</v>
      </c>
      <c r="P61" s="67">
        <f>(O61/P$78)</f>
        <v>2.0266467578880376</v>
      </c>
      <c r="Q61" s="68"/>
    </row>
    <row r="62" spans="1:17">
      <c r="A62" s="63"/>
      <c r="B62" s="64">
        <v>649</v>
      </c>
      <c r="C62" s="65" t="s">
        <v>169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17748738</v>
      </c>
      <c r="N62" s="66">
        <v>0</v>
      </c>
      <c r="O62" s="66">
        <f t="shared" si="4"/>
        <v>17748738</v>
      </c>
      <c r="P62" s="67">
        <f>(O62/P$78)</f>
        <v>86.890744865738128</v>
      </c>
      <c r="Q62" s="68"/>
    </row>
    <row r="63" spans="1:17">
      <c r="A63" s="63"/>
      <c r="B63" s="64">
        <v>654</v>
      </c>
      <c r="C63" s="65" t="s">
        <v>103</v>
      </c>
      <c r="D63" s="66">
        <v>0</v>
      </c>
      <c r="E63" s="66">
        <v>429315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429315</v>
      </c>
      <c r="P63" s="67">
        <f>(O63/P$78)</f>
        <v>2.1017550730668493</v>
      </c>
      <c r="Q63" s="68"/>
    </row>
    <row r="64" spans="1:17">
      <c r="A64" s="63"/>
      <c r="B64" s="64">
        <v>674</v>
      </c>
      <c r="C64" s="65" t="s">
        <v>70</v>
      </c>
      <c r="D64" s="66">
        <v>0</v>
      </c>
      <c r="E64" s="66">
        <v>177766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177766</v>
      </c>
      <c r="P64" s="67">
        <f>(O64/P$78)</f>
        <v>0.87027146109220865</v>
      </c>
      <c r="Q64" s="68"/>
    </row>
    <row r="65" spans="1:120">
      <c r="A65" s="63"/>
      <c r="B65" s="64">
        <v>685</v>
      </c>
      <c r="C65" s="65" t="s">
        <v>71</v>
      </c>
      <c r="D65" s="66">
        <v>2058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2058</v>
      </c>
      <c r="P65" s="67">
        <f>(O65/P$78)</f>
        <v>1.007514747998923E-2</v>
      </c>
      <c r="Q65" s="68"/>
    </row>
    <row r="66" spans="1:120">
      <c r="A66" s="63"/>
      <c r="B66" s="64">
        <v>689</v>
      </c>
      <c r="C66" s="65" t="s">
        <v>104</v>
      </c>
      <c r="D66" s="66">
        <v>0</v>
      </c>
      <c r="E66" s="66">
        <v>32308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4"/>
        <v>32308</v>
      </c>
      <c r="P66" s="67">
        <f>(O66/P$78)</f>
        <v>0.1581670868724451</v>
      </c>
      <c r="Q66" s="68"/>
    </row>
    <row r="67" spans="1:120">
      <c r="A67" s="63"/>
      <c r="B67" s="64">
        <v>694</v>
      </c>
      <c r="C67" s="65" t="s">
        <v>73</v>
      </c>
      <c r="D67" s="66">
        <v>0</v>
      </c>
      <c r="E67" s="66">
        <v>151997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4"/>
        <v>151997</v>
      </c>
      <c r="P67" s="67">
        <f>(O67/P$78)</f>
        <v>0.74411671113504518</v>
      </c>
      <c r="Q67" s="68"/>
    </row>
    <row r="68" spans="1:120">
      <c r="A68" s="63"/>
      <c r="B68" s="64">
        <v>711</v>
      </c>
      <c r="C68" s="65" t="s">
        <v>74</v>
      </c>
      <c r="D68" s="66">
        <v>1806728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4"/>
        <v>1806728</v>
      </c>
      <c r="P68" s="67">
        <f>(O68/P$78)</f>
        <v>8.8450199495753061</v>
      </c>
      <c r="Q68" s="68"/>
    </row>
    <row r="69" spans="1:120">
      <c r="A69" s="63"/>
      <c r="B69" s="64">
        <v>712</v>
      </c>
      <c r="C69" s="65" t="s">
        <v>75</v>
      </c>
      <c r="D69" s="66">
        <v>0</v>
      </c>
      <c r="E69" s="66">
        <v>13126356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4"/>
        <v>13126356</v>
      </c>
      <c r="P69" s="67">
        <f>(O69/P$78)</f>
        <v>64.261405527133874</v>
      </c>
      <c r="Q69" s="68"/>
    </row>
    <row r="70" spans="1:120">
      <c r="A70" s="63"/>
      <c r="B70" s="64">
        <v>713</v>
      </c>
      <c r="C70" s="65" t="s">
        <v>76</v>
      </c>
      <c r="D70" s="66">
        <v>0</v>
      </c>
      <c r="E70" s="66">
        <v>1014835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4"/>
        <v>1014835</v>
      </c>
      <c r="P70" s="67">
        <f>(O70/P$78)</f>
        <v>4.968227547548528</v>
      </c>
      <c r="Q70" s="68"/>
    </row>
    <row r="71" spans="1:120">
      <c r="A71" s="63"/>
      <c r="B71" s="64">
        <v>714</v>
      </c>
      <c r="C71" s="65" t="s">
        <v>77</v>
      </c>
      <c r="D71" s="66">
        <v>0</v>
      </c>
      <c r="E71" s="66">
        <v>302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4"/>
        <v>302</v>
      </c>
      <c r="P71" s="67">
        <f>(O71/P$78)</f>
        <v>1.4784715932734439E-3</v>
      </c>
      <c r="Q71" s="68"/>
    </row>
    <row r="72" spans="1:120">
      <c r="A72" s="63"/>
      <c r="B72" s="64">
        <v>715</v>
      </c>
      <c r="C72" s="65" t="s">
        <v>78</v>
      </c>
      <c r="D72" s="66">
        <v>0</v>
      </c>
      <c r="E72" s="66">
        <v>58348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ref="O72:O75" si="5">SUM(D72:N72)</f>
        <v>58348</v>
      </c>
      <c r="P72" s="67">
        <f>(O72/P$78)</f>
        <v>0.28564854478251289</v>
      </c>
      <c r="Q72" s="68"/>
    </row>
    <row r="73" spans="1:120">
      <c r="A73" s="63"/>
      <c r="B73" s="64">
        <v>724</v>
      </c>
      <c r="C73" s="65" t="s">
        <v>80</v>
      </c>
      <c r="D73" s="66">
        <v>0</v>
      </c>
      <c r="E73" s="66">
        <v>424041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5"/>
        <v>424041</v>
      </c>
      <c r="P73" s="67">
        <f>(O73/P$78)</f>
        <v>2.0759356717988888</v>
      </c>
      <c r="Q73" s="68"/>
    </row>
    <row r="74" spans="1:120">
      <c r="A74" s="63"/>
      <c r="B74" s="64">
        <v>744</v>
      </c>
      <c r="C74" s="65" t="s">
        <v>82</v>
      </c>
      <c r="D74" s="66">
        <v>0</v>
      </c>
      <c r="E74" s="66">
        <v>218610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5"/>
        <v>218610</v>
      </c>
      <c r="P74" s="67">
        <f>(O74/P$78)</f>
        <v>1.0702274006804886</v>
      </c>
      <c r="Q74" s="68"/>
    </row>
    <row r="75" spans="1:120" ht="15.75" thickBot="1">
      <c r="A75" s="63"/>
      <c r="B75" s="64">
        <v>764</v>
      </c>
      <c r="C75" s="65" t="s">
        <v>83</v>
      </c>
      <c r="D75" s="66">
        <v>0</v>
      </c>
      <c r="E75" s="66">
        <v>413064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5"/>
        <v>413064</v>
      </c>
      <c r="P75" s="67">
        <f>(O75/P$78)</f>
        <v>2.0221966563043106</v>
      </c>
      <c r="Q75" s="68"/>
    </row>
    <row r="76" spans="1:120" ht="16.5" thickBot="1">
      <c r="A76" s="79" t="s">
        <v>10</v>
      </c>
      <c r="B76" s="80"/>
      <c r="C76" s="81"/>
      <c r="D76" s="82">
        <f>SUM(D5,D12,D21,D29,D34,D39,D45,D50,D53)</f>
        <v>138809020</v>
      </c>
      <c r="E76" s="82">
        <f>SUM(E5,E12,E21,E29,E34,E39,E45,E50,E53)</f>
        <v>126634171</v>
      </c>
      <c r="F76" s="82">
        <f>SUM(F5,F12,F21,F29,F34,F39,F45,F50,F53)</f>
        <v>2922226</v>
      </c>
      <c r="G76" s="82">
        <f>SUM(G5,G12,G21,G29,G34,G39,G45,G50,G53)</f>
        <v>2254706</v>
      </c>
      <c r="H76" s="82">
        <f>SUM(H5,H12,H21,H29,H34,H39,H45,H50,H53)</f>
        <v>0</v>
      </c>
      <c r="I76" s="82">
        <f>SUM(I5,I12,I21,I29,I34,I39,I45,I50,I53)</f>
        <v>57173052</v>
      </c>
      <c r="J76" s="82">
        <f>SUM(J5,J12,J21,J29,J34,J39,J45,J50,J53)</f>
        <v>44650868</v>
      </c>
      <c r="K76" s="82">
        <f>SUM(K5,K12,K21,K29,K34,K39,K45,K50,K53)</f>
        <v>0</v>
      </c>
      <c r="L76" s="82">
        <f>SUM(L5,L12,L21,L29,L34,L39,L45,L50,L53)</f>
        <v>0</v>
      </c>
      <c r="M76" s="82">
        <f>SUM(M5,M12,M21,M29,M34,M39,M45,M50,M53)</f>
        <v>200613166</v>
      </c>
      <c r="N76" s="82">
        <f>SUM(N5,N12,N21,N29,N34,N39,N45,N50,N53)</f>
        <v>0</v>
      </c>
      <c r="O76" s="82">
        <f>SUM(D76:N76)</f>
        <v>573057209</v>
      </c>
      <c r="P76" s="83">
        <f>(O76/P$78)</f>
        <v>2805.4596186326585</v>
      </c>
      <c r="Q76" s="61"/>
      <c r="R76" s="84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</row>
    <row r="77" spans="1:120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8"/>
    </row>
    <row r="78" spans="1:120">
      <c r="A78" s="89"/>
      <c r="B78" s="90"/>
      <c r="C78" s="90"/>
      <c r="D78" s="91"/>
      <c r="E78" s="91"/>
      <c r="F78" s="91"/>
      <c r="G78" s="91"/>
      <c r="H78" s="91"/>
      <c r="I78" s="91"/>
      <c r="J78" s="91"/>
      <c r="K78" s="91"/>
      <c r="L78" s="91"/>
      <c r="M78" s="94" t="s">
        <v>185</v>
      </c>
      <c r="N78" s="94"/>
      <c r="O78" s="94"/>
      <c r="P78" s="92">
        <v>204265</v>
      </c>
    </row>
    <row r="79" spans="1:120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20" ht="15.75" customHeight="1" thickBot="1">
      <c r="A80" s="98" t="s">
        <v>93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18348088</v>
      </c>
      <c r="E5" s="26">
        <f t="shared" si="0"/>
        <v>991994</v>
      </c>
      <c r="F5" s="26">
        <f t="shared" si="0"/>
        <v>2623261</v>
      </c>
      <c r="G5" s="26">
        <f t="shared" si="0"/>
        <v>127500</v>
      </c>
      <c r="H5" s="26">
        <f t="shared" si="0"/>
        <v>0</v>
      </c>
      <c r="I5" s="26">
        <f t="shared" si="0"/>
        <v>0</v>
      </c>
      <c r="J5" s="26">
        <f t="shared" si="0"/>
        <v>14755127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36845970</v>
      </c>
      <c r="O5" s="32">
        <f t="shared" ref="O5:O36" si="2">(N5/O$74)</f>
        <v>210.60255494269956</v>
      </c>
      <c r="P5" s="6"/>
    </row>
    <row r="6" spans="1:133">
      <c r="A6" s="12"/>
      <c r="B6" s="44">
        <v>511</v>
      </c>
      <c r="C6" s="20" t="s">
        <v>20</v>
      </c>
      <c r="D6" s="46">
        <v>1054067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1054067</v>
      </c>
      <c r="O6" s="47">
        <f t="shared" si="2"/>
        <v>6.0247892315166753</v>
      </c>
      <c r="P6" s="9"/>
    </row>
    <row r="7" spans="1:133">
      <c r="A7" s="12"/>
      <c r="B7" s="44">
        <v>512</v>
      </c>
      <c r="C7" s="20" t="s">
        <v>21</v>
      </c>
      <c r="D7" s="46">
        <v>623503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623503</v>
      </c>
      <c r="O7" s="47">
        <f t="shared" si="2"/>
        <v>3.5637906890343229</v>
      </c>
      <c r="P7" s="9"/>
    </row>
    <row r="8" spans="1:133">
      <c r="A8" s="12"/>
      <c r="B8" s="44">
        <v>513</v>
      </c>
      <c r="C8" s="20" t="s">
        <v>22</v>
      </c>
      <c r="D8" s="46">
        <v>9338496</v>
      </c>
      <c r="E8" s="46">
        <v>784360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10122856</v>
      </c>
      <c r="O8" s="47">
        <f t="shared" si="2"/>
        <v>57.859769655054158</v>
      </c>
      <c r="P8" s="9"/>
    </row>
    <row r="9" spans="1:133">
      <c r="A9" s="12"/>
      <c r="B9" s="44">
        <v>514</v>
      </c>
      <c r="C9" s="20" t="s">
        <v>23</v>
      </c>
      <c r="D9" s="46">
        <v>1037898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1037898</v>
      </c>
      <c r="O9" s="47">
        <f t="shared" si="2"/>
        <v>5.9323711811608701</v>
      </c>
      <c r="P9" s="9"/>
    </row>
    <row r="10" spans="1:133">
      <c r="A10" s="12"/>
      <c r="B10" s="44">
        <v>515</v>
      </c>
      <c r="C10" s="20" t="s">
        <v>24</v>
      </c>
      <c r="D10" s="46">
        <v>719616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719616</v>
      </c>
      <c r="O10" s="47">
        <f t="shared" si="2"/>
        <v>4.1131490954816954</v>
      </c>
      <c r="P10" s="9"/>
    </row>
    <row r="11" spans="1:133">
      <c r="A11" s="12"/>
      <c r="B11" s="44">
        <v>519</v>
      </c>
      <c r="C11" s="20" t="s">
        <v>116</v>
      </c>
      <c r="D11" s="46">
        <v>5574508</v>
      </c>
      <c r="E11" s="46">
        <v>207634</v>
      </c>
      <c r="F11" s="46">
        <v>2623261</v>
      </c>
      <c r="G11" s="46">
        <v>127500</v>
      </c>
      <c r="H11" s="46">
        <v>0</v>
      </c>
      <c r="I11" s="46">
        <v>0</v>
      </c>
      <c r="J11" s="46">
        <v>14755127</v>
      </c>
      <c r="K11" s="46">
        <v>0</v>
      </c>
      <c r="L11" s="46">
        <v>0</v>
      </c>
      <c r="M11" s="46">
        <v>0</v>
      </c>
      <c r="N11" s="46">
        <f t="shared" si="1"/>
        <v>23288030</v>
      </c>
      <c r="O11" s="47">
        <f t="shared" si="2"/>
        <v>133.10868509045184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41610608</v>
      </c>
      <c r="E12" s="31">
        <f t="shared" si="3"/>
        <v>31942161</v>
      </c>
      <c r="F12" s="31">
        <f t="shared" si="3"/>
        <v>0</v>
      </c>
      <c r="G12" s="31">
        <f t="shared" si="3"/>
        <v>240281</v>
      </c>
      <c r="H12" s="31">
        <f t="shared" si="3"/>
        <v>0</v>
      </c>
      <c r="I12" s="31">
        <f t="shared" si="3"/>
        <v>2348738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76141788</v>
      </c>
      <c r="O12" s="43">
        <f t="shared" si="2"/>
        <v>435.20784201651855</v>
      </c>
      <c r="P12" s="10"/>
    </row>
    <row r="13" spans="1:133">
      <c r="A13" s="12"/>
      <c r="B13" s="44">
        <v>521</v>
      </c>
      <c r="C13" s="20" t="s">
        <v>27</v>
      </c>
      <c r="D13" s="46">
        <v>28187357</v>
      </c>
      <c r="E13" s="46">
        <v>139472</v>
      </c>
      <c r="F13" s="46">
        <v>0</v>
      </c>
      <c r="G13" s="46">
        <v>68718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28395547</v>
      </c>
      <c r="O13" s="47">
        <f t="shared" si="2"/>
        <v>162.30200337229573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20316082</v>
      </c>
      <c r="F14" s="46">
        <v>0</v>
      </c>
      <c r="G14" s="46">
        <v>83282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20399364</v>
      </c>
      <c r="O14" s="47">
        <f t="shared" si="2"/>
        <v>116.59777657111829</v>
      </c>
      <c r="P14" s="9"/>
    </row>
    <row r="15" spans="1:133">
      <c r="A15" s="12"/>
      <c r="B15" s="44">
        <v>523</v>
      </c>
      <c r="C15" s="20" t="s">
        <v>117</v>
      </c>
      <c r="D15" s="46">
        <v>11735187</v>
      </c>
      <c r="E15" s="46">
        <v>0</v>
      </c>
      <c r="F15" s="46">
        <v>0</v>
      </c>
      <c r="G15" s="46">
        <v>88281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11823468</v>
      </c>
      <c r="O15" s="47">
        <f t="shared" si="2"/>
        <v>67.580052013374868</v>
      </c>
      <c r="P15" s="9"/>
    </row>
    <row r="16" spans="1:133">
      <c r="A16" s="12"/>
      <c r="B16" s="44">
        <v>524</v>
      </c>
      <c r="C16" s="20" t="s">
        <v>30</v>
      </c>
      <c r="D16" s="46">
        <v>624644</v>
      </c>
      <c r="E16" s="46">
        <v>0</v>
      </c>
      <c r="F16" s="46">
        <v>0</v>
      </c>
      <c r="G16" s="46">
        <v>0</v>
      </c>
      <c r="H16" s="46">
        <v>0</v>
      </c>
      <c r="I16" s="46">
        <v>2348738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2973382</v>
      </c>
      <c r="O16" s="47">
        <f t="shared" si="2"/>
        <v>16.995124460575578</v>
      </c>
      <c r="P16" s="9"/>
    </row>
    <row r="17" spans="1:16">
      <c r="A17" s="12"/>
      <c r="B17" s="44">
        <v>525</v>
      </c>
      <c r="C17" s="20" t="s">
        <v>31</v>
      </c>
      <c r="D17" s="46">
        <v>616180</v>
      </c>
      <c r="E17" s="46">
        <v>1886364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2502544</v>
      </c>
      <c r="O17" s="47">
        <f t="shared" si="2"/>
        <v>14.303929581892486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9600225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9600225</v>
      </c>
      <c r="O18" s="47">
        <f t="shared" si="2"/>
        <v>54.872538652796436</v>
      </c>
      <c r="P18" s="9"/>
    </row>
    <row r="19" spans="1:16">
      <c r="A19" s="12"/>
      <c r="B19" s="44">
        <v>527</v>
      </c>
      <c r="C19" s="20" t="s">
        <v>33</v>
      </c>
      <c r="D19" s="46">
        <v>447240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447240</v>
      </c>
      <c r="O19" s="47">
        <f t="shared" si="2"/>
        <v>2.5563144808665084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</v>
      </c>
      <c r="O20" s="47">
        <f t="shared" si="2"/>
        <v>1.0288359863965019E-4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217920</v>
      </c>
      <c r="E21" s="31">
        <f t="shared" si="5"/>
        <v>1808259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32601956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34628135</v>
      </c>
      <c r="O21" s="43">
        <f t="shared" si="2"/>
        <v>197.92595238775687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6534510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6534510</v>
      </c>
      <c r="O22" s="47">
        <f t="shared" si="2"/>
        <v>37.34966134148781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6918242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6918242</v>
      </c>
      <c r="O23" s="47">
        <f t="shared" si="2"/>
        <v>39.542979623331711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97992</v>
      </c>
      <c r="F24" s="46">
        <v>0</v>
      </c>
      <c r="G24" s="46">
        <v>0</v>
      </c>
      <c r="H24" s="46">
        <v>0</v>
      </c>
      <c r="I24" s="46">
        <v>7044734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7142726</v>
      </c>
      <c r="O24" s="47">
        <f t="shared" si="2"/>
        <v>40.826075276499672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11870316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11870316</v>
      </c>
      <c r="O25" s="47">
        <f t="shared" si="2"/>
        <v>67.847823726100998</v>
      </c>
      <c r="P25" s="9"/>
    </row>
    <row r="26" spans="1:16">
      <c r="A26" s="12"/>
      <c r="B26" s="44">
        <v>537</v>
      </c>
      <c r="C26" s="20" t="s">
        <v>120</v>
      </c>
      <c r="D26" s="46">
        <v>217920</v>
      </c>
      <c r="E26" s="46">
        <v>422173</v>
      </c>
      <c r="F26" s="46">
        <v>0</v>
      </c>
      <c r="G26" s="46">
        <v>0</v>
      </c>
      <c r="H26" s="46">
        <v>0</v>
      </c>
      <c r="I26" s="46">
        <v>234154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874247</v>
      </c>
      <c r="O26" s="47">
        <f t="shared" si="2"/>
        <v>4.9969820811065704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1276198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1276198</v>
      </c>
      <c r="O27" s="47">
        <f t="shared" si="2"/>
        <v>7.2944357120402392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11896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11896</v>
      </c>
      <c r="O28" s="47">
        <f t="shared" si="2"/>
        <v>6.7994627189848819E-2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2180099</v>
      </c>
      <c r="E29" s="31">
        <f t="shared" si="7"/>
        <v>19508735</v>
      </c>
      <c r="F29" s="31">
        <f t="shared" si="7"/>
        <v>0</v>
      </c>
      <c r="G29" s="31">
        <f t="shared" si="7"/>
        <v>2716924</v>
      </c>
      <c r="H29" s="31">
        <f t="shared" si="7"/>
        <v>0</v>
      </c>
      <c r="I29" s="31">
        <f t="shared" si="7"/>
        <v>2914075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27319833</v>
      </c>
      <c r="O29" s="43">
        <f t="shared" si="2"/>
        <v>156.15348518190393</v>
      </c>
      <c r="P29" s="10"/>
    </row>
    <row r="30" spans="1:16">
      <c r="A30" s="12"/>
      <c r="B30" s="44">
        <v>541</v>
      </c>
      <c r="C30" s="20" t="s">
        <v>122</v>
      </c>
      <c r="D30" s="46">
        <v>2132512</v>
      </c>
      <c r="E30" s="46">
        <v>19202024</v>
      </c>
      <c r="F30" s="46">
        <v>0</v>
      </c>
      <c r="G30" s="46">
        <v>2716924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24051460</v>
      </c>
      <c r="O30" s="47">
        <f t="shared" si="2"/>
        <v>137.47226429653338</v>
      </c>
      <c r="P30" s="9"/>
    </row>
    <row r="31" spans="1:16">
      <c r="A31" s="12"/>
      <c r="B31" s="44">
        <v>542</v>
      </c>
      <c r="C31" s="20" t="s">
        <v>44</v>
      </c>
      <c r="D31" s="46">
        <v>46312</v>
      </c>
      <c r="E31" s="46">
        <v>0</v>
      </c>
      <c r="F31" s="46">
        <v>0</v>
      </c>
      <c r="G31" s="46">
        <v>0</v>
      </c>
      <c r="H31" s="46">
        <v>0</v>
      </c>
      <c r="I31" s="46">
        <v>2914075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2960387</v>
      </c>
      <c r="O31" s="47">
        <f t="shared" si="2"/>
        <v>16.920848218113228</v>
      </c>
      <c r="P31" s="9"/>
    </row>
    <row r="32" spans="1:16">
      <c r="A32" s="12"/>
      <c r="B32" s="44">
        <v>543</v>
      </c>
      <c r="C32" s="20" t="s">
        <v>123</v>
      </c>
      <c r="D32" s="46">
        <v>0</v>
      </c>
      <c r="E32" s="46">
        <v>306711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306711</v>
      </c>
      <c r="O32" s="47">
        <f t="shared" si="2"/>
        <v>1.7530850790203194</v>
      </c>
      <c r="P32" s="9"/>
    </row>
    <row r="33" spans="1:16">
      <c r="A33" s="12"/>
      <c r="B33" s="44">
        <v>544</v>
      </c>
      <c r="C33" s="20" t="s">
        <v>124</v>
      </c>
      <c r="D33" s="46">
        <v>1275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1275</v>
      </c>
      <c r="O33" s="47">
        <f t="shared" si="2"/>
        <v>7.2875882369752218E-3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719489</v>
      </c>
      <c r="E34" s="31">
        <f t="shared" si="9"/>
        <v>919893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1639382</v>
      </c>
      <c r="O34" s="43">
        <f t="shared" si="2"/>
        <v>9.3703066502815009</v>
      </c>
      <c r="P34" s="10"/>
    </row>
    <row r="35" spans="1:16">
      <c r="A35" s="13"/>
      <c r="B35" s="45">
        <v>552</v>
      </c>
      <c r="C35" s="21" t="s">
        <v>47</v>
      </c>
      <c r="D35" s="46">
        <v>196855</v>
      </c>
      <c r="E35" s="46">
        <v>455538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652393</v>
      </c>
      <c r="O35" s="47">
        <f t="shared" si="2"/>
        <v>3.7289188648509617</v>
      </c>
      <c r="P35" s="9"/>
    </row>
    <row r="36" spans="1:16">
      <c r="A36" s="13"/>
      <c r="B36" s="45">
        <v>553</v>
      </c>
      <c r="C36" s="21" t="s">
        <v>125</v>
      </c>
      <c r="D36" s="46">
        <v>107599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107599</v>
      </c>
      <c r="O36" s="47">
        <f t="shared" si="2"/>
        <v>0.61500957389042898</v>
      </c>
      <c r="P36" s="9"/>
    </row>
    <row r="37" spans="1:16">
      <c r="A37" s="13"/>
      <c r="B37" s="45">
        <v>554</v>
      </c>
      <c r="C37" s="21" t="s">
        <v>49</v>
      </c>
      <c r="D37" s="46">
        <v>415035</v>
      </c>
      <c r="E37" s="46">
        <v>464355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879390</v>
      </c>
      <c r="O37" s="47">
        <f t="shared" ref="O37:O68" si="10">(N37/O$74)</f>
        <v>5.0263782115401101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SUM(D39:D43)</f>
        <v>7172983</v>
      </c>
      <c r="E38" s="31">
        <f t="shared" si="11"/>
        <v>1399961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8572944</v>
      </c>
      <c r="O38" s="43">
        <f t="shared" si="10"/>
        <v>49.00085164756652</v>
      </c>
      <c r="P38" s="10"/>
    </row>
    <row r="39" spans="1:16">
      <c r="A39" s="12"/>
      <c r="B39" s="44">
        <v>561</v>
      </c>
      <c r="C39" s="20" t="s">
        <v>126</v>
      </c>
      <c r="D39" s="46">
        <v>526063</v>
      </c>
      <c r="E39" s="46">
        <v>257417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783480</v>
      </c>
      <c r="O39" s="47">
        <f t="shared" si="10"/>
        <v>4.4781801034551743</v>
      </c>
      <c r="P39" s="9"/>
    </row>
    <row r="40" spans="1:16">
      <c r="A40" s="12"/>
      <c r="B40" s="44">
        <v>562</v>
      </c>
      <c r="C40" s="20" t="s">
        <v>127</v>
      </c>
      <c r="D40" s="46">
        <v>5759677</v>
      </c>
      <c r="E40" s="46">
        <v>1142544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6902221</v>
      </c>
      <c r="O40" s="47">
        <f t="shared" si="10"/>
        <v>39.451407504786943</v>
      </c>
      <c r="P40" s="9"/>
    </row>
    <row r="41" spans="1:16">
      <c r="A41" s="12"/>
      <c r="B41" s="44">
        <v>563</v>
      </c>
      <c r="C41" s="20" t="s">
        <v>128</v>
      </c>
      <c r="D41" s="46">
        <v>600000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600000</v>
      </c>
      <c r="O41" s="47">
        <f t="shared" si="10"/>
        <v>3.4294532879883399</v>
      </c>
      <c r="P41" s="9"/>
    </row>
    <row r="42" spans="1:16">
      <c r="A42" s="12"/>
      <c r="B42" s="44">
        <v>564</v>
      </c>
      <c r="C42" s="20" t="s">
        <v>129</v>
      </c>
      <c r="D42" s="46">
        <v>237143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237143</v>
      </c>
      <c r="O42" s="47">
        <f t="shared" si="10"/>
        <v>1.3554514017890316</v>
      </c>
      <c r="P42" s="9"/>
    </row>
    <row r="43" spans="1:16">
      <c r="A43" s="12"/>
      <c r="B43" s="44">
        <v>569</v>
      </c>
      <c r="C43" s="20" t="s">
        <v>54</v>
      </c>
      <c r="D43" s="46">
        <v>50100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50100</v>
      </c>
      <c r="O43" s="47">
        <f t="shared" si="10"/>
        <v>0.28635934954702635</v>
      </c>
      <c r="P43" s="9"/>
    </row>
    <row r="44" spans="1:16" ht="15.75">
      <c r="A44" s="28" t="s">
        <v>55</v>
      </c>
      <c r="B44" s="29"/>
      <c r="C44" s="30"/>
      <c r="D44" s="31">
        <f t="shared" ref="D44:M44" si="13">SUM(D45:D47)</f>
        <v>4588170</v>
      </c>
      <c r="E44" s="31">
        <f t="shared" si="13"/>
        <v>179648</v>
      </c>
      <c r="F44" s="31">
        <f t="shared" si="13"/>
        <v>0</v>
      </c>
      <c r="G44" s="31">
        <f t="shared" si="13"/>
        <v>254899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5022717</v>
      </c>
      <c r="O44" s="43">
        <f t="shared" si="10"/>
        <v>28.708622217141549</v>
      </c>
      <c r="P44" s="9"/>
    </row>
    <row r="45" spans="1:16">
      <c r="A45" s="12"/>
      <c r="B45" s="44">
        <v>571</v>
      </c>
      <c r="C45" s="20" t="s">
        <v>56</v>
      </c>
      <c r="D45" s="46">
        <v>2295997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2295997</v>
      </c>
      <c r="O45" s="47">
        <f t="shared" si="10"/>
        <v>13.123357434768941</v>
      </c>
      <c r="P45" s="9"/>
    </row>
    <row r="46" spans="1:16">
      <c r="A46" s="12"/>
      <c r="B46" s="44">
        <v>572</v>
      </c>
      <c r="C46" s="20" t="s">
        <v>130</v>
      </c>
      <c r="D46" s="46">
        <v>2249694</v>
      </c>
      <c r="E46" s="46">
        <v>179648</v>
      </c>
      <c r="F46" s="46">
        <v>0</v>
      </c>
      <c r="G46" s="46">
        <v>254899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2684241</v>
      </c>
      <c r="O46" s="47">
        <f t="shared" si="10"/>
        <v>15.342465205338515</v>
      </c>
      <c r="P46" s="9"/>
    </row>
    <row r="47" spans="1:16">
      <c r="A47" s="12"/>
      <c r="B47" s="44">
        <v>573</v>
      </c>
      <c r="C47" s="20" t="s">
        <v>58</v>
      </c>
      <c r="D47" s="46">
        <v>42479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42479</v>
      </c>
      <c r="O47" s="47">
        <f t="shared" si="10"/>
        <v>0.24279957703409449</v>
      </c>
      <c r="P47" s="9"/>
    </row>
    <row r="48" spans="1:16" ht="15.75">
      <c r="A48" s="28" t="s">
        <v>131</v>
      </c>
      <c r="B48" s="29"/>
      <c r="C48" s="30"/>
      <c r="D48" s="31">
        <f t="shared" ref="D48:M48" si="14">SUM(D49:D49)</f>
        <v>2945088</v>
      </c>
      <c r="E48" s="31">
        <f t="shared" si="14"/>
        <v>4855982</v>
      </c>
      <c r="F48" s="31">
        <f t="shared" si="14"/>
        <v>0</v>
      </c>
      <c r="G48" s="31">
        <f t="shared" si="14"/>
        <v>465070</v>
      </c>
      <c r="H48" s="31">
        <f t="shared" si="14"/>
        <v>0</v>
      </c>
      <c r="I48" s="31">
        <f t="shared" si="14"/>
        <v>69712</v>
      </c>
      <c r="J48" s="31">
        <f t="shared" si="14"/>
        <v>37174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8373026</v>
      </c>
      <c r="O48" s="43">
        <f t="shared" si="10"/>
        <v>47.858169243519761</v>
      </c>
      <c r="P48" s="9"/>
    </row>
    <row r="49" spans="1:16">
      <c r="A49" s="12"/>
      <c r="B49" s="44">
        <v>581</v>
      </c>
      <c r="C49" s="20" t="s">
        <v>132</v>
      </c>
      <c r="D49" s="46">
        <v>2945088</v>
      </c>
      <c r="E49" s="46">
        <v>4855982</v>
      </c>
      <c r="F49" s="46">
        <v>0</v>
      </c>
      <c r="G49" s="46">
        <v>465070</v>
      </c>
      <c r="H49" s="46">
        <v>0</v>
      </c>
      <c r="I49" s="46">
        <v>69712</v>
      </c>
      <c r="J49" s="46">
        <v>37174</v>
      </c>
      <c r="K49" s="46">
        <v>0</v>
      </c>
      <c r="L49" s="46">
        <v>0</v>
      </c>
      <c r="M49" s="46">
        <v>0</v>
      </c>
      <c r="N49" s="46">
        <f>SUM(D49:M49)</f>
        <v>8373026</v>
      </c>
      <c r="O49" s="47">
        <f t="shared" si="10"/>
        <v>47.858169243519761</v>
      </c>
      <c r="P49" s="9"/>
    </row>
    <row r="50" spans="1:16" ht="15.75">
      <c r="A50" s="28" t="s">
        <v>60</v>
      </c>
      <c r="B50" s="29"/>
      <c r="C50" s="30"/>
      <c r="D50" s="31">
        <f t="shared" ref="D50:M50" si="15">SUM(D51:D71)</f>
        <v>1149638</v>
      </c>
      <c r="E50" s="31">
        <f t="shared" si="15"/>
        <v>5574211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6723849</v>
      </c>
      <c r="O50" s="43">
        <f t="shared" si="10"/>
        <v>38.431876768311852</v>
      </c>
      <c r="P50" s="9"/>
    </row>
    <row r="51" spans="1:16">
      <c r="A51" s="12"/>
      <c r="B51" s="44">
        <v>601</v>
      </c>
      <c r="C51" s="20" t="s">
        <v>133</v>
      </c>
      <c r="D51" s="46">
        <v>52171</v>
      </c>
      <c r="E51" s="46">
        <v>97852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150023</v>
      </c>
      <c r="O51" s="47">
        <f t="shared" si="10"/>
        <v>0.85749478437312454</v>
      </c>
      <c r="P51" s="9"/>
    </row>
    <row r="52" spans="1:16">
      <c r="A52" s="12"/>
      <c r="B52" s="44">
        <v>602</v>
      </c>
      <c r="C52" s="20" t="s">
        <v>134</v>
      </c>
      <c r="D52" s="46">
        <v>496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496</v>
      </c>
      <c r="O52" s="47">
        <f t="shared" si="10"/>
        <v>2.8350147180703608E-3</v>
      </c>
      <c r="P52" s="9"/>
    </row>
    <row r="53" spans="1:16">
      <c r="A53" s="12"/>
      <c r="B53" s="44">
        <v>603</v>
      </c>
      <c r="C53" s="20" t="s">
        <v>135</v>
      </c>
      <c r="D53" s="46">
        <v>2127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2127</v>
      </c>
      <c r="O53" s="47">
        <f t="shared" si="10"/>
        <v>1.2157411905918665E-2</v>
      </c>
      <c r="P53" s="9"/>
    </row>
    <row r="54" spans="1:16">
      <c r="A54" s="12"/>
      <c r="B54" s="44">
        <v>604</v>
      </c>
      <c r="C54" s="20" t="s">
        <v>136</v>
      </c>
      <c r="D54" s="46">
        <v>0</v>
      </c>
      <c r="E54" s="46">
        <v>1429235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1429235</v>
      </c>
      <c r="O54" s="47">
        <f t="shared" si="10"/>
        <v>8.1691577834300251</v>
      </c>
      <c r="P54" s="9"/>
    </row>
    <row r="55" spans="1:16">
      <c r="A55" s="12"/>
      <c r="B55" s="44">
        <v>605</v>
      </c>
      <c r="C55" s="20" t="s">
        <v>137</v>
      </c>
      <c r="D55" s="46">
        <v>10567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10567</v>
      </c>
      <c r="O55" s="47">
        <f t="shared" si="10"/>
        <v>6.0398388156954648E-2</v>
      </c>
      <c r="P55" s="9"/>
    </row>
    <row r="56" spans="1:16">
      <c r="A56" s="12"/>
      <c r="B56" s="44">
        <v>608</v>
      </c>
      <c r="C56" s="20" t="s">
        <v>138</v>
      </c>
      <c r="D56" s="46">
        <v>0</v>
      </c>
      <c r="E56" s="46">
        <v>115371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115371</v>
      </c>
      <c r="O56" s="47">
        <f t="shared" si="10"/>
        <v>0.65943242548083791</v>
      </c>
      <c r="P56" s="9"/>
    </row>
    <row r="57" spans="1:16">
      <c r="A57" s="12"/>
      <c r="B57" s="44">
        <v>614</v>
      </c>
      <c r="C57" s="20" t="s">
        <v>139</v>
      </c>
      <c r="D57" s="46">
        <v>0</v>
      </c>
      <c r="E57" s="46">
        <v>425483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7">SUM(D57:M57)</f>
        <v>425483</v>
      </c>
      <c r="O57" s="47">
        <f t="shared" si="10"/>
        <v>2.4319567888885714</v>
      </c>
      <c r="P57" s="9"/>
    </row>
    <row r="58" spans="1:16">
      <c r="A58" s="12"/>
      <c r="B58" s="44">
        <v>634</v>
      </c>
      <c r="C58" s="20" t="s">
        <v>140</v>
      </c>
      <c r="D58" s="46">
        <v>0</v>
      </c>
      <c r="E58" s="46">
        <v>329341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329341</v>
      </c>
      <c r="O58" s="47">
        <f t="shared" si="10"/>
        <v>1.8824326255322796</v>
      </c>
      <c r="P58" s="9"/>
    </row>
    <row r="59" spans="1:16">
      <c r="A59" s="12"/>
      <c r="B59" s="44">
        <v>654</v>
      </c>
      <c r="C59" s="20" t="s">
        <v>141</v>
      </c>
      <c r="D59" s="46">
        <v>0</v>
      </c>
      <c r="E59" s="46">
        <v>362739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362739</v>
      </c>
      <c r="O59" s="47">
        <f t="shared" si="10"/>
        <v>2.0733274270526705</v>
      </c>
      <c r="P59" s="9"/>
    </row>
    <row r="60" spans="1:16">
      <c r="A60" s="12"/>
      <c r="B60" s="44">
        <v>674</v>
      </c>
      <c r="C60" s="20" t="s">
        <v>142</v>
      </c>
      <c r="D60" s="46">
        <v>0</v>
      </c>
      <c r="E60" s="46">
        <v>143934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143934</v>
      </c>
      <c r="O60" s="47">
        <f t="shared" si="10"/>
        <v>0.8226915492555229</v>
      </c>
      <c r="P60" s="9"/>
    </row>
    <row r="61" spans="1:16">
      <c r="A61" s="12"/>
      <c r="B61" s="44">
        <v>685</v>
      </c>
      <c r="C61" s="20" t="s">
        <v>71</v>
      </c>
      <c r="D61" s="46">
        <v>4178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4178</v>
      </c>
      <c r="O61" s="47">
        <f t="shared" si="10"/>
        <v>2.3880426395358808E-2</v>
      </c>
      <c r="P61" s="9"/>
    </row>
    <row r="62" spans="1:16">
      <c r="A62" s="12"/>
      <c r="B62" s="44">
        <v>689</v>
      </c>
      <c r="C62" s="20" t="s">
        <v>104</v>
      </c>
      <c r="D62" s="46">
        <v>995</v>
      </c>
      <c r="E62" s="46">
        <v>70088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71083</v>
      </c>
      <c r="O62" s="47">
        <f t="shared" si="10"/>
        <v>0.40629304678345862</v>
      </c>
      <c r="P62" s="9"/>
    </row>
    <row r="63" spans="1:16">
      <c r="A63" s="12"/>
      <c r="B63" s="44">
        <v>694</v>
      </c>
      <c r="C63" s="20" t="s">
        <v>143</v>
      </c>
      <c r="D63" s="46">
        <v>0</v>
      </c>
      <c r="E63" s="46">
        <v>182115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182115</v>
      </c>
      <c r="O63" s="47">
        <f t="shared" si="10"/>
        <v>1.0409248092366608</v>
      </c>
      <c r="P63" s="9"/>
    </row>
    <row r="64" spans="1:16">
      <c r="A64" s="12"/>
      <c r="B64" s="44">
        <v>712</v>
      </c>
      <c r="C64" s="20" t="s">
        <v>105</v>
      </c>
      <c r="D64" s="46">
        <v>1072146</v>
      </c>
      <c r="E64" s="46">
        <v>17380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1089526</v>
      </c>
      <c r="O64" s="47">
        <f t="shared" si="10"/>
        <v>6.2274642050813069</v>
      </c>
      <c r="P64" s="9"/>
    </row>
    <row r="65" spans="1:119">
      <c r="A65" s="12"/>
      <c r="B65" s="44">
        <v>713</v>
      </c>
      <c r="C65" s="20" t="s">
        <v>144</v>
      </c>
      <c r="D65" s="46">
        <v>6958</v>
      </c>
      <c r="E65" s="46">
        <v>1301641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1308599</v>
      </c>
      <c r="O65" s="47">
        <f t="shared" si="10"/>
        <v>7.4796319053470892</v>
      </c>
      <c r="P65" s="9"/>
    </row>
    <row r="66" spans="1:119">
      <c r="A66" s="12"/>
      <c r="B66" s="44">
        <v>714</v>
      </c>
      <c r="C66" s="20" t="s">
        <v>107</v>
      </c>
      <c r="D66" s="46">
        <v>0</v>
      </c>
      <c r="E66" s="46">
        <v>5128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5128</v>
      </c>
      <c r="O66" s="47">
        <f t="shared" si="10"/>
        <v>2.9310394101340346E-2</v>
      </c>
      <c r="P66" s="9"/>
    </row>
    <row r="67" spans="1:119">
      <c r="A67" s="12"/>
      <c r="B67" s="44">
        <v>715</v>
      </c>
      <c r="C67" s="20" t="s">
        <v>108</v>
      </c>
      <c r="D67" s="46">
        <v>0</v>
      </c>
      <c r="E67" s="46">
        <v>44731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44731</v>
      </c>
      <c r="O67" s="47">
        <f t="shared" si="10"/>
        <v>0.25567145837501071</v>
      </c>
      <c r="P67" s="9"/>
    </row>
    <row r="68" spans="1:119">
      <c r="A68" s="12"/>
      <c r="B68" s="44">
        <v>719</v>
      </c>
      <c r="C68" s="20" t="s">
        <v>109</v>
      </c>
      <c r="D68" s="46">
        <v>0</v>
      </c>
      <c r="E68" s="46">
        <v>176930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176930</v>
      </c>
      <c r="O68" s="47">
        <f t="shared" si="10"/>
        <v>1.0112886170729616</v>
      </c>
      <c r="P68" s="9"/>
    </row>
    <row r="69" spans="1:119">
      <c r="A69" s="12"/>
      <c r="B69" s="44">
        <v>724</v>
      </c>
      <c r="C69" s="20" t="s">
        <v>145</v>
      </c>
      <c r="D69" s="46">
        <v>0</v>
      </c>
      <c r="E69" s="46">
        <v>440740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440740</v>
      </c>
      <c r="O69" s="47">
        <f>(N69/O$74)</f>
        <v>2.5191620702466349</v>
      </c>
      <c r="P69" s="9"/>
    </row>
    <row r="70" spans="1:119">
      <c r="A70" s="12"/>
      <c r="B70" s="44">
        <v>744</v>
      </c>
      <c r="C70" s="20" t="s">
        <v>146</v>
      </c>
      <c r="D70" s="46">
        <v>0</v>
      </c>
      <c r="E70" s="46">
        <v>177849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177849</v>
      </c>
      <c r="O70" s="47">
        <f>(N70/O$74)</f>
        <v>1.0165413963590637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253654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253654</v>
      </c>
      <c r="O71" s="47">
        <f>(N71/O$74)</f>
        <v>1.4498242405189905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SUM(D5,D12,D21,D29,D34,D38,D44,D48,D50)</f>
        <v>78932083</v>
      </c>
      <c r="E72" s="15">
        <f t="shared" si="19"/>
        <v>67180844</v>
      </c>
      <c r="F72" s="15">
        <f t="shared" si="19"/>
        <v>2623261</v>
      </c>
      <c r="G72" s="15">
        <f t="shared" si="19"/>
        <v>3804674</v>
      </c>
      <c r="H72" s="15">
        <f t="shared" si="19"/>
        <v>0</v>
      </c>
      <c r="I72" s="15">
        <f t="shared" si="19"/>
        <v>37934481</v>
      </c>
      <c r="J72" s="15">
        <f t="shared" si="19"/>
        <v>14792301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205267644</v>
      </c>
      <c r="O72" s="37">
        <f>(N72/O$74)</f>
        <v>1173.2596610557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148</v>
      </c>
      <c r="M74" s="118"/>
      <c r="N74" s="118"/>
      <c r="O74" s="41">
        <v>174955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16617909</v>
      </c>
      <c r="E5" s="26">
        <f t="shared" si="0"/>
        <v>820437</v>
      </c>
      <c r="F5" s="26">
        <f t="shared" si="0"/>
        <v>3647311</v>
      </c>
      <c r="G5" s="26">
        <f t="shared" si="0"/>
        <v>5931216</v>
      </c>
      <c r="H5" s="26">
        <f t="shared" si="0"/>
        <v>0</v>
      </c>
      <c r="I5" s="26">
        <f t="shared" si="0"/>
        <v>0</v>
      </c>
      <c r="J5" s="26">
        <f t="shared" si="0"/>
        <v>13571396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40588269</v>
      </c>
      <c r="O5" s="32">
        <f t="shared" ref="O5:O36" si="2">(N5/O$73)</f>
        <v>233.52359500138084</v>
      </c>
      <c r="P5" s="6"/>
    </row>
    <row r="6" spans="1:133">
      <c r="A6" s="12"/>
      <c r="B6" s="44">
        <v>511</v>
      </c>
      <c r="C6" s="20" t="s">
        <v>20</v>
      </c>
      <c r="D6" s="46">
        <v>870693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870693</v>
      </c>
      <c r="O6" s="47">
        <f t="shared" si="2"/>
        <v>5.0095104943385804</v>
      </c>
      <c r="P6" s="9"/>
    </row>
    <row r="7" spans="1:133">
      <c r="A7" s="12"/>
      <c r="B7" s="44">
        <v>512</v>
      </c>
      <c r="C7" s="20" t="s">
        <v>21</v>
      </c>
      <c r="D7" s="46">
        <v>579532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579532</v>
      </c>
      <c r="O7" s="47">
        <f t="shared" si="2"/>
        <v>3.3343229310503544</v>
      </c>
      <c r="P7" s="9"/>
    </row>
    <row r="8" spans="1:133">
      <c r="A8" s="12"/>
      <c r="B8" s="44">
        <v>513</v>
      </c>
      <c r="C8" s="20" t="s">
        <v>22</v>
      </c>
      <c r="D8" s="46">
        <v>8505017</v>
      </c>
      <c r="E8" s="46">
        <v>652677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9157694</v>
      </c>
      <c r="O8" s="47">
        <f t="shared" si="2"/>
        <v>52.688564392893305</v>
      </c>
      <c r="P8" s="9"/>
    </row>
    <row r="9" spans="1:133">
      <c r="A9" s="12"/>
      <c r="B9" s="44">
        <v>514</v>
      </c>
      <c r="C9" s="20" t="s">
        <v>23</v>
      </c>
      <c r="D9" s="46">
        <v>915405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915405</v>
      </c>
      <c r="O9" s="47">
        <f t="shared" si="2"/>
        <v>5.2667598729632701</v>
      </c>
      <c r="P9" s="9"/>
    </row>
    <row r="10" spans="1:133">
      <c r="A10" s="12"/>
      <c r="B10" s="44">
        <v>515</v>
      </c>
      <c r="C10" s="20" t="s">
        <v>24</v>
      </c>
      <c r="D10" s="46">
        <v>652764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652764</v>
      </c>
      <c r="O10" s="47">
        <f t="shared" si="2"/>
        <v>3.7556614194973763</v>
      </c>
      <c r="P10" s="9"/>
    </row>
    <row r="11" spans="1:133">
      <c r="A11" s="12"/>
      <c r="B11" s="44">
        <v>519</v>
      </c>
      <c r="C11" s="20" t="s">
        <v>25</v>
      </c>
      <c r="D11" s="46">
        <v>5094498</v>
      </c>
      <c r="E11" s="46">
        <v>167760</v>
      </c>
      <c r="F11" s="46">
        <v>3647311</v>
      </c>
      <c r="G11" s="46">
        <v>5931216</v>
      </c>
      <c r="H11" s="46">
        <v>0</v>
      </c>
      <c r="I11" s="46">
        <v>0</v>
      </c>
      <c r="J11" s="46">
        <v>13571396</v>
      </c>
      <c r="K11" s="46">
        <v>0</v>
      </c>
      <c r="L11" s="46">
        <v>0</v>
      </c>
      <c r="M11" s="46">
        <v>0</v>
      </c>
      <c r="N11" s="46">
        <f t="shared" si="1"/>
        <v>28412181</v>
      </c>
      <c r="O11" s="47">
        <f t="shared" si="2"/>
        <v>163.46877589063794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40296658</v>
      </c>
      <c r="E12" s="31">
        <f t="shared" si="3"/>
        <v>28640876</v>
      </c>
      <c r="F12" s="31">
        <f t="shared" si="3"/>
        <v>0</v>
      </c>
      <c r="G12" s="31">
        <f t="shared" si="3"/>
        <v>928400</v>
      </c>
      <c r="H12" s="31">
        <f t="shared" si="3"/>
        <v>0</v>
      </c>
      <c r="I12" s="31">
        <f t="shared" si="3"/>
        <v>2074064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71939998</v>
      </c>
      <c r="O12" s="43">
        <f t="shared" si="2"/>
        <v>413.90498711221579</v>
      </c>
      <c r="P12" s="10"/>
    </row>
    <row r="13" spans="1:133">
      <c r="A13" s="12"/>
      <c r="B13" s="44">
        <v>521</v>
      </c>
      <c r="C13" s="20" t="s">
        <v>27</v>
      </c>
      <c r="D13" s="46">
        <v>27296043</v>
      </c>
      <c r="E13" s="46">
        <v>292553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27588596</v>
      </c>
      <c r="O13" s="47">
        <f t="shared" si="2"/>
        <v>158.73030010126115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20966351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20966351</v>
      </c>
      <c r="O14" s="47">
        <f t="shared" si="2"/>
        <v>120.62937839455032</v>
      </c>
      <c r="P14" s="9"/>
    </row>
    <row r="15" spans="1:133">
      <c r="A15" s="12"/>
      <c r="B15" s="44">
        <v>523</v>
      </c>
      <c r="C15" s="20" t="s">
        <v>102</v>
      </c>
      <c r="D15" s="46">
        <v>11298934</v>
      </c>
      <c r="E15" s="46">
        <v>0</v>
      </c>
      <c r="F15" s="46">
        <v>0</v>
      </c>
      <c r="G15" s="46">
        <v>928400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12227334</v>
      </c>
      <c r="O15" s="47">
        <f t="shared" si="2"/>
        <v>70.349661695664182</v>
      </c>
      <c r="P15" s="9"/>
    </row>
    <row r="16" spans="1:133">
      <c r="A16" s="12"/>
      <c r="B16" s="44">
        <v>524</v>
      </c>
      <c r="C16" s="20" t="s">
        <v>30</v>
      </c>
      <c r="D16" s="46">
        <v>455696</v>
      </c>
      <c r="E16" s="46">
        <v>0</v>
      </c>
      <c r="F16" s="46">
        <v>0</v>
      </c>
      <c r="G16" s="46">
        <v>0</v>
      </c>
      <c r="H16" s="46">
        <v>0</v>
      </c>
      <c r="I16" s="46">
        <v>2074064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2529760</v>
      </c>
      <c r="O16" s="47">
        <f t="shared" si="2"/>
        <v>14.554911166344471</v>
      </c>
      <c r="P16" s="9"/>
    </row>
    <row r="17" spans="1:16">
      <c r="A17" s="12"/>
      <c r="B17" s="44">
        <v>525</v>
      </c>
      <c r="C17" s="20" t="s">
        <v>31</v>
      </c>
      <c r="D17" s="46">
        <v>793249</v>
      </c>
      <c r="E17" s="46">
        <v>1966207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2759456</v>
      </c>
      <c r="O17" s="47">
        <f t="shared" si="2"/>
        <v>15.876461382675135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5415751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5415751</v>
      </c>
      <c r="O18" s="47">
        <f t="shared" si="2"/>
        <v>31.159388520666482</v>
      </c>
      <c r="P18" s="9"/>
    </row>
    <row r="19" spans="1:16">
      <c r="A19" s="12"/>
      <c r="B19" s="44">
        <v>527</v>
      </c>
      <c r="C19" s="20" t="s">
        <v>33</v>
      </c>
      <c r="D19" s="46">
        <v>452736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452736</v>
      </c>
      <c r="O19" s="47">
        <f t="shared" si="2"/>
        <v>2.6048053024026512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</v>
      </c>
      <c r="O20" s="47">
        <f t="shared" si="2"/>
        <v>8.0548651385436802E-5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203783</v>
      </c>
      <c r="E21" s="31">
        <f t="shared" si="5"/>
        <v>1154001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32130593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33488377</v>
      </c>
      <c r="O21" s="43">
        <f t="shared" si="2"/>
        <v>192.67454317407714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5437835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5437835</v>
      </c>
      <c r="O22" s="47">
        <f t="shared" si="2"/>
        <v>31.286448264751911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6901679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6901679</v>
      </c>
      <c r="O23" s="47">
        <f t="shared" si="2"/>
        <v>39.708638267513578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97867</v>
      </c>
      <c r="F24" s="46">
        <v>0</v>
      </c>
      <c r="G24" s="46">
        <v>0</v>
      </c>
      <c r="H24" s="46">
        <v>0</v>
      </c>
      <c r="I24" s="46">
        <v>6471338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6569205</v>
      </c>
      <c r="O24" s="47">
        <f t="shared" si="2"/>
        <v>37.795757387462025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13071689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13071689</v>
      </c>
      <c r="O25" s="47">
        <f t="shared" si="2"/>
        <v>75.207637162846353</v>
      </c>
      <c r="P25" s="9"/>
    </row>
    <row r="26" spans="1:16">
      <c r="A26" s="12"/>
      <c r="B26" s="44">
        <v>537</v>
      </c>
      <c r="C26" s="20" t="s">
        <v>39</v>
      </c>
      <c r="D26" s="46">
        <v>203783</v>
      </c>
      <c r="E26" s="46">
        <v>373113</v>
      </c>
      <c r="F26" s="46">
        <v>0</v>
      </c>
      <c r="G26" s="46">
        <v>0</v>
      </c>
      <c r="H26" s="46">
        <v>0</v>
      </c>
      <c r="I26" s="46">
        <v>248052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824948</v>
      </c>
      <c r="O26" s="47">
        <f t="shared" si="2"/>
        <v>4.7463177759366655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629636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629636</v>
      </c>
      <c r="O27" s="47">
        <f t="shared" si="2"/>
        <v>3.6225950474086348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53385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53385</v>
      </c>
      <c r="O28" s="47">
        <f t="shared" si="2"/>
        <v>0.30714926815796739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1843845</v>
      </c>
      <c r="E29" s="31">
        <f t="shared" si="7"/>
        <v>17831791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2561616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22237252</v>
      </c>
      <c r="O29" s="43">
        <f t="shared" si="2"/>
        <v>127.94147565129339</v>
      </c>
      <c r="P29" s="10"/>
    </row>
    <row r="30" spans="1:16">
      <c r="A30" s="12"/>
      <c r="B30" s="44">
        <v>541</v>
      </c>
      <c r="C30" s="20" t="s">
        <v>43</v>
      </c>
      <c r="D30" s="46">
        <v>1836106</v>
      </c>
      <c r="E30" s="46">
        <v>17515838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19351944</v>
      </c>
      <c r="O30" s="47">
        <f t="shared" si="2"/>
        <v>111.34092792046395</v>
      </c>
      <c r="P30" s="9"/>
    </row>
    <row r="31" spans="1:16">
      <c r="A31" s="12"/>
      <c r="B31" s="44">
        <v>542</v>
      </c>
      <c r="C31" s="20" t="s">
        <v>44</v>
      </c>
      <c r="D31" s="46">
        <v>7739</v>
      </c>
      <c r="E31" s="46">
        <v>0</v>
      </c>
      <c r="F31" s="46">
        <v>0</v>
      </c>
      <c r="G31" s="46">
        <v>0</v>
      </c>
      <c r="H31" s="46">
        <v>0</v>
      </c>
      <c r="I31" s="46">
        <v>2561616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2569355</v>
      </c>
      <c r="O31" s="47">
        <f t="shared" si="2"/>
        <v>14.782720012887784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315953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315953</v>
      </c>
      <c r="O32" s="47">
        <f t="shared" si="2"/>
        <v>1.8178277179416367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1489083</v>
      </c>
      <c r="E33" s="31">
        <f t="shared" si="9"/>
        <v>861022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2350105</v>
      </c>
      <c r="O33" s="43">
        <f t="shared" si="2"/>
        <v>13.521270597440854</v>
      </c>
      <c r="P33" s="10"/>
    </row>
    <row r="34" spans="1:16">
      <c r="A34" s="13"/>
      <c r="B34" s="45">
        <v>552</v>
      </c>
      <c r="C34" s="21" t="s">
        <v>47</v>
      </c>
      <c r="D34" s="46">
        <v>208744</v>
      </c>
      <c r="E34" s="46">
        <v>542407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751151</v>
      </c>
      <c r="O34" s="47">
        <f t="shared" si="2"/>
        <v>4.3217285740587315</v>
      </c>
      <c r="P34" s="9"/>
    </row>
    <row r="35" spans="1:16">
      <c r="A35" s="13"/>
      <c r="B35" s="45">
        <v>553</v>
      </c>
      <c r="C35" s="21" t="s">
        <v>48</v>
      </c>
      <c r="D35" s="46">
        <v>100906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100906</v>
      </c>
      <c r="O35" s="47">
        <f t="shared" si="2"/>
        <v>0.58056015833563468</v>
      </c>
      <c r="P35" s="9"/>
    </row>
    <row r="36" spans="1:16">
      <c r="A36" s="13"/>
      <c r="B36" s="45">
        <v>554</v>
      </c>
      <c r="C36" s="21" t="s">
        <v>49</v>
      </c>
      <c r="D36" s="46">
        <v>1179433</v>
      </c>
      <c r="E36" s="46">
        <v>318615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1498048</v>
      </c>
      <c r="O36" s="47">
        <f t="shared" si="2"/>
        <v>8.6189818650464876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6046477</v>
      </c>
      <c r="E37" s="31">
        <f t="shared" si="10"/>
        <v>1359795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7406272</v>
      </c>
      <c r="O37" s="43">
        <f t="shared" ref="O37:O68" si="11">(N37/O$73)</f>
        <v>42.611801528122989</v>
      </c>
      <c r="P37" s="10"/>
    </row>
    <row r="38" spans="1:16">
      <c r="A38" s="12"/>
      <c r="B38" s="44">
        <v>562</v>
      </c>
      <c r="C38" s="20" t="s">
        <v>51</v>
      </c>
      <c r="D38" s="46">
        <v>5198838</v>
      </c>
      <c r="E38" s="46">
        <v>1359795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6558633</v>
      </c>
      <c r="O38" s="47">
        <f t="shared" si="11"/>
        <v>37.734931648715822</v>
      </c>
      <c r="P38" s="9"/>
    </row>
    <row r="39" spans="1:16">
      <c r="A39" s="12"/>
      <c r="B39" s="44">
        <v>563</v>
      </c>
      <c r="C39" s="20" t="s">
        <v>52</v>
      </c>
      <c r="D39" s="46">
        <v>587494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587494</v>
      </c>
      <c r="O39" s="47">
        <f t="shared" si="11"/>
        <v>3.380132099788272</v>
      </c>
      <c r="P39" s="9"/>
    </row>
    <row r="40" spans="1:16">
      <c r="A40" s="12"/>
      <c r="B40" s="44">
        <v>564</v>
      </c>
      <c r="C40" s="20" t="s">
        <v>53</v>
      </c>
      <c r="D40" s="46">
        <v>204345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204345</v>
      </c>
      <c r="O40" s="47">
        <f t="shared" si="11"/>
        <v>1.1756938690969345</v>
      </c>
      <c r="P40" s="9"/>
    </row>
    <row r="41" spans="1:16">
      <c r="A41" s="12"/>
      <c r="B41" s="44">
        <v>569</v>
      </c>
      <c r="C41" s="20" t="s">
        <v>54</v>
      </c>
      <c r="D41" s="46">
        <v>55800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55800</v>
      </c>
      <c r="O41" s="47">
        <f t="shared" si="11"/>
        <v>0.32104391052195524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4289792</v>
      </c>
      <c r="E42" s="31">
        <f t="shared" si="13"/>
        <v>514193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4803985</v>
      </c>
      <c r="O42" s="43">
        <f t="shared" si="11"/>
        <v>27.639608073276261</v>
      </c>
      <c r="P42" s="9"/>
    </row>
    <row r="43" spans="1:16">
      <c r="A43" s="12"/>
      <c r="B43" s="44">
        <v>571</v>
      </c>
      <c r="C43" s="20" t="s">
        <v>56</v>
      </c>
      <c r="D43" s="46">
        <v>2149685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2149685</v>
      </c>
      <c r="O43" s="47">
        <f t="shared" si="11"/>
        <v>12.368159118107338</v>
      </c>
      <c r="P43" s="9"/>
    </row>
    <row r="44" spans="1:16">
      <c r="A44" s="12"/>
      <c r="B44" s="44">
        <v>572</v>
      </c>
      <c r="C44" s="20" t="s">
        <v>57</v>
      </c>
      <c r="D44" s="46">
        <v>2138631</v>
      </c>
      <c r="E44" s="46">
        <v>514193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2652824</v>
      </c>
      <c r="O44" s="47">
        <f t="shared" si="11"/>
        <v>15.262956825922858</v>
      </c>
      <c r="P44" s="9"/>
    </row>
    <row r="45" spans="1:16">
      <c r="A45" s="12"/>
      <c r="B45" s="44">
        <v>573</v>
      </c>
      <c r="C45" s="20" t="s">
        <v>58</v>
      </c>
      <c r="D45" s="46">
        <v>1476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1476</v>
      </c>
      <c r="O45" s="47">
        <f t="shared" si="11"/>
        <v>8.4921292460646228E-3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SUM(D47:D48)</f>
        <v>6661999</v>
      </c>
      <c r="E46" s="31">
        <f t="shared" si="14"/>
        <v>3990294</v>
      </c>
      <c r="F46" s="31">
        <f t="shared" si="14"/>
        <v>25307694</v>
      </c>
      <c r="G46" s="31">
        <f t="shared" si="14"/>
        <v>236270</v>
      </c>
      <c r="H46" s="31">
        <f t="shared" si="14"/>
        <v>0</v>
      </c>
      <c r="I46" s="31">
        <f t="shared" si="14"/>
        <v>45765</v>
      </c>
      <c r="J46" s="31">
        <f t="shared" si="14"/>
        <v>895158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37137180</v>
      </c>
      <c r="O46" s="43">
        <f t="shared" si="11"/>
        <v>213.66784037558685</v>
      </c>
      <c r="P46" s="9"/>
    </row>
    <row r="47" spans="1:16">
      <c r="A47" s="12"/>
      <c r="B47" s="44">
        <v>581</v>
      </c>
      <c r="C47" s="20" t="s">
        <v>59</v>
      </c>
      <c r="D47" s="46">
        <v>6661999</v>
      </c>
      <c r="E47" s="46">
        <v>3990294</v>
      </c>
      <c r="F47" s="46">
        <v>0</v>
      </c>
      <c r="G47" s="46">
        <v>236270</v>
      </c>
      <c r="H47" s="46">
        <v>0</v>
      </c>
      <c r="I47" s="46">
        <v>45765</v>
      </c>
      <c r="J47" s="46">
        <v>895158</v>
      </c>
      <c r="K47" s="46">
        <v>0</v>
      </c>
      <c r="L47" s="46">
        <v>0</v>
      </c>
      <c r="M47" s="46">
        <v>0</v>
      </c>
      <c r="N47" s="46">
        <f>SUM(D47:M47)</f>
        <v>11829486</v>
      </c>
      <c r="O47" s="47">
        <f t="shared" si="11"/>
        <v>68.060653134493236</v>
      </c>
      <c r="P47" s="9"/>
    </row>
    <row r="48" spans="1:16">
      <c r="A48" s="12"/>
      <c r="B48" s="44">
        <v>585</v>
      </c>
      <c r="C48" s="20" t="s">
        <v>88</v>
      </c>
      <c r="D48" s="46">
        <v>0</v>
      </c>
      <c r="E48" s="46">
        <v>0</v>
      </c>
      <c r="F48" s="46">
        <v>25307694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25307694</v>
      </c>
      <c r="O48" s="47">
        <f t="shared" si="11"/>
        <v>145.60718724109361</v>
      </c>
      <c r="P48" s="9"/>
    </row>
    <row r="49" spans="1:16" ht="15.75">
      <c r="A49" s="28" t="s">
        <v>60</v>
      </c>
      <c r="B49" s="29"/>
      <c r="C49" s="30"/>
      <c r="D49" s="31">
        <f t="shared" ref="D49:M49" si="16">SUM(D50:D70)</f>
        <v>1094414</v>
      </c>
      <c r="E49" s="31">
        <f t="shared" si="16"/>
        <v>5010241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6104655</v>
      </c>
      <c r="O49" s="43">
        <f t="shared" si="11"/>
        <v>35.122980530240262</v>
      </c>
      <c r="P49" s="9"/>
    </row>
    <row r="50" spans="1:16">
      <c r="A50" s="12"/>
      <c r="B50" s="44">
        <v>601</v>
      </c>
      <c r="C50" s="20" t="s">
        <v>91</v>
      </c>
      <c r="D50" s="46">
        <v>31854</v>
      </c>
      <c r="E50" s="46">
        <v>93681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125535</v>
      </c>
      <c r="O50" s="47">
        <f t="shared" si="11"/>
        <v>0.72226249654791497</v>
      </c>
      <c r="P50" s="9"/>
    </row>
    <row r="51" spans="1:16">
      <c r="A51" s="12"/>
      <c r="B51" s="44">
        <v>602</v>
      </c>
      <c r="C51" s="20" t="s">
        <v>61</v>
      </c>
      <c r="D51" s="46">
        <v>2133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2133</v>
      </c>
      <c r="O51" s="47">
        <f t="shared" si="11"/>
        <v>1.2272162386081193E-2</v>
      </c>
      <c r="P51" s="9"/>
    </row>
    <row r="52" spans="1:16">
      <c r="A52" s="12"/>
      <c r="B52" s="44">
        <v>603</v>
      </c>
      <c r="C52" s="20" t="s">
        <v>62</v>
      </c>
      <c r="D52" s="46">
        <v>2626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2626</v>
      </c>
      <c r="O52" s="47">
        <f t="shared" si="11"/>
        <v>1.5108625609868361E-2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1275305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1275305</v>
      </c>
      <c r="O53" s="47">
        <f t="shared" si="11"/>
        <v>7.3374355610788919</v>
      </c>
      <c r="P53" s="9"/>
    </row>
    <row r="54" spans="1:16">
      <c r="A54" s="12"/>
      <c r="B54" s="44">
        <v>605</v>
      </c>
      <c r="C54" s="20" t="s">
        <v>64</v>
      </c>
      <c r="D54" s="46">
        <v>10757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10757</v>
      </c>
      <c r="O54" s="47">
        <f t="shared" si="11"/>
        <v>6.1890131639510265E-2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145563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145563</v>
      </c>
      <c r="O55" s="47">
        <f t="shared" si="11"/>
        <v>0.8374930958298813</v>
      </c>
      <c r="P55" s="9"/>
    </row>
    <row r="56" spans="1:16">
      <c r="A56" s="12"/>
      <c r="B56" s="44">
        <v>614</v>
      </c>
      <c r="C56" s="20" t="s">
        <v>66</v>
      </c>
      <c r="D56" s="46">
        <v>0</v>
      </c>
      <c r="E56" s="46">
        <v>450790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5" si="17">SUM(D56:M56)</f>
        <v>450790</v>
      </c>
      <c r="O56" s="47">
        <f t="shared" si="11"/>
        <v>2.5936090398600755</v>
      </c>
      <c r="P56" s="9"/>
    </row>
    <row r="57" spans="1:16">
      <c r="A57" s="12"/>
      <c r="B57" s="44">
        <v>634</v>
      </c>
      <c r="C57" s="20" t="s">
        <v>68</v>
      </c>
      <c r="D57" s="46">
        <v>0</v>
      </c>
      <c r="E57" s="46">
        <v>383634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383634</v>
      </c>
      <c r="O57" s="47">
        <f t="shared" si="11"/>
        <v>2.2072286661143332</v>
      </c>
      <c r="P57" s="9"/>
    </row>
    <row r="58" spans="1:16">
      <c r="A58" s="12"/>
      <c r="B58" s="44">
        <v>654</v>
      </c>
      <c r="C58" s="20" t="s">
        <v>103</v>
      </c>
      <c r="D58" s="46">
        <v>0</v>
      </c>
      <c r="E58" s="46">
        <v>308501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308501</v>
      </c>
      <c r="O58" s="47">
        <f t="shared" si="11"/>
        <v>1.7749528215041885</v>
      </c>
      <c r="P58" s="9"/>
    </row>
    <row r="59" spans="1:16">
      <c r="A59" s="12"/>
      <c r="B59" s="44">
        <v>674</v>
      </c>
      <c r="C59" s="20" t="s">
        <v>70</v>
      </c>
      <c r="D59" s="46">
        <v>0</v>
      </c>
      <c r="E59" s="46">
        <v>144457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144457</v>
      </c>
      <c r="O59" s="47">
        <f t="shared" si="11"/>
        <v>0.83112975237043174</v>
      </c>
      <c r="P59" s="9"/>
    </row>
    <row r="60" spans="1:16">
      <c r="A60" s="12"/>
      <c r="B60" s="44">
        <v>685</v>
      </c>
      <c r="C60" s="20" t="s">
        <v>71</v>
      </c>
      <c r="D60" s="46">
        <v>11627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11627</v>
      </c>
      <c r="O60" s="47">
        <f t="shared" si="11"/>
        <v>6.6895654975605262E-2</v>
      </c>
      <c r="P60" s="9"/>
    </row>
    <row r="61" spans="1:16">
      <c r="A61" s="12"/>
      <c r="B61" s="44">
        <v>689</v>
      </c>
      <c r="C61" s="20" t="s">
        <v>104</v>
      </c>
      <c r="D61" s="46">
        <v>1173</v>
      </c>
      <c r="E61" s="46">
        <v>65830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67003</v>
      </c>
      <c r="O61" s="47">
        <f t="shared" si="11"/>
        <v>0.3855000920556016</v>
      </c>
      <c r="P61" s="9"/>
    </row>
    <row r="62" spans="1:16">
      <c r="A62" s="12"/>
      <c r="B62" s="44">
        <v>694</v>
      </c>
      <c r="C62" s="20" t="s">
        <v>73</v>
      </c>
      <c r="D62" s="46">
        <v>0</v>
      </c>
      <c r="E62" s="46">
        <v>181006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181006</v>
      </c>
      <c r="O62" s="47">
        <f t="shared" si="11"/>
        <v>1.0414135137623124</v>
      </c>
      <c r="P62" s="9"/>
    </row>
    <row r="63" spans="1:16">
      <c r="A63" s="12"/>
      <c r="B63" s="44">
        <v>712</v>
      </c>
      <c r="C63" s="20" t="s">
        <v>105</v>
      </c>
      <c r="D63" s="46">
        <v>1034244</v>
      </c>
      <c r="E63" s="46">
        <v>11207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1045451</v>
      </c>
      <c r="O63" s="47">
        <f t="shared" si="11"/>
        <v>6.0149762956825921</v>
      </c>
      <c r="P63" s="9"/>
    </row>
    <row r="64" spans="1:16">
      <c r="A64" s="12"/>
      <c r="B64" s="44">
        <v>713</v>
      </c>
      <c r="C64" s="20" t="s">
        <v>106</v>
      </c>
      <c r="D64" s="46">
        <v>0</v>
      </c>
      <c r="E64" s="46">
        <v>732528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732528</v>
      </c>
      <c r="O64" s="47">
        <f t="shared" si="11"/>
        <v>4.2145816072908033</v>
      </c>
      <c r="P64" s="9"/>
    </row>
    <row r="65" spans="1:119">
      <c r="A65" s="12"/>
      <c r="B65" s="44">
        <v>714</v>
      </c>
      <c r="C65" s="20" t="s">
        <v>107</v>
      </c>
      <c r="D65" s="46">
        <v>0</v>
      </c>
      <c r="E65" s="46">
        <v>3916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3916</v>
      </c>
      <c r="O65" s="47">
        <f t="shared" si="11"/>
        <v>2.2530608487526468E-2</v>
      </c>
      <c r="P65" s="9"/>
    </row>
    <row r="66" spans="1:119">
      <c r="A66" s="12"/>
      <c r="B66" s="44">
        <v>715</v>
      </c>
      <c r="C66" s="20" t="s">
        <v>108</v>
      </c>
      <c r="D66" s="46">
        <v>0</v>
      </c>
      <c r="E66" s="46">
        <v>37468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37468</v>
      </c>
      <c r="O66" s="47">
        <f t="shared" si="11"/>
        <v>0.21557120500782473</v>
      </c>
      <c r="P66" s="9"/>
    </row>
    <row r="67" spans="1:119">
      <c r="A67" s="12"/>
      <c r="B67" s="44">
        <v>719</v>
      </c>
      <c r="C67" s="20" t="s">
        <v>109</v>
      </c>
      <c r="D67" s="46">
        <v>0</v>
      </c>
      <c r="E67" s="46">
        <v>290652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290652</v>
      </c>
      <c r="O67" s="47">
        <f t="shared" si="11"/>
        <v>1.6722590444628556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448750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448750</v>
      </c>
      <c r="O68" s="47">
        <f t="shared" si="11"/>
        <v>2.5818719506581975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190367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190367</v>
      </c>
      <c r="O69" s="47">
        <f>(N69/O$73)</f>
        <v>1.0952717941636749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246586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246586</v>
      </c>
      <c r="O70" s="47">
        <f>(N70/O$73)</f>
        <v>1.4187264107520943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SUM(D5,D12,D21,D29,D33,D37,D42,D46,D49)</f>
        <v>78543960</v>
      </c>
      <c r="E71" s="15">
        <f t="shared" si="19"/>
        <v>60182650</v>
      </c>
      <c r="F71" s="15">
        <f t="shared" si="19"/>
        <v>28955005</v>
      </c>
      <c r="G71" s="15">
        <f t="shared" si="19"/>
        <v>7095886</v>
      </c>
      <c r="H71" s="15">
        <f t="shared" si="19"/>
        <v>0</v>
      </c>
      <c r="I71" s="15">
        <f t="shared" si="19"/>
        <v>36812038</v>
      </c>
      <c r="J71" s="15">
        <f t="shared" si="19"/>
        <v>14466554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 t="shared" si="18"/>
        <v>226056093</v>
      </c>
      <c r="O71" s="37">
        <f>(N71/O$73)</f>
        <v>1300.6081020436343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110</v>
      </c>
      <c r="M73" s="118"/>
      <c r="N73" s="118"/>
      <c r="O73" s="41">
        <v>173808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15260901</v>
      </c>
      <c r="E5" s="26">
        <f t="shared" si="0"/>
        <v>903694</v>
      </c>
      <c r="F5" s="26">
        <f t="shared" si="0"/>
        <v>4207770</v>
      </c>
      <c r="G5" s="26">
        <f t="shared" si="0"/>
        <v>3081596</v>
      </c>
      <c r="H5" s="26">
        <f t="shared" si="0"/>
        <v>0</v>
      </c>
      <c r="I5" s="26">
        <f t="shared" si="0"/>
        <v>0</v>
      </c>
      <c r="J5" s="26">
        <f t="shared" si="0"/>
        <v>11104412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34558373</v>
      </c>
      <c r="O5" s="32">
        <f t="shared" ref="O5:O36" si="2">(N5/O$74)</f>
        <v>199.63936708568261</v>
      </c>
      <c r="P5" s="6"/>
    </row>
    <row r="6" spans="1:133">
      <c r="A6" s="12"/>
      <c r="B6" s="44">
        <v>511</v>
      </c>
      <c r="C6" s="20" t="s">
        <v>20</v>
      </c>
      <c r="D6" s="46">
        <v>768081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768081</v>
      </c>
      <c r="O6" s="47">
        <f t="shared" si="2"/>
        <v>4.4371071725667806</v>
      </c>
      <c r="P6" s="9"/>
    </row>
    <row r="7" spans="1:133">
      <c r="A7" s="12"/>
      <c r="B7" s="44">
        <v>512</v>
      </c>
      <c r="C7" s="20" t="s">
        <v>21</v>
      </c>
      <c r="D7" s="46">
        <v>662684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662684</v>
      </c>
      <c r="O7" s="47">
        <f t="shared" si="2"/>
        <v>3.8282419816988633</v>
      </c>
      <c r="P7" s="9"/>
    </row>
    <row r="8" spans="1:133">
      <c r="A8" s="12"/>
      <c r="B8" s="44">
        <v>513</v>
      </c>
      <c r="C8" s="20" t="s">
        <v>22</v>
      </c>
      <c r="D8" s="46">
        <v>8675416</v>
      </c>
      <c r="E8" s="46">
        <v>627496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9302912</v>
      </c>
      <c r="O8" s="47">
        <f t="shared" si="2"/>
        <v>53.741750623902391</v>
      </c>
      <c r="P8" s="9"/>
    </row>
    <row r="9" spans="1:133">
      <c r="A9" s="12"/>
      <c r="B9" s="44">
        <v>514</v>
      </c>
      <c r="C9" s="20" t="s">
        <v>23</v>
      </c>
      <c r="D9" s="46">
        <v>599173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599173</v>
      </c>
      <c r="O9" s="47">
        <f t="shared" si="2"/>
        <v>3.4613469359460209</v>
      </c>
      <c r="P9" s="9"/>
    </row>
    <row r="10" spans="1:133">
      <c r="A10" s="12"/>
      <c r="B10" s="44">
        <v>515</v>
      </c>
      <c r="C10" s="20" t="s">
        <v>24</v>
      </c>
      <c r="D10" s="46">
        <v>703018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703018</v>
      </c>
      <c r="O10" s="47">
        <f t="shared" si="2"/>
        <v>4.0612464183381087</v>
      </c>
      <c r="P10" s="9"/>
    </row>
    <row r="11" spans="1:133">
      <c r="A11" s="12"/>
      <c r="B11" s="44">
        <v>519</v>
      </c>
      <c r="C11" s="20" t="s">
        <v>25</v>
      </c>
      <c r="D11" s="46">
        <v>3852529</v>
      </c>
      <c r="E11" s="46">
        <v>276198</v>
      </c>
      <c r="F11" s="46">
        <v>4207770</v>
      </c>
      <c r="G11" s="46">
        <v>3081596</v>
      </c>
      <c r="H11" s="46">
        <v>0</v>
      </c>
      <c r="I11" s="46">
        <v>0</v>
      </c>
      <c r="J11" s="46">
        <v>11104412</v>
      </c>
      <c r="K11" s="46">
        <v>0</v>
      </c>
      <c r="L11" s="46">
        <v>0</v>
      </c>
      <c r="M11" s="46">
        <v>0</v>
      </c>
      <c r="N11" s="46">
        <f t="shared" si="1"/>
        <v>22522505</v>
      </c>
      <c r="O11" s="47">
        <f t="shared" si="2"/>
        <v>130.10967395323044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41179424</v>
      </c>
      <c r="E12" s="31">
        <f t="shared" si="3"/>
        <v>27962347</v>
      </c>
      <c r="F12" s="31">
        <f t="shared" si="3"/>
        <v>0</v>
      </c>
      <c r="G12" s="31">
        <f t="shared" si="3"/>
        <v>851970</v>
      </c>
      <c r="H12" s="31">
        <f t="shared" si="3"/>
        <v>0</v>
      </c>
      <c r="I12" s="31">
        <f t="shared" si="3"/>
        <v>2171808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72165549</v>
      </c>
      <c r="O12" s="43">
        <f t="shared" si="2"/>
        <v>416.89128500785654</v>
      </c>
      <c r="P12" s="10"/>
    </row>
    <row r="13" spans="1:133">
      <c r="A13" s="12"/>
      <c r="B13" s="44">
        <v>521</v>
      </c>
      <c r="C13" s="20" t="s">
        <v>27</v>
      </c>
      <c r="D13" s="46">
        <v>27628624</v>
      </c>
      <c r="E13" s="46">
        <v>2027913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29656537</v>
      </c>
      <c r="O13" s="47">
        <f t="shared" si="2"/>
        <v>171.32207805712173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19741815</v>
      </c>
      <c r="F14" s="46">
        <v>0</v>
      </c>
      <c r="G14" s="46">
        <v>19372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19761187</v>
      </c>
      <c r="O14" s="47">
        <f t="shared" si="2"/>
        <v>114.15788774378409</v>
      </c>
      <c r="P14" s="9"/>
    </row>
    <row r="15" spans="1:133">
      <c r="A15" s="12"/>
      <c r="B15" s="44">
        <v>523</v>
      </c>
      <c r="C15" s="20" t="s">
        <v>29</v>
      </c>
      <c r="D15" s="46">
        <v>11927093</v>
      </c>
      <c r="E15" s="46">
        <v>0</v>
      </c>
      <c r="F15" s="46">
        <v>0</v>
      </c>
      <c r="G15" s="46">
        <v>832598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12759691</v>
      </c>
      <c r="O15" s="47">
        <f t="shared" si="2"/>
        <v>73.71112741473334</v>
      </c>
      <c r="P15" s="9"/>
    </row>
    <row r="16" spans="1:133">
      <c r="A16" s="12"/>
      <c r="B16" s="44">
        <v>524</v>
      </c>
      <c r="C16" s="20" t="s">
        <v>30</v>
      </c>
      <c r="D16" s="46">
        <v>513266</v>
      </c>
      <c r="E16" s="46">
        <v>0</v>
      </c>
      <c r="F16" s="46">
        <v>0</v>
      </c>
      <c r="G16" s="46">
        <v>0</v>
      </c>
      <c r="H16" s="46">
        <v>0</v>
      </c>
      <c r="I16" s="46">
        <v>2171808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2685074</v>
      </c>
      <c r="O16" s="47">
        <f t="shared" si="2"/>
        <v>15.511334226823182</v>
      </c>
      <c r="P16" s="9"/>
    </row>
    <row r="17" spans="1:16">
      <c r="A17" s="12"/>
      <c r="B17" s="44">
        <v>525</v>
      </c>
      <c r="C17" s="20" t="s">
        <v>31</v>
      </c>
      <c r="D17" s="46">
        <v>676212</v>
      </c>
      <c r="E17" s="46">
        <v>792235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1468447</v>
      </c>
      <c r="O17" s="47">
        <f t="shared" si="2"/>
        <v>8.4830333210093354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5400370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5400370</v>
      </c>
      <c r="O18" s="47">
        <f t="shared" si="2"/>
        <v>31.197257140216287</v>
      </c>
      <c r="P18" s="9"/>
    </row>
    <row r="19" spans="1:16">
      <c r="A19" s="12"/>
      <c r="B19" s="44">
        <v>527</v>
      </c>
      <c r="C19" s="20" t="s">
        <v>33</v>
      </c>
      <c r="D19" s="46">
        <v>434229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434229</v>
      </c>
      <c r="O19" s="47">
        <f t="shared" si="2"/>
        <v>2.5084862279323414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</v>
      </c>
      <c r="O20" s="47">
        <f t="shared" si="2"/>
        <v>8.0876236251039839E-5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231525</v>
      </c>
      <c r="E21" s="31">
        <f t="shared" si="5"/>
        <v>2276016</v>
      </c>
      <c r="F21" s="31">
        <f t="shared" si="5"/>
        <v>0</v>
      </c>
      <c r="G21" s="31">
        <f t="shared" si="5"/>
        <v>97828</v>
      </c>
      <c r="H21" s="31">
        <f t="shared" si="5"/>
        <v>0</v>
      </c>
      <c r="I21" s="31">
        <f t="shared" si="5"/>
        <v>32065232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34670601</v>
      </c>
      <c r="O21" s="43">
        <f t="shared" si="2"/>
        <v>200.28769410296701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5986908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5986908</v>
      </c>
      <c r="O22" s="47">
        <f t="shared" si="2"/>
        <v>34.585613272945743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6040049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6040049</v>
      </c>
      <c r="O23" s="47">
        <f t="shared" si="2"/>
        <v>34.892602135132634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97828</v>
      </c>
      <c r="H24" s="46">
        <v>0</v>
      </c>
      <c r="I24" s="46">
        <v>6875870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6973698</v>
      </c>
      <c r="O24" s="47">
        <f t="shared" si="2"/>
        <v>40.286174785100286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12918625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12918625</v>
      </c>
      <c r="O25" s="47">
        <f t="shared" si="2"/>
        <v>74.629269109899255</v>
      </c>
      <c r="P25" s="9"/>
    </row>
    <row r="26" spans="1:16">
      <c r="A26" s="12"/>
      <c r="B26" s="44">
        <v>537</v>
      </c>
      <c r="C26" s="20" t="s">
        <v>39</v>
      </c>
      <c r="D26" s="46">
        <v>231525</v>
      </c>
      <c r="E26" s="46">
        <v>288954</v>
      </c>
      <c r="F26" s="46">
        <v>0</v>
      </c>
      <c r="G26" s="46">
        <v>0</v>
      </c>
      <c r="H26" s="46">
        <v>0</v>
      </c>
      <c r="I26" s="46">
        <v>243780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764259</v>
      </c>
      <c r="O26" s="47">
        <f t="shared" si="2"/>
        <v>4.4150279600702467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546564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546564</v>
      </c>
      <c r="O27" s="47">
        <f t="shared" si="2"/>
        <v>3.157431370736667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1440498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1440498</v>
      </c>
      <c r="O28" s="47">
        <f t="shared" si="2"/>
        <v>8.3215754690821697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1739266</v>
      </c>
      <c r="E29" s="31">
        <f t="shared" si="7"/>
        <v>18111014</v>
      </c>
      <c r="F29" s="31">
        <f t="shared" si="7"/>
        <v>0</v>
      </c>
      <c r="G29" s="31">
        <f t="shared" si="7"/>
        <v>12831</v>
      </c>
      <c r="H29" s="31">
        <f t="shared" si="7"/>
        <v>0</v>
      </c>
      <c r="I29" s="31">
        <f t="shared" si="7"/>
        <v>2231517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22094628</v>
      </c>
      <c r="O29" s="43">
        <f t="shared" si="2"/>
        <v>127.63788242905999</v>
      </c>
      <c r="P29" s="10"/>
    </row>
    <row r="30" spans="1:16">
      <c r="A30" s="12"/>
      <c r="B30" s="44">
        <v>541</v>
      </c>
      <c r="C30" s="20" t="s">
        <v>43</v>
      </c>
      <c r="D30" s="46">
        <v>1686120</v>
      </c>
      <c r="E30" s="46">
        <v>17865354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19551474</v>
      </c>
      <c r="O30" s="47">
        <f t="shared" si="2"/>
        <v>112.94640216286163</v>
      </c>
      <c r="P30" s="9"/>
    </row>
    <row r="31" spans="1:16">
      <c r="A31" s="12"/>
      <c r="B31" s="44">
        <v>542</v>
      </c>
      <c r="C31" s="20" t="s">
        <v>44</v>
      </c>
      <c r="D31" s="46">
        <v>53146</v>
      </c>
      <c r="E31" s="46">
        <v>0</v>
      </c>
      <c r="F31" s="46">
        <v>0</v>
      </c>
      <c r="G31" s="46">
        <v>0</v>
      </c>
      <c r="H31" s="46">
        <v>0</v>
      </c>
      <c r="I31" s="46">
        <v>2231517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2284663</v>
      </c>
      <c r="O31" s="47">
        <f t="shared" si="2"/>
        <v>13.198210324429246</v>
      </c>
      <c r="P31" s="9"/>
    </row>
    <row r="32" spans="1:16">
      <c r="A32" s="12"/>
      <c r="B32" s="44">
        <v>543</v>
      </c>
      <c r="C32" s="20" t="s">
        <v>45</v>
      </c>
      <c r="D32" s="46">
        <v>0</v>
      </c>
      <c r="E32" s="46">
        <v>245660</v>
      </c>
      <c r="F32" s="46">
        <v>0</v>
      </c>
      <c r="G32" s="46">
        <v>12831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258491</v>
      </c>
      <c r="O32" s="47">
        <f t="shared" si="2"/>
        <v>1.49326994176911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1908289</v>
      </c>
      <c r="E33" s="31">
        <f t="shared" si="9"/>
        <v>738098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2646387</v>
      </c>
      <c r="O33" s="43">
        <f t="shared" si="2"/>
        <v>15.287844301691468</v>
      </c>
      <c r="P33" s="10"/>
    </row>
    <row r="34" spans="1:16">
      <c r="A34" s="13"/>
      <c r="B34" s="45">
        <v>552</v>
      </c>
      <c r="C34" s="21" t="s">
        <v>47</v>
      </c>
      <c r="D34" s="46">
        <v>204332</v>
      </c>
      <c r="E34" s="46">
        <v>453502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657834</v>
      </c>
      <c r="O34" s="47">
        <f t="shared" si="2"/>
        <v>3.8002241427118957</v>
      </c>
      <c r="P34" s="9"/>
    </row>
    <row r="35" spans="1:16">
      <c r="A35" s="13"/>
      <c r="B35" s="45">
        <v>553</v>
      </c>
      <c r="C35" s="21" t="s">
        <v>48</v>
      </c>
      <c r="D35" s="46">
        <v>97436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97436</v>
      </c>
      <c r="O35" s="47">
        <f t="shared" si="2"/>
        <v>0.56287549681116555</v>
      </c>
      <c r="P35" s="9"/>
    </row>
    <row r="36" spans="1:16">
      <c r="A36" s="13"/>
      <c r="B36" s="45">
        <v>554</v>
      </c>
      <c r="C36" s="21" t="s">
        <v>49</v>
      </c>
      <c r="D36" s="46">
        <v>1606521</v>
      </c>
      <c r="E36" s="46">
        <v>284596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1891117</v>
      </c>
      <c r="O36" s="47">
        <f t="shared" si="2"/>
        <v>10.924744662168408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7636323</v>
      </c>
      <c r="E37" s="31">
        <f t="shared" si="10"/>
        <v>1421722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9058045</v>
      </c>
      <c r="O37" s="43">
        <f t="shared" ref="O37:O68" si="11">(N37/O$74)</f>
        <v>52.327184813753583</v>
      </c>
      <c r="P37" s="10"/>
    </row>
    <row r="38" spans="1:16">
      <c r="A38" s="12"/>
      <c r="B38" s="44">
        <v>562</v>
      </c>
      <c r="C38" s="20" t="s">
        <v>51</v>
      </c>
      <c r="D38" s="46">
        <v>6731947</v>
      </c>
      <c r="E38" s="46">
        <v>1421722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8153669</v>
      </c>
      <c r="O38" s="47">
        <f t="shared" si="11"/>
        <v>47.102718596912837</v>
      </c>
      <c r="P38" s="9"/>
    </row>
    <row r="39" spans="1:16">
      <c r="A39" s="12"/>
      <c r="B39" s="44">
        <v>563</v>
      </c>
      <c r="C39" s="20" t="s">
        <v>52</v>
      </c>
      <c r="D39" s="46">
        <v>587494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587494</v>
      </c>
      <c r="O39" s="47">
        <f t="shared" si="11"/>
        <v>3.3938788242905997</v>
      </c>
      <c r="P39" s="9"/>
    </row>
    <row r="40" spans="1:16">
      <c r="A40" s="12"/>
      <c r="B40" s="44">
        <v>564</v>
      </c>
      <c r="C40" s="20" t="s">
        <v>53</v>
      </c>
      <c r="D40" s="46">
        <v>258982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258982</v>
      </c>
      <c r="O40" s="47">
        <f t="shared" si="11"/>
        <v>1.4961063869119142</v>
      </c>
      <c r="P40" s="9"/>
    </row>
    <row r="41" spans="1:16">
      <c r="A41" s="12"/>
      <c r="B41" s="44">
        <v>569</v>
      </c>
      <c r="C41" s="20" t="s">
        <v>54</v>
      </c>
      <c r="D41" s="46">
        <v>57900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57900</v>
      </c>
      <c r="O41" s="47">
        <f t="shared" si="11"/>
        <v>0.33448100563822902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4454584</v>
      </c>
      <c r="E42" s="31">
        <f t="shared" si="13"/>
        <v>306687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4761271</v>
      </c>
      <c r="O42" s="43">
        <f t="shared" si="11"/>
        <v>27.505262732230335</v>
      </c>
      <c r="P42" s="9"/>
    </row>
    <row r="43" spans="1:16">
      <c r="A43" s="12"/>
      <c r="B43" s="44">
        <v>571</v>
      </c>
      <c r="C43" s="20" t="s">
        <v>56</v>
      </c>
      <c r="D43" s="46">
        <v>2403024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2403024</v>
      </c>
      <c r="O43" s="47">
        <f t="shared" si="11"/>
        <v>13.881966910065625</v>
      </c>
      <c r="P43" s="9"/>
    </row>
    <row r="44" spans="1:16">
      <c r="A44" s="12"/>
      <c r="B44" s="44">
        <v>572</v>
      </c>
      <c r="C44" s="20" t="s">
        <v>57</v>
      </c>
      <c r="D44" s="46">
        <v>2037062</v>
      </c>
      <c r="E44" s="46">
        <v>306687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2343749</v>
      </c>
      <c r="O44" s="47">
        <f t="shared" si="11"/>
        <v>13.53954270265274</v>
      </c>
      <c r="P44" s="9"/>
    </row>
    <row r="45" spans="1:16">
      <c r="A45" s="12"/>
      <c r="B45" s="44">
        <v>573</v>
      </c>
      <c r="C45" s="20" t="s">
        <v>58</v>
      </c>
      <c r="D45" s="46">
        <v>14498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14498</v>
      </c>
      <c r="O45" s="47">
        <f t="shared" si="11"/>
        <v>8.375311951196969E-2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SUM(D47:D49)</f>
        <v>3514659</v>
      </c>
      <c r="E46" s="31">
        <f t="shared" si="14"/>
        <v>2191076</v>
      </c>
      <c r="F46" s="31">
        <f t="shared" si="14"/>
        <v>0</v>
      </c>
      <c r="G46" s="31">
        <f t="shared" si="14"/>
        <v>7259069</v>
      </c>
      <c r="H46" s="31">
        <f t="shared" si="14"/>
        <v>0</v>
      </c>
      <c r="I46" s="31">
        <f t="shared" si="14"/>
        <v>1500000</v>
      </c>
      <c r="J46" s="31">
        <f t="shared" si="14"/>
        <v>114218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14579022</v>
      </c>
      <c r="O46" s="43">
        <f t="shared" si="11"/>
        <v>84.221173398650521</v>
      </c>
      <c r="P46" s="9"/>
    </row>
    <row r="47" spans="1:16">
      <c r="A47" s="12"/>
      <c r="B47" s="44">
        <v>581</v>
      </c>
      <c r="C47" s="20" t="s">
        <v>59</v>
      </c>
      <c r="D47" s="46">
        <v>3513768</v>
      </c>
      <c r="E47" s="46">
        <v>2191076</v>
      </c>
      <c r="F47" s="46">
        <v>0</v>
      </c>
      <c r="G47" s="46">
        <v>7259069</v>
      </c>
      <c r="H47" s="46">
        <v>0</v>
      </c>
      <c r="I47" s="46">
        <v>0</v>
      </c>
      <c r="J47" s="46">
        <v>114218</v>
      </c>
      <c r="K47" s="46">
        <v>0</v>
      </c>
      <c r="L47" s="46">
        <v>0</v>
      </c>
      <c r="M47" s="46">
        <v>0</v>
      </c>
      <c r="N47" s="46">
        <f>SUM(D47:M47)</f>
        <v>13078131</v>
      </c>
      <c r="O47" s="47">
        <f t="shared" si="11"/>
        <v>75.550715177003426</v>
      </c>
      <c r="P47" s="9"/>
    </row>
    <row r="48" spans="1:16">
      <c r="A48" s="12"/>
      <c r="B48" s="44">
        <v>585</v>
      </c>
      <c r="C48" s="20" t="s">
        <v>88</v>
      </c>
      <c r="D48" s="46">
        <v>891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891</v>
      </c>
      <c r="O48" s="47">
        <f t="shared" si="11"/>
        <v>5.1471947499768921E-3</v>
      </c>
      <c r="P48" s="9"/>
    </row>
    <row r="49" spans="1:16">
      <c r="A49" s="12"/>
      <c r="B49" s="44">
        <v>590</v>
      </c>
      <c r="C49" s="20" t="s">
        <v>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1500000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1500000</v>
      </c>
      <c r="O49" s="47">
        <f t="shared" si="11"/>
        <v>8.6653110268971254</v>
      </c>
      <c r="P49" s="9"/>
    </row>
    <row r="50" spans="1:16" ht="15.75">
      <c r="A50" s="28" t="s">
        <v>60</v>
      </c>
      <c r="B50" s="29"/>
      <c r="C50" s="30"/>
      <c r="D50" s="31">
        <f t="shared" ref="D50:M50" si="16">SUM(D51:D71)</f>
        <v>1049960</v>
      </c>
      <c r="E50" s="31">
        <f t="shared" si="16"/>
        <v>4543735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5593695</v>
      </c>
      <c r="O50" s="43">
        <f t="shared" si="11"/>
        <v>32.314071309732874</v>
      </c>
      <c r="P50" s="9"/>
    </row>
    <row r="51" spans="1:16">
      <c r="A51" s="12"/>
      <c r="B51" s="44">
        <v>601</v>
      </c>
      <c r="C51" s="20" t="s">
        <v>91</v>
      </c>
      <c r="D51" s="46">
        <v>0</v>
      </c>
      <c r="E51" s="46">
        <v>101017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101017</v>
      </c>
      <c r="O51" s="47">
        <f t="shared" si="11"/>
        <v>0.58356248266937794</v>
      </c>
      <c r="P51" s="9"/>
    </row>
    <row r="52" spans="1:16">
      <c r="A52" s="12"/>
      <c r="B52" s="44">
        <v>602</v>
      </c>
      <c r="C52" s="20" t="s">
        <v>61</v>
      </c>
      <c r="D52" s="46">
        <v>6087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6087</v>
      </c>
      <c r="O52" s="47">
        <f t="shared" si="11"/>
        <v>3.5163832147148535E-2</v>
      </c>
      <c r="P52" s="9"/>
    </row>
    <row r="53" spans="1:16">
      <c r="A53" s="12"/>
      <c r="B53" s="44">
        <v>603</v>
      </c>
      <c r="C53" s="20" t="s">
        <v>62</v>
      </c>
      <c r="D53" s="46">
        <v>1743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1743</v>
      </c>
      <c r="O53" s="47">
        <f t="shared" si="11"/>
        <v>1.0069091413254459E-2</v>
      </c>
      <c r="P53" s="9"/>
    </row>
    <row r="54" spans="1:16">
      <c r="A54" s="12"/>
      <c r="B54" s="44">
        <v>604</v>
      </c>
      <c r="C54" s="20" t="s">
        <v>63</v>
      </c>
      <c r="D54" s="46">
        <v>0</v>
      </c>
      <c r="E54" s="46">
        <v>640154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640154</v>
      </c>
      <c r="O54" s="47">
        <f t="shared" si="11"/>
        <v>3.6980890100748685</v>
      </c>
      <c r="P54" s="9"/>
    </row>
    <row r="55" spans="1:16">
      <c r="A55" s="12"/>
      <c r="B55" s="44">
        <v>605</v>
      </c>
      <c r="C55" s="20" t="s">
        <v>64</v>
      </c>
      <c r="D55" s="46">
        <v>9347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9347</v>
      </c>
      <c r="O55" s="47">
        <f t="shared" si="11"/>
        <v>5.3996441445604955E-2</v>
      </c>
      <c r="P55" s="9"/>
    </row>
    <row r="56" spans="1:16">
      <c r="A56" s="12"/>
      <c r="B56" s="44">
        <v>608</v>
      </c>
      <c r="C56" s="20" t="s">
        <v>65</v>
      </c>
      <c r="D56" s="46">
        <v>0</v>
      </c>
      <c r="E56" s="46">
        <v>140619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140619</v>
      </c>
      <c r="O56" s="47">
        <f t="shared" si="11"/>
        <v>0.81233824752749795</v>
      </c>
      <c r="P56" s="9"/>
    </row>
    <row r="57" spans="1:16">
      <c r="A57" s="12"/>
      <c r="B57" s="44">
        <v>614</v>
      </c>
      <c r="C57" s="20" t="s">
        <v>66</v>
      </c>
      <c r="D57" s="46">
        <v>0</v>
      </c>
      <c r="E57" s="46">
        <v>460012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6" si="17">SUM(D57:M57)</f>
        <v>460012</v>
      </c>
      <c r="O57" s="47">
        <f t="shared" si="11"/>
        <v>2.657431370736667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331100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331100</v>
      </c>
      <c r="O58" s="47">
        <f t="shared" si="11"/>
        <v>1.9127229873370921</v>
      </c>
      <c r="P58" s="9"/>
    </row>
    <row r="59" spans="1:16">
      <c r="A59" s="12"/>
      <c r="B59" s="44">
        <v>654</v>
      </c>
      <c r="C59" s="20" t="s">
        <v>69</v>
      </c>
      <c r="D59" s="46">
        <v>0</v>
      </c>
      <c r="E59" s="46">
        <v>309217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309217</v>
      </c>
      <c r="O59" s="47">
        <f t="shared" si="11"/>
        <v>1.7863076532026989</v>
      </c>
      <c r="P59" s="9"/>
    </row>
    <row r="60" spans="1:16">
      <c r="A60" s="12"/>
      <c r="B60" s="44">
        <v>674</v>
      </c>
      <c r="C60" s="20" t="s">
        <v>70</v>
      </c>
      <c r="D60" s="46">
        <v>0</v>
      </c>
      <c r="E60" s="46">
        <v>151374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151374</v>
      </c>
      <c r="O60" s="47">
        <f t="shared" si="11"/>
        <v>0.87446852759035032</v>
      </c>
      <c r="P60" s="9"/>
    </row>
    <row r="61" spans="1:16">
      <c r="A61" s="12"/>
      <c r="B61" s="44">
        <v>689</v>
      </c>
      <c r="C61" s="20" t="s">
        <v>72</v>
      </c>
      <c r="D61" s="46">
        <v>20592</v>
      </c>
      <c r="E61" s="46">
        <v>63829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84421</v>
      </c>
      <c r="O61" s="47">
        <f t="shared" si="11"/>
        <v>0.48768948146778818</v>
      </c>
      <c r="P61" s="9"/>
    </row>
    <row r="62" spans="1:16">
      <c r="A62" s="12"/>
      <c r="B62" s="44">
        <v>694</v>
      </c>
      <c r="C62" s="20" t="s">
        <v>73</v>
      </c>
      <c r="D62" s="46">
        <v>0</v>
      </c>
      <c r="E62" s="46">
        <v>163802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163802</v>
      </c>
      <c r="O62" s="47">
        <f t="shared" si="11"/>
        <v>0.94626351788520191</v>
      </c>
      <c r="P62" s="9"/>
    </row>
    <row r="63" spans="1:16">
      <c r="A63" s="12"/>
      <c r="B63" s="44">
        <v>711</v>
      </c>
      <c r="C63" s="20" t="s">
        <v>74</v>
      </c>
      <c r="D63" s="46">
        <v>1012191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1012191</v>
      </c>
      <c r="O63" s="47">
        <f t="shared" si="11"/>
        <v>5.8472998890840184</v>
      </c>
      <c r="P63" s="9"/>
    </row>
    <row r="64" spans="1:16">
      <c r="A64" s="12"/>
      <c r="B64" s="44">
        <v>712</v>
      </c>
      <c r="C64" s="20" t="s">
        <v>75</v>
      </c>
      <c r="D64" s="46">
        <v>0</v>
      </c>
      <c r="E64" s="46">
        <v>20499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20499</v>
      </c>
      <c r="O64" s="47">
        <f t="shared" si="11"/>
        <v>0.11842014049357612</v>
      </c>
      <c r="P64" s="9"/>
    </row>
    <row r="65" spans="1:119">
      <c r="A65" s="12"/>
      <c r="B65" s="44">
        <v>713</v>
      </c>
      <c r="C65" s="20" t="s">
        <v>76</v>
      </c>
      <c r="D65" s="46">
        <v>0</v>
      </c>
      <c r="E65" s="46">
        <v>864119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864119</v>
      </c>
      <c r="O65" s="47">
        <f t="shared" si="11"/>
        <v>4.9919065995008784</v>
      </c>
      <c r="P65" s="9"/>
    </row>
    <row r="66" spans="1:119">
      <c r="A66" s="12"/>
      <c r="B66" s="44">
        <v>714</v>
      </c>
      <c r="C66" s="20" t="s">
        <v>77</v>
      </c>
      <c r="D66" s="46">
        <v>0</v>
      </c>
      <c r="E66" s="46">
        <v>2253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2253</v>
      </c>
      <c r="O66" s="47">
        <f t="shared" si="11"/>
        <v>1.3015297162399483E-2</v>
      </c>
      <c r="P66" s="9"/>
    </row>
    <row r="67" spans="1:119">
      <c r="A67" s="12"/>
      <c r="B67" s="44">
        <v>715</v>
      </c>
      <c r="C67" s="20" t="s">
        <v>78</v>
      </c>
      <c r="D67" s="46">
        <v>0</v>
      </c>
      <c r="E67" s="46">
        <v>35763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8">SUM(D67:M67)</f>
        <v>35763</v>
      </c>
      <c r="O67" s="47">
        <f t="shared" si="11"/>
        <v>0.20659834550328127</v>
      </c>
      <c r="P67" s="9"/>
    </row>
    <row r="68" spans="1:119">
      <c r="A68" s="12"/>
      <c r="B68" s="44">
        <v>719</v>
      </c>
      <c r="C68" s="20" t="s">
        <v>79</v>
      </c>
      <c r="D68" s="46">
        <v>0</v>
      </c>
      <c r="E68" s="46">
        <v>353636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353636</v>
      </c>
      <c r="O68" s="47">
        <f t="shared" si="11"/>
        <v>2.0429106202051948</v>
      </c>
      <c r="P68" s="9"/>
    </row>
    <row r="69" spans="1:119">
      <c r="A69" s="12"/>
      <c r="B69" s="44">
        <v>724</v>
      </c>
      <c r="C69" s="20" t="s">
        <v>80</v>
      </c>
      <c r="D69" s="46">
        <v>0</v>
      </c>
      <c r="E69" s="46">
        <v>392253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392253</v>
      </c>
      <c r="O69" s="47">
        <f>(N69/O$74)</f>
        <v>2.2659961641556521</v>
      </c>
      <c r="P69" s="9"/>
    </row>
    <row r="70" spans="1:119">
      <c r="A70" s="12"/>
      <c r="B70" s="44">
        <v>744</v>
      </c>
      <c r="C70" s="20" t="s">
        <v>82</v>
      </c>
      <c r="D70" s="46">
        <v>0</v>
      </c>
      <c r="E70" s="46">
        <v>217731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217731</v>
      </c>
      <c r="O70" s="47">
        <f>(N70/O$74)</f>
        <v>1.2578045567982254</v>
      </c>
      <c r="P70" s="9"/>
    </row>
    <row r="71" spans="1:119" ht="15.75" thickBot="1">
      <c r="A71" s="12"/>
      <c r="B71" s="44">
        <v>764</v>
      </c>
      <c r="C71" s="20" t="s">
        <v>83</v>
      </c>
      <c r="D71" s="46">
        <v>0</v>
      </c>
      <c r="E71" s="46">
        <v>296357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296357</v>
      </c>
      <c r="O71" s="47">
        <f>(N71/O$74)</f>
        <v>1.7120170533321009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SUM(D5,D12,D21,D29,D33,D37,D42,D46,D50)</f>
        <v>76974931</v>
      </c>
      <c r="E72" s="15">
        <f t="shared" si="19"/>
        <v>58454389</v>
      </c>
      <c r="F72" s="15">
        <f t="shared" si="19"/>
        <v>4207770</v>
      </c>
      <c r="G72" s="15">
        <f t="shared" si="19"/>
        <v>11303294</v>
      </c>
      <c r="H72" s="15">
        <f t="shared" si="19"/>
        <v>0</v>
      </c>
      <c r="I72" s="15">
        <f t="shared" si="19"/>
        <v>37968557</v>
      </c>
      <c r="J72" s="15">
        <f t="shared" si="19"/>
        <v>11218630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 t="shared" si="18"/>
        <v>200127571</v>
      </c>
      <c r="O72" s="37">
        <f>(N72/O$74)</f>
        <v>1156.1117651816248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100</v>
      </c>
      <c r="M74" s="118"/>
      <c r="N74" s="118"/>
      <c r="O74" s="41">
        <v>173104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16191312</v>
      </c>
      <c r="E5" s="26">
        <f t="shared" si="0"/>
        <v>779922</v>
      </c>
      <c r="F5" s="26">
        <f t="shared" si="0"/>
        <v>4181772</v>
      </c>
      <c r="G5" s="26">
        <f t="shared" si="0"/>
        <v>2330805</v>
      </c>
      <c r="H5" s="26">
        <f t="shared" si="0"/>
        <v>0</v>
      </c>
      <c r="I5" s="26">
        <f t="shared" si="0"/>
        <v>0</v>
      </c>
      <c r="J5" s="26">
        <f t="shared" si="0"/>
        <v>8885808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32369619</v>
      </c>
      <c r="O5" s="32">
        <f t="shared" ref="O5:O36" si="2">(N5/O$73)</f>
        <v>187.02330163278984</v>
      </c>
      <c r="P5" s="6"/>
    </row>
    <row r="6" spans="1:133">
      <c r="A6" s="12"/>
      <c r="B6" s="44">
        <v>511</v>
      </c>
      <c r="C6" s="20" t="s">
        <v>20</v>
      </c>
      <c r="D6" s="46">
        <v>813271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813271</v>
      </c>
      <c r="O6" s="47">
        <f t="shared" si="2"/>
        <v>4.6988698736985635</v>
      </c>
      <c r="P6" s="9"/>
    </row>
    <row r="7" spans="1:133">
      <c r="A7" s="12"/>
      <c r="B7" s="44">
        <v>512</v>
      </c>
      <c r="C7" s="20" t="s">
        <v>21</v>
      </c>
      <c r="D7" s="46">
        <v>677541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677541</v>
      </c>
      <c r="O7" s="47">
        <f t="shared" si="2"/>
        <v>3.9146569754677083</v>
      </c>
      <c r="P7" s="9"/>
    </row>
    <row r="8" spans="1:133">
      <c r="A8" s="12"/>
      <c r="B8" s="44">
        <v>513</v>
      </c>
      <c r="C8" s="20" t="s">
        <v>22</v>
      </c>
      <c r="D8" s="46">
        <v>9373937</v>
      </c>
      <c r="E8" s="46">
        <v>611751</v>
      </c>
      <c r="F8" s="46">
        <v>0</v>
      </c>
      <c r="G8" s="46">
        <v>0</v>
      </c>
      <c r="H8" s="46">
        <v>0</v>
      </c>
      <c r="I8" s="46">
        <v>0</v>
      </c>
      <c r="J8" s="46">
        <v>8885808</v>
      </c>
      <c r="K8" s="46">
        <v>0</v>
      </c>
      <c r="L8" s="46">
        <v>0</v>
      </c>
      <c r="M8" s="46">
        <v>0</v>
      </c>
      <c r="N8" s="46">
        <f t="shared" si="1"/>
        <v>18871496</v>
      </c>
      <c r="O8" s="47">
        <f t="shared" si="2"/>
        <v>109.03463178451334</v>
      </c>
      <c r="P8" s="9"/>
    </row>
    <row r="9" spans="1:133">
      <c r="A9" s="12"/>
      <c r="B9" s="44">
        <v>514</v>
      </c>
      <c r="C9" s="20" t="s">
        <v>23</v>
      </c>
      <c r="D9" s="46">
        <v>705950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705950</v>
      </c>
      <c r="O9" s="47">
        <f t="shared" si="2"/>
        <v>4.0787968430418653</v>
      </c>
      <c r="P9" s="9"/>
    </row>
    <row r="10" spans="1:133">
      <c r="A10" s="12"/>
      <c r="B10" s="44">
        <v>515</v>
      </c>
      <c r="C10" s="20" t="s">
        <v>24</v>
      </c>
      <c r="D10" s="46">
        <v>757868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757868</v>
      </c>
      <c r="O10" s="47">
        <f t="shared" si="2"/>
        <v>4.3787656432359974</v>
      </c>
      <c r="P10" s="9"/>
    </row>
    <row r="11" spans="1:133">
      <c r="A11" s="12"/>
      <c r="B11" s="44">
        <v>519</v>
      </c>
      <c r="C11" s="20" t="s">
        <v>25</v>
      </c>
      <c r="D11" s="46">
        <v>3862745</v>
      </c>
      <c r="E11" s="46">
        <v>168171</v>
      </c>
      <c r="F11" s="46">
        <v>4181772</v>
      </c>
      <c r="G11" s="46">
        <v>2330805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10543493</v>
      </c>
      <c r="O11" s="47">
        <f t="shared" si="2"/>
        <v>60.917580512832366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42677269</v>
      </c>
      <c r="E12" s="31">
        <f t="shared" si="3"/>
        <v>17165030</v>
      </c>
      <c r="F12" s="31">
        <f t="shared" si="3"/>
        <v>0</v>
      </c>
      <c r="G12" s="31">
        <f t="shared" si="3"/>
        <v>150023</v>
      </c>
      <c r="H12" s="31">
        <f t="shared" si="3"/>
        <v>0</v>
      </c>
      <c r="I12" s="31">
        <f t="shared" si="3"/>
        <v>2156141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62148463</v>
      </c>
      <c r="O12" s="43">
        <f t="shared" si="2"/>
        <v>359.07777418273844</v>
      </c>
      <c r="P12" s="10"/>
    </row>
    <row r="13" spans="1:133">
      <c r="A13" s="12"/>
      <c r="B13" s="44">
        <v>521</v>
      </c>
      <c r="C13" s="20" t="s">
        <v>27</v>
      </c>
      <c r="D13" s="46">
        <v>29461622</v>
      </c>
      <c r="E13" s="46">
        <v>1773761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31235383</v>
      </c>
      <c r="O13" s="47">
        <f t="shared" si="2"/>
        <v>180.46997885346491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9140229</v>
      </c>
      <c r="F14" s="46">
        <v>0</v>
      </c>
      <c r="G14" s="46">
        <v>17571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9157800</v>
      </c>
      <c r="O14" s="47">
        <f t="shared" si="2"/>
        <v>52.911404106818893</v>
      </c>
      <c r="P14" s="9"/>
    </row>
    <row r="15" spans="1:133">
      <c r="A15" s="12"/>
      <c r="B15" s="44">
        <v>523</v>
      </c>
      <c r="C15" s="20" t="s">
        <v>29</v>
      </c>
      <c r="D15" s="46">
        <v>11640818</v>
      </c>
      <c r="E15" s="46">
        <v>0</v>
      </c>
      <c r="F15" s="46">
        <v>0</v>
      </c>
      <c r="G15" s="46">
        <v>132452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11773270</v>
      </c>
      <c r="O15" s="47">
        <f t="shared" si="2"/>
        <v>68.022914524087412</v>
      </c>
      <c r="P15" s="9"/>
    </row>
    <row r="16" spans="1:133">
      <c r="A16" s="12"/>
      <c r="B16" s="44">
        <v>524</v>
      </c>
      <c r="C16" s="20" t="s">
        <v>30</v>
      </c>
      <c r="D16" s="46">
        <v>572054</v>
      </c>
      <c r="E16" s="46">
        <v>0</v>
      </c>
      <c r="F16" s="46">
        <v>0</v>
      </c>
      <c r="G16" s="46">
        <v>0</v>
      </c>
      <c r="H16" s="46">
        <v>0</v>
      </c>
      <c r="I16" s="46">
        <v>2156141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2728195</v>
      </c>
      <c r="O16" s="47">
        <f t="shared" si="2"/>
        <v>15.762806364760397</v>
      </c>
      <c r="P16" s="9"/>
    </row>
    <row r="17" spans="1:16">
      <c r="A17" s="12"/>
      <c r="B17" s="44">
        <v>525</v>
      </c>
      <c r="C17" s="20" t="s">
        <v>31</v>
      </c>
      <c r="D17" s="46">
        <v>566708</v>
      </c>
      <c r="E17" s="46">
        <v>788127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1354835</v>
      </c>
      <c r="O17" s="47">
        <f t="shared" si="2"/>
        <v>7.8278868487040523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5462893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5462893</v>
      </c>
      <c r="O18" s="47">
        <f t="shared" si="2"/>
        <v>31.563185384624273</v>
      </c>
      <c r="P18" s="9"/>
    </row>
    <row r="19" spans="1:16">
      <c r="A19" s="12"/>
      <c r="B19" s="44">
        <v>527</v>
      </c>
      <c r="C19" s="20" t="s">
        <v>33</v>
      </c>
      <c r="D19" s="46">
        <v>436067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436067</v>
      </c>
      <c r="O19" s="47">
        <f t="shared" si="2"/>
        <v>2.5194825454419396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</v>
      </c>
      <c r="O20" s="47">
        <f t="shared" si="2"/>
        <v>1.155548365476837E-4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279628</v>
      </c>
      <c r="E21" s="31">
        <f t="shared" si="5"/>
        <v>1112514</v>
      </c>
      <c r="F21" s="31">
        <f t="shared" si="5"/>
        <v>0</v>
      </c>
      <c r="G21" s="31">
        <f t="shared" si="5"/>
        <v>98408</v>
      </c>
      <c r="H21" s="31">
        <f t="shared" si="5"/>
        <v>0</v>
      </c>
      <c r="I21" s="31">
        <f t="shared" si="5"/>
        <v>31769586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33260136</v>
      </c>
      <c r="O21" s="43">
        <f t="shared" si="2"/>
        <v>192.16847895168652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6096480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6096480</v>
      </c>
      <c r="O22" s="47">
        <f t="shared" si="2"/>
        <v>35.223887495811134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6072212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6072212</v>
      </c>
      <c r="O23" s="47">
        <f t="shared" si="2"/>
        <v>35.083673257144177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98408</v>
      </c>
      <c r="H24" s="46">
        <v>0</v>
      </c>
      <c r="I24" s="46">
        <v>7016590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7114998</v>
      </c>
      <c r="O24" s="47">
        <f t="shared" si="2"/>
        <v>41.108621546354826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12314416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12314416</v>
      </c>
      <c r="O25" s="47">
        <f t="shared" si="2"/>
        <v>71.149516403009045</v>
      </c>
      <c r="P25" s="9"/>
    </row>
    <row r="26" spans="1:16">
      <c r="A26" s="12"/>
      <c r="B26" s="44">
        <v>537</v>
      </c>
      <c r="C26" s="20" t="s">
        <v>39</v>
      </c>
      <c r="D26" s="46">
        <v>279628</v>
      </c>
      <c r="E26" s="46">
        <v>188654</v>
      </c>
      <c r="F26" s="46">
        <v>0</v>
      </c>
      <c r="G26" s="46">
        <v>0</v>
      </c>
      <c r="H26" s="46">
        <v>0</v>
      </c>
      <c r="I26" s="46">
        <v>269888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738170</v>
      </c>
      <c r="O26" s="47">
        <f t="shared" si="2"/>
        <v>4.2649556847201842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729734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729734</v>
      </c>
      <c r="O27" s="47">
        <f t="shared" si="2"/>
        <v>4.2162146546643706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194126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194126</v>
      </c>
      <c r="O28" s="47">
        <f t="shared" si="2"/>
        <v>1.1216099099827823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2216598</v>
      </c>
      <c r="E29" s="31">
        <f t="shared" si="7"/>
        <v>19358564</v>
      </c>
      <c r="F29" s="31">
        <f t="shared" si="7"/>
        <v>0</v>
      </c>
      <c r="G29" s="31">
        <f t="shared" si="7"/>
        <v>4784093</v>
      </c>
      <c r="H29" s="31">
        <f t="shared" si="7"/>
        <v>0</v>
      </c>
      <c r="I29" s="31">
        <f t="shared" si="7"/>
        <v>2588074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28947329</v>
      </c>
      <c r="O29" s="43">
        <f t="shared" si="2"/>
        <v>167.25019355435123</v>
      </c>
      <c r="P29" s="10"/>
    </row>
    <row r="30" spans="1:16">
      <c r="A30" s="12"/>
      <c r="B30" s="44">
        <v>541</v>
      </c>
      <c r="C30" s="20" t="s">
        <v>43</v>
      </c>
      <c r="D30" s="46">
        <v>1933280</v>
      </c>
      <c r="E30" s="46">
        <v>19358564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21291844</v>
      </c>
      <c r="O30" s="47">
        <f t="shared" si="2"/>
        <v>123.01877766093899</v>
      </c>
      <c r="P30" s="9"/>
    </row>
    <row r="31" spans="1:16">
      <c r="A31" s="12"/>
      <c r="B31" s="44">
        <v>542</v>
      </c>
      <c r="C31" s="20" t="s">
        <v>44</v>
      </c>
      <c r="D31" s="46">
        <v>48556</v>
      </c>
      <c r="E31" s="46">
        <v>0</v>
      </c>
      <c r="F31" s="46">
        <v>0</v>
      </c>
      <c r="G31" s="46">
        <v>0</v>
      </c>
      <c r="H31" s="46">
        <v>0</v>
      </c>
      <c r="I31" s="46">
        <v>2588074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2636630</v>
      </c>
      <c r="O31" s="47">
        <f t="shared" si="2"/>
        <v>15.233767434335965</v>
      </c>
      <c r="P31" s="9"/>
    </row>
    <row r="32" spans="1:16">
      <c r="A32" s="12"/>
      <c r="B32" s="44">
        <v>543</v>
      </c>
      <c r="C32" s="20" t="s">
        <v>45</v>
      </c>
      <c r="D32" s="46">
        <v>234762</v>
      </c>
      <c r="E32" s="46">
        <v>0</v>
      </c>
      <c r="F32" s="46">
        <v>0</v>
      </c>
      <c r="G32" s="46">
        <v>4784093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5018855</v>
      </c>
      <c r="O32" s="47">
        <f t="shared" si="2"/>
        <v>28.997648459076256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2621067</v>
      </c>
      <c r="E33" s="31">
        <f t="shared" si="9"/>
        <v>1179599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3800666</v>
      </c>
      <c r="O33" s="43">
        <f t="shared" si="2"/>
        <v>21.959266920116942</v>
      </c>
      <c r="P33" s="10"/>
    </row>
    <row r="34" spans="1:16">
      <c r="A34" s="13"/>
      <c r="B34" s="45">
        <v>552</v>
      </c>
      <c r="C34" s="21" t="s">
        <v>47</v>
      </c>
      <c r="D34" s="46">
        <v>236149</v>
      </c>
      <c r="E34" s="46">
        <v>416826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652975</v>
      </c>
      <c r="O34" s="47">
        <f t="shared" si="2"/>
        <v>3.7727209697361883</v>
      </c>
      <c r="P34" s="9"/>
    </row>
    <row r="35" spans="1:16">
      <c r="A35" s="13"/>
      <c r="B35" s="45">
        <v>553</v>
      </c>
      <c r="C35" s="21" t="s">
        <v>48</v>
      </c>
      <c r="D35" s="46">
        <v>132749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132749</v>
      </c>
      <c r="O35" s="47">
        <f t="shared" si="2"/>
        <v>0.76698944984342321</v>
      </c>
      <c r="P35" s="9"/>
    </row>
    <row r="36" spans="1:16">
      <c r="A36" s="13"/>
      <c r="B36" s="45">
        <v>554</v>
      </c>
      <c r="C36" s="21" t="s">
        <v>49</v>
      </c>
      <c r="D36" s="46">
        <v>2252169</v>
      </c>
      <c r="E36" s="46">
        <v>762773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3014942</v>
      </c>
      <c r="O36" s="47">
        <f t="shared" si="2"/>
        <v>17.419556500537329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4360482</v>
      </c>
      <c r="E37" s="31">
        <f t="shared" si="10"/>
        <v>1521638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5882120</v>
      </c>
      <c r="O37" s="43">
        <f t="shared" ref="O37:O68" si="11">(N37/O$73)</f>
        <v>33.985370757693062</v>
      </c>
      <c r="P37" s="10"/>
    </row>
    <row r="38" spans="1:16">
      <c r="A38" s="12"/>
      <c r="B38" s="44">
        <v>562</v>
      </c>
      <c r="C38" s="20" t="s">
        <v>51</v>
      </c>
      <c r="D38" s="46">
        <v>3372992</v>
      </c>
      <c r="E38" s="46">
        <v>1510848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4883840</v>
      </c>
      <c r="O38" s="47">
        <f t="shared" si="11"/>
        <v>28.217566646251978</v>
      </c>
      <c r="P38" s="9"/>
    </row>
    <row r="39" spans="1:16">
      <c r="A39" s="12"/>
      <c r="B39" s="44">
        <v>563</v>
      </c>
      <c r="C39" s="20" t="s">
        <v>52</v>
      </c>
      <c r="D39" s="46">
        <v>587494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587494</v>
      </c>
      <c r="O39" s="47">
        <f t="shared" si="11"/>
        <v>3.3943886571372444</v>
      </c>
      <c r="P39" s="9"/>
    </row>
    <row r="40" spans="1:16">
      <c r="A40" s="12"/>
      <c r="B40" s="44">
        <v>564</v>
      </c>
      <c r="C40" s="20" t="s">
        <v>53</v>
      </c>
      <c r="D40" s="46">
        <v>347796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347796</v>
      </c>
      <c r="O40" s="47">
        <f t="shared" si="11"/>
        <v>2.0094754965969099</v>
      </c>
      <c r="P40" s="9"/>
    </row>
    <row r="41" spans="1:16">
      <c r="A41" s="12"/>
      <c r="B41" s="44">
        <v>569</v>
      </c>
      <c r="C41" s="20" t="s">
        <v>54</v>
      </c>
      <c r="D41" s="46">
        <v>52200</v>
      </c>
      <c r="E41" s="46">
        <v>10790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62990</v>
      </c>
      <c r="O41" s="47">
        <f t="shared" si="11"/>
        <v>0.36393995770692983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4693177</v>
      </c>
      <c r="E42" s="31">
        <f t="shared" si="13"/>
        <v>248939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4942116</v>
      </c>
      <c r="O42" s="43">
        <f t="shared" si="11"/>
        <v>28.554270328984618</v>
      </c>
      <c r="P42" s="9"/>
    </row>
    <row r="43" spans="1:16">
      <c r="A43" s="12"/>
      <c r="B43" s="44">
        <v>571</v>
      </c>
      <c r="C43" s="20" t="s">
        <v>56</v>
      </c>
      <c r="D43" s="46">
        <v>2330153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2330153</v>
      </c>
      <c r="O43" s="47">
        <f t="shared" si="11"/>
        <v>13.463022452304742</v>
      </c>
      <c r="P43" s="9"/>
    </row>
    <row r="44" spans="1:16">
      <c r="A44" s="12"/>
      <c r="B44" s="44">
        <v>572</v>
      </c>
      <c r="C44" s="20" t="s">
        <v>57</v>
      </c>
      <c r="D44" s="46">
        <v>2304294</v>
      </c>
      <c r="E44" s="46">
        <v>248939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2553233</v>
      </c>
      <c r="O44" s="47">
        <f t="shared" si="11"/>
        <v>14.751921099157606</v>
      </c>
      <c r="P44" s="9"/>
    </row>
    <row r="45" spans="1:16">
      <c r="A45" s="12"/>
      <c r="B45" s="44">
        <v>573</v>
      </c>
      <c r="C45" s="20" t="s">
        <v>58</v>
      </c>
      <c r="D45" s="46">
        <v>58730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58730</v>
      </c>
      <c r="O45" s="47">
        <f t="shared" si="11"/>
        <v>0.33932677752227319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SUM(D47:D47)</f>
        <v>3931092</v>
      </c>
      <c r="E46" s="31">
        <f t="shared" si="14"/>
        <v>1862406</v>
      </c>
      <c r="F46" s="31">
        <f t="shared" si="14"/>
        <v>0</v>
      </c>
      <c r="G46" s="31">
        <f t="shared" si="14"/>
        <v>462851</v>
      </c>
      <c r="H46" s="31">
        <f t="shared" si="14"/>
        <v>0</v>
      </c>
      <c r="I46" s="31">
        <f t="shared" si="14"/>
        <v>198432</v>
      </c>
      <c r="J46" s="31">
        <f t="shared" si="14"/>
        <v>110455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6565236</v>
      </c>
      <c r="O46" s="43">
        <f t="shared" si="11"/>
        <v>37.932238643848436</v>
      </c>
      <c r="P46" s="9"/>
    </row>
    <row r="47" spans="1:16">
      <c r="A47" s="12"/>
      <c r="B47" s="44">
        <v>581</v>
      </c>
      <c r="C47" s="20" t="s">
        <v>59</v>
      </c>
      <c r="D47" s="46">
        <v>3931092</v>
      </c>
      <c r="E47" s="46">
        <v>1862406</v>
      </c>
      <c r="F47" s="46">
        <v>0</v>
      </c>
      <c r="G47" s="46">
        <v>462851</v>
      </c>
      <c r="H47" s="46">
        <v>0</v>
      </c>
      <c r="I47" s="46">
        <v>198432</v>
      </c>
      <c r="J47" s="46">
        <v>110455</v>
      </c>
      <c r="K47" s="46">
        <v>0</v>
      </c>
      <c r="L47" s="46">
        <v>0</v>
      </c>
      <c r="M47" s="46">
        <v>0</v>
      </c>
      <c r="N47" s="46">
        <f>SUM(D47:M47)</f>
        <v>6565236</v>
      </c>
      <c r="O47" s="47">
        <f t="shared" si="11"/>
        <v>37.932238643848436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SUM(D49:D70)</f>
        <v>995679</v>
      </c>
      <c r="E48" s="31">
        <f t="shared" si="15"/>
        <v>4735449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5731128</v>
      </c>
      <c r="O48" s="43">
        <f t="shared" si="11"/>
        <v>33.112977963692671</v>
      </c>
      <c r="P48" s="9"/>
    </row>
    <row r="49" spans="1:16">
      <c r="A49" s="12"/>
      <c r="B49" s="44">
        <v>601</v>
      </c>
      <c r="C49" s="20" t="s">
        <v>91</v>
      </c>
      <c r="D49" s="46">
        <v>0</v>
      </c>
      <c r="E49" s="46">
        <v>114124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114124</v>
      </c>
      <c r="O49" s="47">
        <f t="shared" si="11"/>
        <v>0.6593790083083928</v>
      </c>
      <c r="P49" s="9"/>
    </row>
    <row r="50" spans="1:16">
      <c r="A50" s="12"/>
      <c r="B50" s="44">
        <v>602</v>
      </c>
      <c r="C50" s="20" t="s">
        <v>61</v>
      </c>
      <c r="D50" s="46">
        <v>6041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6041</v>
      </c>
      <c r="O50" s="47">
        <f t="shared" si="11"/>
        <v>3.4903338379227863E-2</v>
      </c>
      <c r="P50" s="9"/>
    </row>
    <row r="51" spans="1:16">
      <c r="A51" s="12"/>
      <c r="B51" s="44">
        <v>603</v>
      </c>
      <c r="C51" s="20" t="s">
        <v>62</v>
      </c>
      <c r="D51" s="46">
        <v>1127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1127</v>
      </c>
      <c r="O51" s="47">
        <f t="shared" si="11"/>
        <v>6.5115150394619769E-3</v>
      </c>
      <c r="P51" s="9"/>
    </row>
    <row r="52" spans="1:16">
      <c r="A52" s="12"/>
      <c r="B52" s="44">
        <v>604</v>
      </c>
      <c r="C52" s="20" t="s">
        <v>63</v>
      </c>
      <c r="D52" s="46">
        <v>0</v>
      </c>
      <c r="E52" s="46">
        <v>729590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729590</v>
      </c>
      <c r="O52" s="47">
        <f t="shared" si="11"/>
        <v>4.2153826598412278</v>
      </c>
      <c r="P52" s="9"/>
    </row>
    <row r="53" spans="1:16">
      <c r="A53" s="12"/>
      <c r="B53" s="44">
        <v>605</v>
      </c>
      <c r="C53" s="20" t="s">
        <v>64</v>
      </c>
      <c r="D53" s="46">
        <v>7655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7655</v>
      </c>
      <c r="O53" s="47">
        <f t="shared" si="11"/>
        <v>4.4228613688625934E-2</v>
      </c>
      <c r="P53" s="9"/>
    </row>
    <row r="54" spans="1:16">
      <c r="A54" s="12"/>
      <c r="B54" s="44">
        <v>608</v>
      </c>
      <c r="C54" s="20" t="s">
        <v>65</v>
      </c>
      <c r="D54" s="46">
        <v>0</v>
      </c>
      <c r="E54" s="46">
        <v>141520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141520</v>
      </c>
      <c r="O54" s="47">
        <f t="shared" si="11"/>
        <v>0.81766602341140993</v>
      </c>
      <c r="P54" s="9"/>
    </row>
    <row r="55" spans="1:16">
      <c r="A55" s="12"/>
      <c r="B55" s="44">
        <v>614</v>
      </c>
      <c r="C55" s="20" t="s">
        <v>66</v>
      </c>
      <c r="D55" s="46">
        <v>0</v>
      </c>
      <c r="E55" s="46">
        <v>442990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7">SUM(D55:M55)</f>
        <v>442990</v>
      </c>
      <c r="O55" s="47">
        <f t="shared" si="11"/>
        <v>2.5594818521129201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354230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354230</v>
      </c>
      <c r="O56" s="47">
        <f t="shared" si="11"/>
        <v>2.0466494875143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324859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324859</v>
      </c>
      <c r="O57" s="47">
        <f t="shared" si="11"/>
        <v>1.876951432302199</v>
      </c>
      <c r="P57" s="9"/>
    </row>
    <row r="58" spans="1:16">
      <c r="A58" s="12"/>
      <c r="B58" s="44">
        <v>674</v>
      </c>
      <c r="C58" s="20" t="s">
        <v>70</v>
      </c>
      <c r="D58" s="46">
        <v>0</v>
      </c>
      <c r="E58" s="46">
        <v>149816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149816</v>
      </c>
      <c r="O58" s="47">
        <f t="shared" si="11"/>
        <v>0.86559816961138913</v>
      </c>
      <c r="P58" s="9"/>
    </row>
    <row r="59" spans="1:16">
      <c r="A59" s="12"/>
      <c r="B59" s="44">
        <v>685</v>
      </c>
      <c r="C59" s="20" t="s">
        <v>71</v>
      </c>
      <c r="D59" s="46">
        <v>1955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1955</v>
      </c>
      <c r="O59" s="47">
        <f t="shared" si="11"/>
        <v>1.1295485272536081E-2</v>
      </c>
      <c r="P59" s="9"/>
    </row>
    <row r="60" spans="1:16">
      <c r="A60" s="12"/>
      <c r="B60" s="44">
        <v>689</v>
      </c>
      <c r="C60" s="20" t="s">
        <v>72</v>
      </c>
      <c r="D60" s="46">
        <v>0</v>
      </c>
      <c r="E60" s="46">
        <v>81790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81790</v>
      </c>
      <c r="O60" s="47">
        <f t="shared" si="11"/>
        <v>0.47256150406175251</v>
      </c>
      <c r="P60" s="9"/>
    </row>
    <row r="61" spans="1:16">
      <c r="A61" s="12"/>
      <c r="B61" s="44">
        <v>694</v>
      </c>
      <c r="C61" s="20" t="s">
        <v>73</v>
      </c>
      <c r="D61" s="46">
        <v>0</v>
      </c>
      <c r="E61" s="46">
        <v>172877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172877</v>
      </c>
      <c r="O61" s="47">
        <f t="shared" si="11"/>
        <v>0.99883867389269576</v>
      </c>
      <c r="P61" s="9"/>
    </row>
    <row r="62" spans="1:16">
      <c r="A62" s="12"/>
      <c r="B62" s="44">
        <v>711</v>
      </c>
      <c r="C62" s="20" t="s">
        <v>74</v>
      </c>
      <c r="D62" s="46">
        <v>978901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978901</v>
      </c>
      <c r="O62" s="47">
        <f t="shared" si="11"/>
        <v>5.6558372525682064</v>
      </c>
      <c r="P62" s="9"/>
    </row>
    <row r="63" spans="1:16">
      <c r="A63" s="12"/>
      <c r="B63" s="44">
        <v>712</v>
      </c>
      <c r="C63" s="20" t="s">
        <v>75</v>
      </c>
      <c r="D63" s="46">
        <v>0</v>
      </c>
      <c r="E63" s="46">
        <v>73832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73832</v>
      </c>
      <c r="O63" s="47">
        <f t="shared" si="11"/>
        <v>0.42658223459942918</v>
      </c>
      <c r="P63" s="9"/>
    </row>
    <row r="64" spans="1:16">
      <c r="A64" s="12"/>
      <c r="B64" s="44">
        <v>713</v>
      </c>
      <c r="C64" s="20" t="s">
        <v>76</v>
      </c>
      <c r="D64" s="46">
        <v>0</v>
      </c>
      <c r="E64" s="46">
        <v>893355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893355</v>
      </c>
      <c r="O64" s="47">
        <f t="shared" si="11"/>
        <v>5.1615745502027988</v>
      </c>
      <c r="P64" s="9"/>
    </row>
    <row r="65" spans="1:119">
      <c r="A65" s="12"/>
      <c r="B65" s="44">
        <v>714</v>
      </c>
      <c r="C65" s="20" t="s">
        <v>77</v>
      </c>
      <c r="D65" s="46">
        <v>0</v>
      </c>
      <c r="E65" s="46">
        <v>885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885</v>
      </c>
      <c r="O65" s="47">
        <f t="shared" si="11"/>
        <v>5.1133015172350037E-3</v>
      </c>
      <c r="P65" s="9"/>
    </row>
    <row r="66" spans="1:119">
      <c r="A66" s="12"/>
      <c r="B66" s="44">
        <v>715</v>
      </c>
      <c r="C66" s="20" t="s">
        <v>78</v>
      </c>
      <c r="D66" s="46">
        <v>0</v>
      </c>
      <c r="E66" s="46">
        <v>34343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34343</v>
      </c>
      <c r="O66" s="47">
        <f t="shared" si="11"/>
        <v>0.19842498757785507</v>
      </c>
      <c r="P66" s="9"/>
    </row>
    <row r="67" spans="1:119">
      <c r="A67" s="12"/>
      <c r="B67" s="44">
        <v>719</v>
      </c>
      <c r="C67" s="20" t="s">
        <v>79</v>
      </c>
      <c r="D67" s="46">
        <v>0</v>
      </c>
      <c r="E67" s="46">
        <v>290909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290909</v>
      </c>
      <c r="O67" s="47">
        <f t="shared" si="11"/>
        <v>1.6807970972625059</v>
      </c>
      <c r="P67" s="9"/>
    </row>
    <row r="68" spans="1:119">
      <c r="A68" s="12"/>
      <c r="B68" s="44">
        <v>724</v>
      </c>
      <c r="C68" s="20" t="s">
        <v>80</v>
      </c>
      <c r="D68" s="46">
        <v>0</v>
      </c>
      <c r="E68" s="46">
        <v>337632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337632</v>
      </c>
      <c r="O68" s="47">
        <f t="shared" si="11"/>
        <v>1.9507505286633773</v>
      </c>
      <c r="P68" s="9"/>
    </row>
    <row r="69" spans="1:119">
      <c r="A69" s="12"/>
      <c r="B69" s="44">
        <v>744</v>
      </c>
      <c r="C69" s="20" t="s">
        <v>82</v>
      </c>
      <c r="D69" s="46">
        <v>0</v>
      </c>
      <c r="E69" s="46">
        <v>211431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211431</v>
      </c>
      <c r="O69" s="47">
        <f>(N69/O$73)</f>
        <v>1.2215937323056656</v>
      </c>
      <c r="P69" s="9"/>
    </row>
    <row r="70" spans="1:119" ht="15.75" thickBot="1">
      <c r="A70" s="12"/>
      <c r="B70" s="44">
        <v>764</v>
      </c>
      <c r="C70" s="20" t="s">
        <v>83</v>
      </c>
      <c r="D70" s="46">
        <v>0</v>
      </c>
      <c r="E70" s="46">
        <v>381266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381266</v>
      </c>
      <c r="O70" s="47">
        <f>(N70/O$73)</f>
        <v>2.2028565155594588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SUM(D5,D12,D21,D29,D33,D37,D42,D46,D48)</f>
        <v>77966304</v>
      </c>
      <c r="E71" s="15">
        <f t="shared" si="19"/>
        <v>47964061</v>
      </c>
      <c r="F71" s="15">
        <f t="shared" si="19"/>
        <v>4181772</v>
      </c>
      <c r="G71" s="15">
        <f t="shared" si="19"/>
        <v>7826180</v>
      </c>
      <c r="H71" s="15">
        <f t="shared" si="19"/>
        <v>0</v>
      </c>
      <c r="I71" s="15">
        <f t="shared" si="19"/>
        <v>36712233</v>
      </c>
      <c r="J71" s="15">
        <f t="shared" si="19"/>
        <v>8996263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 t="shared" si="18"/>
        <v>183646813</v>
      </c>
      <c r="O71" s="37">
        <f>(N71/O$73)</f>
        <v>1061.0638729359018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92</v>
      </c>
      <c r="M73" s="118"/>
      <c r="N73" s="118"/>
      <c r="O73" s="41">
        <v>173078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17325939</v>
      </c>
      <c r="E5" s="26">
        <f t="shared" si="0"/>
        <v>854412</v>
      </c>
      <c r="F5" s="26">
        <f t="shared" si="0"/>
        <v>4386131</v>
      </c>
      <c r="G5" s="26">
        <f t="shared" si="0"/>
        <v>351275</v>
      </c>
      <c r="H5" s="26">
        <f t="shared" si="0"/>
        <v>0</v>
      </c>
      <c r="I5" s="26">
        <f t="shared" si="0"/>
        <v>0</v>
      </c>
      <c r="J5" s="26">
        <f t="shared" si="0"/>
        <v>9298198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32215955</v>
      </c>
      <c r="O5" s="32">
        <f t="shared" ref="O5:O36" si="2">(N5/O$75)</f>
        <v>186.45866371876048</v>
      </c>
      <c r="P5" s="6"/>
    </row>
    <row r="6" spans="1:133">
      <c r="A6" s="12"/>
      <c r="B6" s="44">
        <v>511</v>
      </c>
      <c r="C6" s="20" t="s">
        <v>20</v>
      </c>
      <c r="D6" s="46">
        <v>859342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859342</v>
      </c>
      <c r="O6" s="47">
        <f t="shared" si="2"/>
        <v>4.9736772042736925</v>
      </c>
      <c r="P6" s="9"/>
    </row>
    <row r="7" spans="1:133">
      <c r="A7" s="12"/>
      <c r="B7" s="44">
        <v>512</v>
      </c>
      <c r="C7" s="20" t="s">
        <v>21</v>
      </c>
      <c r="D7" s="46">
        <v>714702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714702</v>
      </c>
      <c r="O7" s="47">
        <f t="shared" si="2"/>
        <v>4.1365335864519786</v>
      </c>
      <c r="P7" s="9"/>
    </row>
    <row r="8" spans="1:133">
      <c r="A8" s="12"/>
      <c r="B8" s="44">
        <v>513</v>
      </c>
      <c r="C8" s="20" t="s">
        <v>22</v>
      </c>
      <c r="D8" s="46">
        <v>9910876</v>
      </c>
      <c r="E8" s="46">
        <v>604580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10515456</v>
      </c>
      <c r="O8" s="47">
        <f t="shared" si="2"/>
        <v>60.861081850698582</v>
      </c>
      <c r="P8" s="9"/>
    </row>
    <row r="9" spans="1:133">
      <c r="A9" s="12"/>
      <c r="B9" s="44">
        <v>514</v>
      </c>
      <c r="C9" s="20" t="s">
        <v>23</v>
      </c>
      <c r="D9" s="46">
        <v>591535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591535</v>
      </c>
      <c r="O9" s="47">
        <f t="shared" si="2"/>
        <v>3.423670837722395</v>
      </c>
      <c r="P9" s="9"/>
    </row>
    <row r="10" spans="1:133">
      <c r="A10" s="12"/>
      <c r="B10" s="44">
        <v>515</v>
      </c>
      <c r="C10" s="20" t="s">
        <v>24</v>
      </c>
      <c r="D10" s="46">
        <v>821255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821255</v>
      </c>
      <c r="O10" s="47">
        <f t="shared" si="2"/>
        <v>4.7532382595006313</v>
      </c>
      <c r="P10" s="9"/>
    </row>
    <row r="11" spans="1:133">
      <c r="A11" s="12"/>
      <c r="B11" s="44">
        <v>519</v>
      </c>
      <c r="C11" s="20" t="s">
        <v>25</v>
      </c>
      <c r="D11" s="46">
        <v>4428229</v>
      </c>
      <c r="E11" s="46">
        <v>249832</v>
      </c>
      <c r="F11" s="46">
        <v>4386131</v>
      </c>
      <c r="G11" s="46">
        <v>351275</v>
      </c>
      <c r="H11" s="46">
        <v>0</v>
      </c>
      <c r="I11" s="46">
        <v>0</v>
      </c>
      <c r="J11" s="46">
        <v>9298198</v>
      </c>
      <c r="K11" s="46">
        <v>0</v>
      </c>
      <c r="L11" s="46">
        <v>0</v>
      </c>
      <c r="M11" s="46">
        <v>0</v>
      </c>
      <c r="N11" s="46">
        <f t="shared" si="1"/>
        <v>18713665</v>
      </c>
      <c r="O11" s="47">
        <f t="shared" si="2"/>
        <v>108.3104619801132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45277069</v>
      </c>
      <c r="E12" s="31">
        <f t="shared" si="3"/>
        <v>17721798</v>
      </c>
      <c r="F12" s="31">
        <f t="shared" si="3"/>
        <v>0</v>
      </c>
      <c r="G12" s="31">
        <f t="shared" si="3"/>
        <v>82025</v>
      </c>
      <c r="H12" s="31">
        <f t="shared" si="3"/>
        <v>0</v>
      </c>
      <c r="I12" s="31">
        <f t="shared" si="3"/>
        <v>2381910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65462802</v>
      </c>
      <c r="O12" s="43">
        <f t="shared" si="2"/>
        <v>378.8838972554376</v>
      </c>
      <c r="P12" s="10"/>
    </row>
    <row r="13" spans="1:133">
      <c r="A13" s="12"/>
      <c r="B13" s="44">
        <v>521</v>
      </c>
      <c r="C13" s="20" t="s">
        <v>27</v>
      </c>
      <c r="D13" s="46">
        <v>33100213</v>
      </c>
      <c r="E13" s="46">
        <v>240349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33340562</v>
      </c>
      <c r="O13" s="47">
        <f t="shared" si="2"/>
        <v>192.96763476831541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9727436</v>
      </c>
      <c r="F14" s="46">
        <v>0</v>
      </c>
      <c r="G14" s="46">
        <v>48131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9775567</v>
      </c>
      <c r="O14" s="47">
        <f t="shared" si="2"/>
        <v>56.578771602866105</v>
      </c>
      <c r="P14" s="9"/>
    </row>
    <row r="15" spans="1:133">
      <c r="A15" s="12"/>
      <c r="B15" s="44">
        <v>523</v>
      </c>
      <c r="C15" s="20" t="s">
        <v>29</v>
      </c>
      <c r="D15" s="46">
        <v>10710249</v>
      </c>
      <c r="E15" s="46">
        <v>0</v>
      </c>
      <c r="F15" s="46">
        <v>0</v>
      </c>
      <c r="G15" s="46">
        <v>33894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10744143</v>
      </c>
      <c r="O15" s="47">
        <f t="shared" si="2"/>
        <v>62.184670502031508</v>
      </c>
      <c r="P15" s="9"/>
    </row>
    <row r="16" spans="1:133">
      <c r="A16" s="12"/>
      <c r="B16" s="44">
        <v>524</v>
      </c>
      <c r="C16" s="20" t="s">
        <v>30</v>
      </c>
      <c r="D16" s="46">
        <v>591376</v>
      </c>
      <c r="E16" s="46">
        <v>0</v>
      </c>
      <c r="F16" s="46">
        <v>0</v>
      </c>
      <c r="G16" s="46">
        <v>0</v>
      </c>
      <c r="H16" s="46">
        <v>0</v>
      </c>
      <c r="I16" s="46">
        <v>2381910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2973286</v>
      </c>
      <c r="O16" s="47">
        <f t="shared" si="2"/>
        <v>17.208707127064788</v>
      </c>
      <c r="P16" s="9"/>
    </row>
    <row r="17" spans="1:16">
      <c r="A17" s="12"/>
      <c r="B17" s="44">
        <v>525</v>
      </c>
      <c r="C17" s="20" t="s">
        <v>31</v>
      </c>
      <c r="D17" s="46">
        <v>435855</v>
      </c>
      <c r="E17" s="46">
        <v>2186589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2622444</v>
      </c>
      <c r="O17" s="47">
        <f t="shared" si="2"/>
        <v>15.178112954195557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5488666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5488666</v>
      </c>
      <c r="O18" s="47">
        <f t="shared" si="2"/>
        <v>31.767157855745523</v>
      </c>
      <c r="P18" s="9"/>
    </row>
    <row r="19" spans="1:16">
      <c r="A19" s="12"/>
      <c r="B19" s="44">
        <v>527</v>
      </c>
      <c r="C19" s="20" t="s">
        <v>33</v>
      </c>
      <c r="D19" s="46">
        <v>439376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439376</v>
      </c>
      <c r="O19" s="47">
        <f t="shared" si="2"/>
        <v>2.5430089478984592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78758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78758</v>
      </c>
      <c r="O20" s="47">
        <f t="shared" si="2"/>
        <v>0.45583349732026068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347798</v>
      </c>
      <c r="E21" s="31">
        <f t="shared" si="5"/>
        <v>773929</v>
      </c>
      <c r="F21" s="31">
        <f t="shared" si="5"/>
        <v>0</v>
      </c>
      <c r="G21" s="31">
        <f t="shared" si="5"/>
        <v>473526</v>
      </c>
      <c r="H21" s="31">
        <f t="shared" si="5"/>
        <v>0</v>
      </c>
      <c r="I21" s="31">
        <f t="shared" si="5"/>
        <v>26212581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27807834</v>
      </c>
      <c r="O21" s="43">
        <f t="shared" si="2"/>
        <v>160.9454560187061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6221761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6221761</v>
      </c>
      <c r="O22" s="47">
        <f t="shared" si="2"/>
        <v>36.01014596765792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368183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368183</v>
      </c>
      <c r="O23" s="47">
        <f t="shared" si="2"/>
        <v>2.1309599601801157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473526</v>
      </c>
      <c r="H24" s="46">
        <v>0</v>
      </c>
      <c r="I24" s="46">
        <v>6807746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7281272</v>
      </c>
      <c r="O24" s="47">
        <f t="shared" si="2"/>
        <v>42.142356087001815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12651928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12651928</v>
      </c>
      <c r="O25" s="47">
        <f t="shared" si="2"/>
        <v>73.22649874405306</v>
      </c>
      <c r="P25" s="9"/>
    </row>
    <row r="26" spans="1:16">
      <c r="A26" s="12"/>
      <c r="B26" s="44">
        <v>537</v>
      </c>
      <c r="C26" s="20" t="s">
        <v>39</v>
      </c>
      <c r="D26" s="46">
        <v>280925</v>
      </c>
      <c r="E26" s="46">
        <v>217200</v>
      </c>
      <c r="F26" s="46">
        <v>0</v>
      </c>
      <c r="G26" s="46">
        <v>0</v>
      </c>
      <c r="H26" s="46">
        <v>0</v>
      </c>
      <c r="I26" s="46">
        <v>162963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661088</v>
      </c>
      <c r="O26" s="47">
        <f t="shared" si="2"/>
        <v>3.8262278762342428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446445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446445</v>
      </c>
      <c r="O27" s="47">
        <f t="shared" si="2"/>
        <v>2.5839227216428018</v>
      </c>
      <c r="P27" s="9"/>
    </row>
    <row r="28" spans="1:16">
      <c r="A28" s="12"/>
      <c r="B28" s="44">
        <v>539</v>
      </c>
      <c r="C28" s="20" t="s">
        <v>41</v>
      </c>
      <c r="D28" s="46">
        <v>66873</v>
      </c>
      <c r="E28" s="46">
        <v>110284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177157</v>
      </c>
      <c r="O28" s="47">
        <f t="shared" si="2"/>
        <v>1.0253446619361262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2484625</v>
      </c>
      <c r="E29" s="31">
        <f t="shared" si="7"/>
        <v>25100322</v>
      </c>
      <c r="F29" s="31">
        <f t="shared" si="7"/>
        <v>257</v>
      </c>
      <c r="G29" s="31">
        <f t="shared" si="7"/>
        <v>2276028</v>
      </c>
      <c r="H29" s="31">
        <f t="shared" si="7"/>
        <v>0</v>
      </c>
      <c r="I29" s="31">
        <f t="shared" si="7"/>
        <v>1717171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31578403</v>
      </c>
      <c r="O29" s="43">
        <f t="shared" si="2"/>
        <v>182.76865688918727</v>
      </c>
      <c r="P29" s="10"/>
    </row>
    <row r="30" spans="1:16">
      <c r="A30" s="12"/>
      <c r="B30" s="44">
        <v>541</v>
      </c>
      <c r="C30" s="20" t="s">
        <v>43</v>
      </c>
      <c r="D30" s="46">
        <v>2148176</v>
      </c>
      <c r="E30" s="46">
        <v>25100322</v>
      </c>
      <c r="F30" s="46">
        <v>257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27248755</v>
      </c>
      <c r="O30" s="47">
        <f t="shared" si="2"/>
        <v>157.70963317088982</v>
      </c>
      <c r="P30" s="9"/>
    </row>
    <row r="31" spans="1:16">
      <c r="A31" s="12"/>
      <c r="B31" s="44">
        <v>542</v>
      </c>
      <c r="C31" s="20" t="s">
        <v>44</v>
      </c>
      <c r="D31" s="46">
        <v>84209</v>
      </c>
      <c r="E31" s="46">
        <v>0</v>
      </c>
      <c r="F31" s="46">
        <v>0</v>
      </c>
      <c r="G31" s="46">
        <v>0</v>
      </c>
      <c r="H31" s="46">
        <v>0</v>
      </c>
      <c r="I31" s="46">
        <v>1717171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1801380</v>
      </c>
      <c r="O31" s="47">
        <f t="shared" si="2"/>
        <v>10.425980159511049</v>
      </c>
      <c r="P31" s="9"/>
    </row>
    <row r="32" spans="1:16">
      <c r="A32" s="12"/>
      <c r="B32" s="44">
        <v>543</v>
      </c>
      <c r="C32" s="20" t="s">
        <v>45</v>
      </c>
      <c r="D32" s="46">
        <v>252240</v>
      </c>
      <c r="E32" s="46">
        <v>0</v>
      </c>
      <c r="F32" s="46">
        <v>0</v>
      </c>
      <c r="G32" s="46">
        <v>2276028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2528268</v>
      </c>
      <c r="O32" s="47">
        <f t="shared" si="2"/>
        <v>14.633043558786419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3929069</v>
      </c>
      <c r="E33" s="31">
        <f t="shared" si="9"/>
        <v>1955512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5884581</v>
      </c>
      <c r="O33" s="43">
        <f t="shared" si="2"/>
        <v>34.058624361897927</v>
      </c>
      <c r="P33" s="10"/>
    </row>
    <row r="34" spans="1:16">
      <c r="A34" s="13"/>
      <c r="B34" s="45">
        <v>552</v>
      </c>
      <c r="C34" s="21" t="s">
        <v>47</v>
      </c>
      <c r="D34" s="46">
        <v>234201</v>
      </c>
      <c r="E34" s="46">
        <v>505955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740156</v>
      </c>
      <c r="O34" s="47">
        <f t="shared" si="2"/>
        <v>4.2838555834654874</v>
      </c>
      <c r="P34" s="9"/>
    </row>
    <row r="35" spans="1:16">
      <c r="A35" s="13"/>
      <c r="B35" s="45">
        <v>553</v>
      </c>
      <c r="C35" s="21" t="s">
        <v>48</v>
      </c>
      <c r="D35" s="46">
        <v>156984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156984</v>
      </c>
      <c r="O35" s="47">
        <f t="shared" si="2"/>
        <v>0.90858789892231651</v>
      </c>
      <c r="P35" s="9"/>
    </row>
    <row r="36" spans="1:16">
      <c r="A36" s="13"/>
      <c r="B36" s="45">
        <v>554</v>
      </c>
      <c r="C36" s="21" t="s">
        <v>49</v>
      </c>
      <c r="D36" s="46">
        <v>3537884</v>
      </c>
      <c r="E36" s="46">
        <v>1449557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4987441</v>
      </c>
      <c r="O36" s="47">
        <f t="shared" si="2"/>
        <v>28.866180879510122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SUM(D38:D42)</f>
        <v>3089272</v>
      </c>
      <c r="E37" s="31">
        <f t="shared" si="10"/>
        <v>1672369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4761641</v>
      </c>
      <c r="O37" s="43">
        <f t="shared" ref="O37:O68" si="11">(N37/O$75)</f>
        <v>27.559301531444977</v>
      </c>
      <c r="P37" s="10"/>
    </row>
    <row r="38" spans="1:16">
      <c r="A38" s="12"/>
      <c r="B38" s="44">
        <v>561</v>
      </c>
      <c r="C38" s="20" t="s">
        <v>87</v>
      </c>
      <c r="D38" s="46">
        <v>1188488</v>
      </c>
      <c r="E38" s="46">
        <v>30947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1219435</v>
      </c>
      <c r="O38" s="47">
        <f t="shared" si="11"/>
        <v>7.0578140735510306</v>
      </c>
      <c r="P38" s="9"/>
    </row>
    <row r="39" spans="1:16">
      <c r="A39" s="12"/>
      <c r="B39" s="44">
        <v>562</v>
      </c>
      <c r="C39" s="20" t="s">
        <v>51</v>
      </c>
      <c r="D39" s="46">
        <v>950426</v>
      </c>
      <c r="E39" s="46">
        <v>1635134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2585560</v>
      </c>
      <c r="O39" s="47">
        <f t="shared" si="11"/>
        <v>14.964636701431894</v>
      </c>
      <c r="P39" s="9"/>
    </row>
    <row r="40" spans="1:16">
      <c r="A40" s="12"/>
      <c r="B40" s="44">
        <v>563</v>
      </c>
      <c r="C40" s="20" t="s">
        <v>52</v>
      </c>
      <c r="D40" s="46">
        <v>587494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587494</v>
      </c>
      <c r="O40" s="47">
        <f t="shared" si="11"/>
        <v>3.4002824433666325</v>
      </c>
      <c r="P40" s="9"/>
    </row>
    <row r="41" spans="1:16">
      <c r="A41" s="12"/>
      <c r="B41" s="44">
        <v>564</v>
      </c>
      <c r="C41" s="20" t="s">
        <v>53</v>
      </c>
      <c r="D41" s="46">
        <v>337664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337664</v>
      </c>
      <c r="O41" s="47">
        <f t="shared" si="11"/>
        <v>1.9543228883306902</v>
      </c>
      <c r="P41" s="9"/>
    </row>
    <row r="42" spans="1:16">
      <c r="A42" s="12"/>
      <c r="B42" s="44">
        <v>569</v>
      </c>
      <c r="C42" s="20" t="s">
        <v>54</v>
      </c>
      <c r="D42" s="46">
        <v>25200</v>
      </c>
      <c r="E42" s="46">
        <v>6288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31488</v>
      </c>
      <c r="O42" s="47">
        <f t="shared" si="11"/>
        <v>0.18224542476472699</v>
      </c>
      <c r="P42" s="9"/>
    </row>
    <row r="43" spans="1:16" ht="15.75">
      <c r="A43" s="28" t="s">
        <v>55</v>
      </c>
      <c r="B43" s="29"/>
      <c r="C43" s="30"/>
      <c r="D43" s="31">
        <f t="shared" ref="D43:M43" si="13">SUM(D44:D46)</f>
        <v>5268660</v>
      </c>
      <c r="E43" s="31">
        <f t="shared" si="13"/>
        <v>142203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5410863</v>
      </c>
      <c r="O43" s="43">
        <f t="shared" si="11"/>
        <v>31.316851682505874</v>
      </c>
      <c r="P43" s="9"/>
    </row>
    <row r="44" spans="1:16">
      <c r="A44" s="12"/>
      <c r="B44" s="44">
        <v>571</v>
      </c>
      <c r="C44" s="20" t="s">
        <v>56</v>
      </c>
      <c r="D44" s="46">
        <v>2494885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2494885</v>
      </c>
      <c r="O44" s="47">
        <f t="shared" si="11"/>
        <v>14.439830302469064</v>
      </c>
      <c r="P44" s="9"/>
    </row>
    <row r="45" spans="1:16">
      <c r="A45" s="12"/>
      <c r="B45" s="44">
        <v>572</v>
      </c>
      <c r="C45" s="20" t="s">
        <v>57</v>
      </c>
      <c r="D45" s="46">
        <v>2717572</v>
      </c>
      <c r="E45" s="46">
        <v>142203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2859775</v>
      </c>
      <c r="O45" s="47">
        <f t="shared" si="11"/>
        <v>16.551731123175404</v>
      </c>
      <c r="P45" s="9"/>
    </row>
    <row r="46" spans="1:16">
      <c r="A46" s="12"/>
      <c r="B46" s="44">
        <v>573</v>
      </c>
      <c r="C46" s="20" t="s">
        <v>58</v>
      </c>
      <c r="D46" s="46">
        <v>56203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56203</v>
      </c>
      <c r="O46" s="47">
        <f t="shared" si="11"/>
        <v>0.32529025686140595</v>
      </c>
      <c r="P46" s="9"/>
    </row>
    <row r="47" spans="1:16" ht="15.75">
      <c r="A47" s="28" t="s">
        <v>81</v>
      </c>
      <c r="B47" s="29"/>
      <c r="C47" s="30"/>
      <c r="D47" s="31">
        <f t="shared" ref="D47:M47" si="14">SUM(D48:D49)</f>
        <v>7284681</v>
      </c>
      <c r="E47" s="31">
        <f t="shared" si="14"/>
        <v>3845483</v>
      </c>
      <c r="F47" s="31">
        <f t="shared" si="14"/>
        <v>5656828</v>
      </c>
      <c r="G47" s="31">
        <f t="shared" si="14"/>
        <v>1004756</v>
      </c>
      <c r="H47" s="31">
        <f t="shared" si="14"/>
        <v>0</v>
      </c>
      <c r="I47" s="31">
        <f t="shared" si="14"/>
        <v>0</v>
      </c>
      <c r="J47" s="31">
        <f t="shared" si="14"/>
        <v>158780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17950528</v>
      </c>
      <c r="O47" s="43">
        <f t="shared" si="11"/>
        <v>103.89359756450474</v>
      </c>
      <c r="P47" s="9"/>
    </row>
    <row r="48" spans="1:16">
      <c r="A48" s="12"/>
      <c r="B48" s="44">
        <v>581</v>
      </c>
      <c r="C48" s="20" t="s">
        <v>59</v>
      </c>
      <c r="D48" s="46">
        <v>7284681</v>
      </c>
      <c r="E48" s="46">
        <v>3845483</v>
      </c>
      <c r="F48" s="46">
        <v>16653</v>
      </c>
      <c r="G48" s="46">
        <v>1004756</v>
      </c>
      <c r="H48" s="46">
        <v>0</v>
      </c>
      <c r="I48" s="46">
        <v>0</v>
      </c>
      <c r="J48" s="46">
        <v>158780</v>
      </c>
      <c r="K48" s="46">
        <v>0</v>
      </c>
      <c r="L48" s="46">
        <v>0</v>
      </c>
      <c r="M48" s="46">
        <v>0</v>
      </c>
      <c r="N48" s="46">
        <f>SUM(D48:M48)</f>
        <v>12310353</v>
      </c>
      <c r="O48" s="47">
        <f t="shared" si="11"/>
        <v>71.249539871974434</v>
      </c>
      <c r="P48" s="9"/>
    </row>
    <row r="49" spans="1:16">
      <c r="A49" s="12"/>
      <c r="B49" s="44">
        <v>585</v>
      </c>
      <c r="C49" s="20" t="s">
        <v>88</v>
      </c>
      <c r="D49" s="46">
        <v>0</v>
      </c>
      <c r="E49" s="46">
        <v>0</v>
      </c>
      <c r="F49" s="46">
        <v>5640175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5">SUM(D49:M49)</f>
        <v>5640175</v>
      </c>
      <c r="O49" s="47">
        <f t="shared" si="11"/>
        <v>32.644057692530296</v>
      </c>
      <c r="P49" s="9"/>
    </row>
    <row r="50" spans="1:16" ht="15.75">
      <c r="A50" s="28" t="s">
        <v>60</v>
      </c>
      <c r="B50" s="29"/>
      <c r="C50" s="30"/>
      <c r="D50" s="31">
        <f t="shared" ref="D50:M50" si="16">SUM(D51:D72)</f>
        <v>1039698</v>
      </c>
      <c r="E50" s="31">
        <f t="shared" si="16"/>
        <v>5038907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6078605</v>
      </c>
      <c r="O50" s="43">
        <f t="shared" si="11"/>
        <v>35.181591406313302</v>
      </c>
      <c r="P50" s="9"/>
    </row>
    <row r="51" spans="1:16">
      <c r="A51" s="12"/>
      <c r="B51" s="44">
        <v>602</v>
      </c>
      <c r="C51" s="20" t="s">
        <v>61</v>
      </c>
      <c r="D51" s="46">
        <v>7274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7274</v>
      </c>
      <c r="O51" s="47">
        <f t="shared" si="11"/>
        <v>4.2100267395154475E-2</v>
      </c>
      <c r="P51" s="9"/>
    </row>
    <row r="52" spans="1:16">
      <c r="A52" s="12"/>
      <c r="B52" s="44">
        <v>603</v>
      </c>
      <c r="C52" s="20" t="s">
        <v>62</v>
      </c>
      <c r="D52" s="46">
        <v>1882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1882</v>
      </c>
      <c r="O52" s="47">
        <f t="shared" si="11"/>
        <v>1.0892590491845027E-2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797109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797109</v>
      </c>
      <c r="O53" s="47">
        <f t="shared" si="11"/>
        <v>4.6134866707566937</v>
      </c>
      <c r="P53" s="9"/>
    </row>
    <row r="54" spans="1:16">
      <c r="A54" s="12"/>
      <c r="B54" s="44">
        <v>605</v>
      </c>
      <c r="C54" s="20" t="s">
        <v>64</v>
      </c>
      <c r="D54" s="46">
        <v>6391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6391</v>
      </c>
      <c r="O54" s="47">
        <f t="shared" si="11"/>
        <v>3.6989663035803172E-2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140069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140069</v>
      </c>
      <c r="O55" s="47">
        <f t="shared" si="11"/>
        <v>0.8106877032955585</v>
      </c>
      <c r="P55" s="9"/>
    </row>
    <row r="56" spans="1:16">
      <c r="A56" s="12"/>
      <c r="B56" s="44">
        <v>614</v>
      </c>
      <c r="C56" s="20" t="s">
        <v>66</v>
      </c>
      <c r="D56" s="46">
        <v>0</v>
      </c>
      <c r="E56" s="46">
        <v>425114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7" si="17">SUM(D56:M56)</f>
        <v>425114</v>
      </c>
      <c r="O56" s="47">
        <f t="shared" si="11"/>
        <v>2.4604637164453806</v>
      </c>
      <c r="P56" s="9"/>
    </row>
    <row r="57" spans="1:16">
      <c r="A57" s="12"/>
      <c r="B57" s="44">
        <v>622</v>
      </c>
      <c r="C57" s="20" t="s">
        <v>67</v>
      </c>
      <c r="D57" s="46">
        <v>0</v>
      </c>
      <c r="E57" s="46">
        <v>111128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111128</v>
      </c>
      <c r="O57" s="47">
        <f t="shared" si="11"/>
        <v>0.64318373867043255</v>
      </c>
      <c r="P57" s="9"/>
    </row>
    <row r="58" spans="1:16">
      <c r="A58" s="12"/>
      <c r="B58" s="44">
        <v>634</v>
      </c>
      <c r="C58" s="20" t="s">
        <v>68</v>
      </c>
      <c r="D58" s="46">
        <v>0</v>
      </c>
      <c r="E58" s="46">
        <v>328653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328653</v>
      </c>
      <c r="O58" s="47">
        <f t="shared" si="11"/>
        <v>1.9021692576601188</v>
      </c>
      <c r="P58" s="9"/>
    </row>
    <row r="59" spans="1:16">
      <c r="A59" s="12"/>
      <c r="B59" s="44">
        <v>654</v>
      </c>
      <c r="C59" s="20" t="s">
        <v>69</v>
      </c>
      <c r="D59" s="46">
        <v>0</v>
      </c>
      <c r="E59" s="46">
        <v>338544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338544</v>
      </c>
      <c r="O59" s="47">
        <f t="shared" si="11"/>
        <v>1.9594161293683223</v>
      </c>
      <c r="P59" s="9"/>
    </row>
    <row r="60" spans="1:16">
      <c r="A60" s="12"/>
      <c r="B60" s="44">
        <v>674</v>
      </c>
      <c r="C60" s="20" t="s">
        <v>70</v>
      </c>
      <c r="D60" s="46">
        <v>0</v>
      </c>
      <c r="E60" s="46">
        <v>121299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121299</v>
      </c>
      <c r="O60" s="47">
        <f t="shared" si="11"/>
        <v>0.7020511870724282</v>
      </c>
      <c r="P60" s="9"/>
    </row>
    <row r="61" spans="1:16">
      <c r="A61" s="12"/>
      <c r="B61" s="44">
        <v>685</v>
      </c>
      <c r="C61" s="20" t="s">
        <v>71</v>
      </c>
      <c r="D61" s="46">
        <v>35813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35813</v>
      </c>
      <c r="O61" s="47">
        <f t="shared" si="11"/>
        <v>0.20727754690990752</v>
      </c>
      <c r="P61" s="9"/>
    </row>
    <row r="62" spans="1:16">
      <c r="A62" s="12"/>
      <c r="B62" s="44">
        <v>689</v>
      </c>
      <c r="C62" s="20" t="s">
        <v>72</v>
      </c>
      <c r="D62" s="46">
        <v>0</v>
      </c>
      <c r="E62" s="46">
        <v>90867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90867</v>
      </c>
      <c r="O62" s="47">
        <f t="shared" si="11"/>
        <v>0.52591765155285974</v>
      </c>
      <c r="P62" s="9"/>
    </row>
    <row r="63" spans="1:16">
      <c r="A63" s="12"/>
      <c r="B63" s="44">
        <v>694</v>
      </c>
      <c r="C63" s="20" t="s">
        <v>73</v>
      </c>
      <c r="D63" s="46">
        <v>0</v>
      </c>
      <c r="E63" s="46">
        <v>223678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223678</v>
      </c>
      <c r="O63" s="47">
        <f t="shared" si="11"/>
        <v>1.2945976918357662</v>
      </c>
      <c r="P63" s="9"/>
    </row>
    <row r="64" spans="1:16">
      <c r="A64" s="12"/>
      <c r="B64" s="44">
        <v>711</v>
      </c>
      <c r="C64" s="20" t="s">
        <v>74</v>
      </c>
      <c r="D64" s="46">
        <v>988338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988338</v>
      </c>
      <c r="O64" s="47">
        <f t="shared" si="11"/>
        <v>5.7202768871036822</v>
      </c>
      <c r="P64" s="9"/>
    </row>
    <row r="65" spans="1:119">
      <c r="A65" s="12"/>
      <c r="B65" s="44">
        <v>712</v>
      </c>
      <c r="C65" s="20" t="s">
        <v>75</v>
      </c>
      <c r="D65" s="46">
        <v>0</v>
      </c>
      <c r="E65" s="46">
        <v>176926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176926</v>
      </c>
      <c r="O65" s="47">
        <f t="shared" si="11"/>
        <v>1.0240076861637477</v>
      </c>
      <c r="P65" s="9"/>
    </row>
    <row r="66" spans="1:119">
      <c r="A66" s="12"/>
      <c r="B66" s="44">
        <v>713</v>
      </c>
      <c r="C66" s="20" t="s">
        <v>76</v>
      </c>
      <c r="D66" s="46">
        <v>0</v>
      </c>
      <c r="E66" s="46">
        <v>988189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988189</v>
      </c>
      <c r="O66" s="47">
        <f t="shared" si="11"/>
        <v>5.7194145087916288</v>
      </c>
      <c r="P66" s="9"/>
    </row>
    <row r="67" spans="1:119">
      <c r="A67" s="12"/>
      <c r="B67" s="44">
        <v>714</v>
      </c>
      <c r="C67" s="20" t="s">
        <v>77</v>
      </c>
      <c r="D67" s="46">
        <v>0</v>
      </c>
      <c r="E67" s="46">
        <v>1361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1361</v>
      </c>
      <c r="O67" s="47">
        <f t="shared" si="11"/>
        <v>7.8771602866105645E-3</v>
      </c>
      <c r="P67" s="9"/>
    </row>
    <row r="68" spans="1:119">
      <c r="A68" s="12"/>
      <c r="B68" s="44">
        <v>715</v>
      </c>
      <c r="C68" s="20" t="s">
        <v>78</v>
      </c>
      <c r="D68" s="46">
        <v>0</v>
      </c>
      <c r="E68" s="46">
        <v>39388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39388</v>
      </c>
      <c r="O68" s="47">
        <f t="shared" si="11"/>
        <v>0.22796883862528794</v>
      </c>
      <c r="P68" s="9"/>
    </row>
    <row r="69" spans="1:119">
      <c r="A69" s="12"/>
      <c r="B69" s="44">
        <v>719</v>
      </c>
      <c r="C69" s="20" t="s">
        <v>79</v>
      </c>
      <c r="D69" s="46">
        <v>0</v>
      </c>
      <c r="E69" s="46">
        <v>300841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300841</v>
      </c>
      <c r="O69" s="47">
        <f>(N69/O$75)</f>
        <v>1.7411996897753186</v>
      </c>
      <c r="P69" s="9"/>
    </row>
    <row r="70" spans="1:119">
      <c r="A70" s="12"/>
      <c r="B70" s="44">
        <v>724</v>
      </c>
      <c r="C70" s="20" t="s">
        <v>80</v>
      </c>
      <c r="D70" s="46">
        <v>0</v>
      </c>
      <c r="E70" s="46">
        <v>394054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394054</v>
      </c>
      <c r="O70" s="47">
        <f>(N70/O$75)</f>
        <v>2.280695458912593</v>
      </c>
      <c r="P70" s="9"/>
    </row>
    <row r="71" spans="1:119">
      <c r="A71" s="12"/>
      <c r="B71" s="44">
        <v>744</v>
      </c>
      <c r="C71" s="20" t="s">
        <v>82</v>
      </c>
      <c r="D71" s="46">
        <v>0</v>
      </c>
      <c r="E71" s="46">
        <v>212361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212361</v>
      </c>
      <c r="O71" s="47">
        <f>(N71/O$75)</f>
        <v>1.2290974545370359</v>
      </c>
      <c r="P71" s="9"/>
    </row>
    <row r="72" spans="1:119" ht="15.75" thickBot="1">
      <c r="A72" s="12"/>
      <c r="B72" s="44">
        <v>764</v>
      </c>
      <c r="C72" s="20" t="s">
        <v>83</v>
      </c>
      <c r="D72" s="46">
        <v>0</v>
      </c>
      <c r="E72" s="46">
        <v>349326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349326</v>
      </c>
      <c r="O72" s="47">
        <f>(N72/O$75)</f>
        <v>2.0218199076271284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SUM(D5,D12,D21,D29,D33,D37,D43,D47,D50)</f>
        <v>86046811</v>
      </c>
      <c r="E73" s="15">
        <f t="shared" si="19"/>
        <v>57104935</v>
      </c>
      <c r="F73" s="15">
        <f t="shared" si="19"/>
        <v>10043216</v>
      </c>
      <c r="G73" s="15">
        <f t="shared" si="19"/>
        <v>4187610</v>
      </c>
      <c r="H73" s="15">
        <f t="shared" si="19"/>
        <v>0</v>
      </c>
      <c r="I73" s="15">
        <f t="shared" si="19"/>
        <v>30311662</v>
      </c>
      <c r="J73" s="15">
        <f t="shared" si="19"/>
        <v>9456978</v>
      </c>
      <c r="K73" s="15">
        <f t="shared" si="19"/>
        <v>0</v>
      </c>
      <c r="L73" s="15">
        <f t="shared" si="19"/>
        <v>0</v>
      </c>
      <c r="M73" s="15">
        <f t="shared" si="19"/>
        <v>0</v>
      </c>
      <c r="N73" s="15">
        <f t="shared" si="18"/>
        <v>197151212</v>
      </c>
      <c r="O73" s="37">
        <f>(N73/O$75)</f>
        <v>1141.0666404287583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118" t="s">
        <v>89</v>
      </c>
      <c r="M75" s="118"/>
      <c r="N75" s="118"/>
      <c r="O75" s="41">
        <v>172778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20139761</v>
      </c>
      <c r="E5" s="26">
        <f t="shared" si="0"/>
        <v>672828</v>
      </c>
      <c r="F5" s="26">
        <f t="shared" si="0"/>
        <v>4251994</v>
      </c>
      <c r="G5" s="26">
        <f t="shared" si="0"/>
        <v>712567</v>
      </c>
      <c r="H5" s="26">
        <f t="shared" si="0"/>
        <v>0</v>
      </c>
      <c r="I5" s="26">
        <f t="shared" si="0"/>
        <v>0</v>
      </c>
      <c r="J5" s="26">
        <f t="shared" si="0"/>
        <v>10439580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36216730</v>
      </c>
      <c r="O5" s="32">
        <f t="shared" ref="O5:O36" si="2">(N5/O$72)</f>
        <v>219.43149871552518</v>
      </c>
      <c r="P5" s="6"/>
    </row>
    <row r="6" spans="1:133">
      <c r="A6" s="12"/>
      <c r="B6" s="44">
        <v>511</v>
      </c>
      <c r="C6" s="20" t="s">
        <v>20</v>
      </c>
      <c r="D6" s="46">
        <v>838582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838582</v>
      </c>
      <c r="O6" s="47">
        <f t="shared" si="2"/>
        <v>5.0808370898162956</v>
      </c>
      <c r="P6" s="9"/>
    </row>
    <row r="7" spans="1:133">
      <c r="A7" s="12"/>
      <c r="B7" s="44">
        <v>512</v>
      </c>
      <c r="C7" s="20" t="s">
        <v>21</v>
      </c>
      <c r="D7" s="46">
        <v>1057242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1057242</v>
      </c>
      <c r="O7" s="47">
        <f t="shared" si="2"/>
        <v>6.40566380689254</v>
      </c>
      <c r="P7" s="9"/>
    </row>
    <row r="8" spans="1:133">
      <c r="A8" s="12"/>
      <c r="B8" s="44">
        <v>513</v>
      </c>
      <c r="C8" s="20" t="s">
        <v>22</v>
      </c>
      <c r="D8" s="46">
        <v>10751792</v>
      </c>
      <c r="E8" s="46">
        <v>549619</v>
      </c>
      <c r="F8" s="46">
        <v>0</v>
      </c>
      <c r="G8" s="46">
        <v>0</v>
      </c>
      <c r="H8" s="46">
        <v>0</v>
      </c>
      <c r="I8" s="46">
        <v>0</v>
      </c>
      <c r="J8" s="46">
        <v>40192</v>
      </c>
      <c r="K8" s="46">
        <v>0</v>
      </c>
      <c r="L8" s="46">
        <v>0</v>
      </c>
      <c r="M8" s="46">
        <v>0</v>
      </c>
      <c r="N8" s="46">
        <f t="shared" si="1"/>
        <v>11341603</v>
      </c>
      <c r="O8" s="47">
        <f t="shared" si="2"/>
        <v>68.716997479521112</v>
      </c>
      <c r="P8" s="9"/>
    </row>
    <row r="9" spans="1:133">
      <c r="A9" s="12"/>
      <c r="B9" s="44">
        <v>514</v>
      </c>
      <c r="C9" s="20" t="s">
        <v>23</v>
      </c>
      <c r="D9" s="46">
        <v>710572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710572</v>
      </c>
      <c r="O9" s="47">
        <f t="shared" si="2"/>
        <v>4.3052445349231743</v>
      </c>
      <c r="P9" s="9"/>
    </row>
    <row r="10" spans="1:133">
      <c r="A10" s="12"/>
      <c r="B10" s="44">
        <v>515</v>
      </c>
      <c r="C10" s="20" t="s">
        <v>24</v>
      </c>
      <c r="D10" s="46">
        <v>1207345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1207345</v>
      </c>
      <c r="O10" s="47">
        <f t="shared" si="2"/>
        <v>7.3151143909650527</v>
      </c>
      <c r="P10" s="9"/>
    </row>
    <row r="11" spans="1:133">
      <c r="A11" s="12"/>
      <c r="B11" s="44">
        <v>519</v>
      </c>
      <c r="C11" s="20" t="s">
        <v>25</v>
      </c>
      <c r="D11" s="46">
        <v>5574228</v>
      </c>
      <c r="E11" s="46">
        <v>123209</v>
      </c>
      <c r="F11" s="46">
        <v>4251994</v>
      </c>
      <c r="G11" s="46">
        <v>712567</v>
      </c>
      <c r="H11" s="46">
        <v>0</v>
      </c>
      <c r="I11" s="46">
        <v>0</v>
      </c>
      <c r="J11" s="46">
        <v>10399388</v>
      </c>
      <c r="K11" s="46">
        <v>0</v>
      </c>
      <c r="L11" s="46">
        <v>0</v>
      </c>
      <c r="M11" s="46">
        <v>0</v>
      </c>
      <c r="N11" s="46">
        <f t="shared" si="1"/>
        <v>21061386</v>
      </c>
      <c r="O11" s="47">
        <f t="shared" si="2"/>
        <v>127.60764141340701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45014599</v>
      </c>
      <c r="E12" s="31">
        <f t="shared" si="3"/>
        <v>18183358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3194975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66392932</v>
      </c>
      <c r="O12" s="43">
        <f t="shared" si="2"/>
        <v>402.26438369444043</v>
      </c>
      <c r="P12" s="10"/>
    </row>
    <row r="13" spans="1:133">
      <c r="A13" s="12"/>
      <c r="B13" s="44">
        <v>521</v>
      </c>
      <c r="C13" s="20" t="s">
        <v>27</v>
      </c>
      <c r="D13" s="46">
        <v>30338389</v>
      </c>
      <c r="E13" s="46">
        <v>499341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30837730</v>
      </c>
      <c r="O13" s="47">
        <f t="shared" si="2"/>
        <v>186.84097959381512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8837462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8837462</v>
      </c>
      <c r="O14" s="47">
        <f t="shared" si="2"/>
        <v>53.54479908874994</v>
      </c>
      <c r="P14" s="9"/>
    </row>
    <row r="15" spans="1:133">
      <c r="A15" s="12"/>
      <c r="B15" s="44">
        <v>523</v>
      </c>
      <c r="C15" s="20" t="s">
        <v>29</v>
      </c>
      <c r="D15" s="46">
        <v>12997178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12997178</v>
      </c>
      <c r="O15" s="47">
        <f t="shared" si="2"/>
        <v>78.747867287092234</v>
      </c>
      <c r="P15" s="9"/>
    </row>
    <row r="16" spans="1:133">
      <c r="A16" s="12"/>
      <c r="B16" s="44">
        <v>524</v>
      </c>
      <c r="C16" s="20" t="s">
        <v>30</v>
      </c>
      <c r="D16" s="46">
        <v>728635</v>
      </c>
      <c r="E16" s="46">
        <v>0</v>
      </c>
      <c r="F16" s="46">
        <v>0</v>
      </c>
      <c r="G16" s="46">
        <v>0</v>
      </c>
      <c r="H16" s="46">
        <v>0</v>
      </c>
      <c r="I16" s="46">
        <v>3194975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3923610</v>
      </c>
      <c r="O16" s="47">
        <f t="shared" si="2"/>
        <v>23.772538897775192</v>
      </c>
      <c r="P16" s="9"/>
    </row>
    <row r="17" spans="1:16">
      <c r="A17" s="12"/>
      <c r="B17" s="44">
        <v>525</v>
      </c>
      <c r="C17" s="20" t="s">
        <v>31</v>
      </c>
      <c r="D17" s="46">
        <v>521695</v>
      </c>
      <c r="E17" s="46">
        <v>2743448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3265143</v>
      </c>
      <c r="O17" s="47">
        <f t="shared" si="2"/>
        <v>19.782990402791913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6103107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6103107</v>
      </c>
      <c r="O18" s="47">
        <f t="shared" si="2"/>
        <v>36.97777010324269</v>
      </c>
      <c r="P18" s="9"/>
    </row>
    <row r="19" spans="1:16">
      <c r="A19" s="12"/>
      <c r="B19" s="44">
        <v>527</v>
      </c>
      <c r="C19" s="20" t="s">
        <v>33</v>
      </c>
      <c r="D19" s="46">
        <v>428702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428702</v>
      </c>
      <c r="O19" s="47">
        <f t="shared" si="2"/>
        <v>2.5974383209732927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417137</v>
      </c>
      <c r="E20" s="31">
        <f t="shared" si="5"/>
        <v>1460687</v>
      </c>
      <c r="F20" s="31">
        <f t="shared" si="5"/>
        <v>0</v>
      </c>
      <c r="G20" s="31">
        <f t="shared" si="5"/>
        <v>259631</v>
      </c>
      <c r="H20" s="31">
        <f t="shared" si="5"/>
        <v>0</v>
      </c>
      <c r="I20" s="31">
        <f t="shared" si="5"/>
        <v>35461453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37598908</v>
      </c>
      <c r="O20" s="43">
        <f t="shared" si="2"/>
        <v>227.80589889001988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6609818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6609818</v>
      </c>
      <c r="O21" s="47">
        <f t="shared" si="2"/>
        <v>40.047852745867871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9748413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9748413</v>
      </c>
      <c r="O22" s="47">
        <f t="shared" si="2"/>
        <v>59.064108622946051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259631</v>
      </c>
      <c r="H23" s="46">
        <v>0</v>
      </c>
      <c r="I23" s="46">
        <v>6917099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7176730</v>
      </c>
      <c r="O23" s="47">
        <f t="shared" si="2"/>
        <v>43.482683825311426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12001022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12001022</v>
      </c>
      <c r="O24" s="47">
        <f t="shared" si="2"/>
        <v>72.712313993504921</v>
      </c>
      <c r="P24" s="9"/>
    </row>
    <row r="25" spans="1:16">
      <c r="A25" s="12"/>
      <c r="B25" s="44">
        <v>537</v>
      </c>
      <c r="C25" s="20" t="s">
        <v>39</v>
      </c>
      <c r="D25" s="46">
        <v>353068</v>
      </c>
      <c r="E25" s="46">
        <v>356871</v>
      </c>
      <c r="F25" s="46">
        <v>0</v>
      </c>
      <c r="G25" s="46">
        <v>0</v>
      </c>
      <c r="H25" s="46">
        <v>0</v>
      </c>
      <c r="I25" s="46">
        <v>185101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895040</v>
      </c>
      <c r="O25" s="47">
        <f t="shared" si="2"/>
        <v>5.4229072754592602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1009267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1009267</v>
      </c>
      <c r="O26" s="47">
        <f t="shared" si="2"/>
        <v>6.114990790557898</v>
      </c>
      <c r="P26" s="9"/>
    </row>
    <row r="27" spans="1:16">
      <c r="A27" s="12"/>
      <c r="B27" s="44">
        <v>539</v>
      </c>
      <c r="C27" s="20" t="s">
        <v>41</v>
      </c>
      <c r="D27" s="46">
        <v>64069</v>
      </c>
      <c r="E27" s="46">
        <v>94549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158618</v>
      </c>
      <c r="O27" s="47">
        <f t="shared" si="2"/>
        <v>0.96104163637244922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2953878</v>
      </c>
      <c r="E28" s="31">
        <f t="shared" si="7"/>
        <v>21720727</v>
      </c>
      <c r="F28" s="31">
        <f t="shared" si="7"/>
        <v>272675</v>
      </c>
      <c r="G28" s="31">
        <f t="shared" si="7"/>
        <v>1948582</v>
      </c>
      <c r="H28" s="31">
        <f t="shared" si="7"/>
        <v>0</v>
      </c>
      <c r="I28" s="31">
        <f t="shared" si="7"/>
        <v>1663724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28559586</v>
      </c>
      <c r="O28" s="43">
        <f t="shared" si="2"/>
        <v>173.03806165479133</v>
      </c>
      <c r="P28" s="10"/>
    </row>
    <row r="29" spans="1:16">
      <c r="A29" s="12"/>
      <c r="B29" s="44">
        <v>541</v>
      </c>
      <c r="C29" s="20" t="s">
        <v>43</v>
      </c>
      <c r="D29" s="46">
        <v>2657927</v>
      </c>
      <c r="E29" s="46">
        <v>21720727</v>
      </c>
      <c r="F29" s="46">
        <v>272675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24651329</v>
      </c>
      <c r="O29" s="47">
        <f t="shared" si="2"/>
        <v>149.35854418108673</v>
      </c>
      <c r="P29" s="9"/>
    </row>
    <row r="30" spans="1:16">
      <c r="A30" s="12"/>
      <c r="B30" s="44">
        <v>542</v>
      </c>
      <c r="C30" s="20" t="s">
        <v>44</v>
      </c>
      <c r="D30" s="46">
        <v>84209</v>
      </c>
      <c r="E30" s="46">
        <v>0</v>
      </c>
      <c r="F30" s="46">
        <v>0</v>
      </c>
      <c r="G30" s="46">
        <v>0</v>
      </c>
      <c r="H30" s="46">
        <v>0</v>
      </c>
      <c r="I30" s="46">
        <v>1663724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1747933</v>
      </c>
      <c r="O30" s="47">
        <f t="shared" si="2"/>
        <v>10.590452474431681</v>
      </c>
      <c r="P30" s="9"/>
    </row>
    <row r="31" spans="1:16">
      <c r="A31" s="12"/>
      <c r="B31" s="44">
        <v>543</v>
      </c>
      <c r="C31" s="20" t="s">
        <v>45</v>
      </c>
      <c r="D31" s="46">
        <v>211742</v>
      </c>
      <c r="E31" s="46">
        <v>0</v>
      </c>
      <c r="F31" s="46">
        <v>0</v>
      </c>
      <c r="G31" s="46">
        <v>1948582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2160324</v>
      </c>
      <c r="O31" s="47">
        <f t="shared" si="2"/>
        <v>13.089064999272939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901830</v>
      </c>
      <c r="E32" s="31">
        <f t="shared" si="9"/>
        <v>1936466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2838296</v>
      </c>
      <c r="O32" s="43">
        <f t="shared" si="2"/>
        <v>17.196791236488778</v>
      </c>
      <c r="P32" s="10"/>
    </row>
    <row r="33" spans="1:16">
      <c r="A33" s="13"/>
      <c r="B33" s="45">
        <v>552</v>
      </c>
      <c r="C33" s="21" t="s">
        <v>47</v>
      </c>
      <c r="D33" s="46">
        <v>273021</v>
      </c>
      <c r="E33" s="46">
        <v>462042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735063</v>
      </c>
      <c r="O33" s="47">
        <f t="shared" si="2"/>
        <v>4.4536316707866801</v>
      </c>
      <c r="P33" s="9"/>
    </row>
    <row r="34" spans="1:16">
      <c r="A34" s="13"/>
      <c r="B34" s="45">
        <v>553</v>
      </c>
      <c r="C34" s="21" t="s">
        <v>48</v>
      </c>
      <c r="D34" s="46">
        <v>192782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192782</v>
      </c>
      <c r="O34" s="47">
        <f t="shared" si="2"/>
        <v>1.1680359652949446</v>
      </c>
      <c r="P34" s="9"/>
    </row>
    <row r="35" spans="1:16">
      <c r="A35" s="13"/>
      <c r="B35" s="45">
        <v>554</v>
      </c>
      <c r="C35" s="21" t="s">
        <v>49</v>
      </c>
      <c r="D35" s="46">
        <v>436027</v>
      </c>
      <c r="E35" s="46">
        <v>1474424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1910451</v>
      </c>
      <c r="O35" s="47">
        <f t="shared" si="2"/>
        <v>11.575123600407155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SUM(D37:D40)</f>
        <v>3406417</v>
      </c>
      <c r="E36" s="31">
        <f t="shared" si="10"/>
        <v>1840791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5247208</v>
      </c>
      <c r="O36" s="43">
        <f t="shared" si="2"/>
        <v>31.792012020745481</v>
      </c>
      <c r="P36" s="10"/>
    </row>
    <row r="37" spans="1:16">
      <c r="A37" s="12"/>
      <c r="B37" s="44">
        <v>562</v>
      </c>
      <c r="C37" s="20" t="s">
        <v>51</v>
      </c>
      <c r="D37" s="46">
        <v>2448798</v>
      </c>
      <c r="E37" s="46">
        <v>1833456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4282254</v>
      </c>
      <c r="O37" s="47">
        <f t="shared" ref="O37:O68" si="12">(N37/O$72)</f>
        <v>25.945506761669332</v>
      </c>
      <c r="P37" s="9"/>
    </row>
    <row r="38" spans="1:16">
      <c r="A38" s="12"/>
      <c r="B38" s="44">
        <v>563</v>
      </c>
      <c r="C38" s="20" t="s">
        <v>52</v>
      </c>
      <c r="D38" s="46">
        <v>587494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587494</v>
      </c>
      <c r="O38" s="47">
        <f t="shared" si="12"/>
        <v>3.5595341961126459</v>
      </c>
      <c r="P38" s="9"/>
    </row>
    <row r="39" spans="1:16">
      <c r="A39" s="12"/>
      <c r="B39" s="44">
        <v>564</v>
      </c>
      <c r="C39" s="20" t="s">
        <v>53</v>
      </c>
      <c r="D39" s="46">
        <v>353725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353725</v>
      </c>
      <c r="O39" s="47">
        <f t="shared" si="12"/>
        <v>2.1431644127768892</v>
      </c>
      <c r="P39" s="9"/>
    </row>
    <row r="40" spans="1:16">
      <c r="A40" s="12"/>
      <c r="B40" s="44">
        <v>569</v>
      </c>
      <c r="C40" s="20" t="s">
        <v>54</v>
      </c>
      <c r="D40" s="46">
        <v>16400</v>
      </c>
      <c r="E40" s="46">
        <v>7335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23735</v>
      </c>
      <c r="O40" s="47">
        <f t="shared" si="12"/>
        <v>0.14380665018661237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6587468</v>
      </c>
      <c r="E41" s="31">
        <f t="shared" si="13"/>
        <v>63972</v>
      </c>
      <c r="F41" s="31">
        <f t="shared" si="13"/>
        <v>0</v>
      </c>
      <c r="G41" s="31">
        <f t="shared" si="13"/>
        <v>169092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6820532</v>
      </c>
      <c r="O41" s="43">
        <f t="shared" si="12"/>
        <v>41.32453589258882</v>
      </c>
      <c r="P41" s="9"/>
    </row>
    <row r="42" spans="1:16">
      <c r="A42" s="12"/>
      <c r="B42" s="44">
        <v>571</v>
      </c>
      <c r="C42" s="20" t="s">
        <v>56</v>
      </c>
      <c r="D42" s="46">
        <v>2902093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2902093</v>
      </c>
      <c r="O42" s="47">
        <f t="shared" si="12"/>
        <v>17.583327274489847</v>
      </c>
      <c r="P42" s="9"/>
    </row>
    <row r="43" spans="1:16">
      <c r="A43" s="12"/>
      <c r="B43" s="44">
        <v>572</v>
      </c>
      <c r="C43" s="20" t="s">
        <v>57</v>
      </c>
      <c r="D43" s="46">
        <v>3640778</v>
      </c>
      <c r="E43" s="46">
        <v>63972</v>
      </c>
      <c r="F43" s="46">
        <v>0</v>
      </c>
      <c r="G43" s="46">
        <v>169092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3873842</v>
      </c>
      <c r="O43" s="47">
        <f t="shared" si="12"/>
        <v>23.471002375066647</v>
      </c>
      <c r="P43" s="9"/>
    </row>
    <row r="44" spans="1:16">
      <c r="A44" s="12"/>
      <c r="B44" s="44">
        <v>573</v>
      </c>
      <c r="C44" s="20" t="s">
        <v>58</v>
      </c>
      <c r="D44" s="46">
        <v>44597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44597</v>
      </c>
      <c r="O44" s="47">
        <f t="shared" si="12"/>
        <v>0.27020624303232998</v>
      </c>
      <c r="P44" s="9"/>
    </row>
    <row r="45" spans="1:16" ht="15.75">
      <c r="A45" s="28" t="s">
        <v>81</v>
      </c>
      <c r="B45" s="29"/>
      <c r="C45" s="30"/>
      <c r="D45" s="31">
        <f t="shared" ref="D45:M45" si="14">SUM(D46:D46)</f>
        <v>12197051</v>
      </c>
      <c r="E45" s="31">
        <f t="shared" si="14"/>
        <v>8524469</v>
      </c>
      <c r="F45" s="31">
        <f t="shared" si="14"/>
        <v>0</v>
      </c>
      <c r="G45" s="31">
        <f t="shared" si="14"/>
        <v>200000</v>
      </c>
      <c r="H45" s="31">
        <f t="shared" si="14"/>
        <v>0</v>
      </c>
      <c r="I45" s="31">
        <f t="shared" si="14"/>
        <v>70486</v>
      </c>
      <c r="J45" s="31">
        <f t="shared" si="14"/>
        <v>109891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2" si="15">SUM(D45:M45)</f>
        <v>21101897</v>
      </c>
      <c r="O45" s="43">
        <f t="shared" si="12"/>
        <v>127.85309122194755</v>
      </c>
      <c r="P45" s="9"/>
    </row>
    <row r="46" spans="1:16">
      <c r="A46" s="12"/>
      <c r="B46" s="44">
        <v>581</v>
      </c>
      <c r="C46" s="20" t="s">
        <v>59</v>
      </c>
      <c r="D46" s="46">
        <v>12197051</v>
      </c>
      <c r="E46" s="46">
        <v>8524469</v>
      </c>
      <c r="F46" s="46">
        <v>0</v>
      </c>
      <c r="G46" s="46">
        <v>200000</v>
      </c>
      <c r="H46" s="46">
        <v>0</v>
      </c>
      <c r="I46" s="46">
        <v>70486</v>
      </c>
      <c r="J46" s="46">
        <v>109891</v>
      </c>
      <c r="K46" s="46">
        <v>0</v>
      </c>
      <c r="L46" s="46">
        <v>0</v>
      </c>
      <c r="M46" s="46">
        <v>0</v>
      </c>
      <c r="N46" s="46">
        <f t="shared" si="15"/>
        <v>21101897</v>
      </c>
      <c r="O46" s="47">
        <f t="shared" si="12"/>
        <v>127.85309122194755</v>
      </c>
      <c r="P46" s="9"/>
    </row>
    <row r="47" spans="1:16" ht="15.75">
      <c r="A47" s="28" t="s">
        <v>60</v>
      </c>
      <c r="B47" s="29"/>
      <c r="C47" s="30"/>
      <c r="D47" s="31">
        <f t="shared" ref="D47:M47" si="16">SUM(D48:D69)</f>
        <v>1369756</v>
      </c>
      <c r="E47" s="31">
        <f t="shared" si="16"/>
        <v>5834052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7203808</v>
      </c>
      <c r="O47" s="43">
        <f t="shared" si="12"/>
        <v>43.646745189278271</v>
      </c>
      <c r="P47" s="9"/>
    </row>
    <row r="48" spans="1:16">
      <c r="A48" s="12"/>
      <c r="B48" s="44">
        <v>602</v>
      </c>
      <c r="C48" s="20" t="s">
        <v>61</v>
      </c>
      <c r="D48" s="46">
        <v>7740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7740</v>
      </c>
      <c r="O48" s="47">
        <f t="shared" si="12"/>
        <v>4.6895448596771847E-2</v>
      </c>
      <c r="P48" s="9"/>
    </row>
    <row r="49" spans="1:16">
      <c r="A49" s="12"/>
      <c r="B49" s="44">
        <v>603</v>
      </c>
      <c r="C49" s="20" t="s">
        <v>62</v>
      </c>
      <c r="D49" s="46">
        <v>3162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3162</v>
      </c>
      <c r="O49" s="47">
        <f t="shared" si="12"/>
        <v>1.915806310891377E-2</v>
      </c>
      <c r="P49" s="9"/>
    </row>
    <row r="50" spans="1:16">
      <c r="A50" s="12"/>
      <c r="B50" s="44">
        <v>604</v>
      </c>
      <c r="C50" s="20" t="s">
        <v>63</v>
      </c>
      <c r="D50" s="46">
        <v>2747</v>
      </c>
      <c r="E50" s="46">
        <v>1744871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1747618</v>
      </c>
      <c r="O50" s="47">
        <f t="shared" si="12"/>
        <v>10.588543938732975</v>
      </c>
      <c r="P50" s="9"/>
    </row>
    <row r="51" spans="1:16">
      <c r="A51" s="12"/>
      <c r="B51" s="44">
        <v>605</v>
      </c>
      <c r="C51" s="20" t="s">
        <v>64</v>
      </c>
      <c r="D51" s="46">
        <v>7905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7905</v>
      </c>
      <c r="O51" s="47">
        <f t="shared" si="12"/>
        <v>4.7895157772284425E-2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140419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140419</v>
      </c>
      <c r="O52" s="47">
        <f t="shared" si="12"/>
        <v>0.85077674373515588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425211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7">SUM(D53:M53)</f>
        <v>425211</v>
      </c>
      <c r="O53" s="47">
        <f t="shared" si="12"/>
        <v>2.5762868983568414</v>
      </c>
      <c r="P53" s="9"/>
    </row>
    <row r="54" spans="1:16">
      <c r="A54" s="12"/>
      <c r="B54" s="44">
        <v>622</v>
      </c>
      <c r="C54" s="20" t="s">
        <v>67</v>
      </c>
      <c r="D54" s="46">
        <v>0</v>
      </c>
      <c r="E54" s="46">
        <v>90528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90528</v>
      </c>
      <c r="O54" s="47">
        <f t="shared" si="12"/>
        <v>0.54849498327759194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309193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309193</v>
      </c>
      <c r="O55" s="47">
        <f t="shared" si="12"/>
        <v>1.8733519945712762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353501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353501</v>
      </c>
      <c r="O56" s="47">
        <f t="shared" si="12"/>
        <v>2.1418072318355872</v>
      </c>
      <c r="P56" s="9"/>
    </row>
    <row r="57" spans="1:16">
      <c r="A57" s="12"/>
      <c r="B57" s="44">
        <v>674</v>
      </c>
      <c r="C57" s="20" t="s">
        <v>70</v>
      </c>
      <c r="D57" s="46">
        <v>0</v>
      </c>
      <c r="E57" s="46">
        <v>125510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125510</v>
      </c>
      <c r="O57" s="47">
        <f t="shared" si="12"/>
        <v>0.76044544617323451</v>
      </c>
      <c r="P57" s="9"/>
    </row>
    <row r="58" spans="1:16">
      <c r="A58" s="12"/>
      <c r="B58" s="44">
        <v>685</v>
      </c>
      <c r="C58" s="20" t="s">
        <v>71</v>
      </c>
      <c r="D58" s="46">
        <v>48111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48111</v>
      </c>
      <c r="O58" s="47">
        <f t="shared" si="12"/>
        <v>0.29149701904900394</v>
      </c>
      <c r="P58" s="9"/>
    </row>
    <row r="59" spans="1:16">
      <c r="A59" s="12"/>
      <c r="B59" s="44">
        <v>689</v>
      </c>
      <c r="C59" s="20" t="s">
        <v>72</v>
      </c>
      <c r="D59" s="46">
        <v>0</v>
      </c>
      <c r="E59" s="46">
        <v>86368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86368</v>
      </c>
      <c r="O59" s="47">
        <f t="shared" si="12"/>
        <v>0.52329019436769908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237050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237050</v>
      </c>
      <c r="O60" s="47">
        <f t="shared" si="12"/>
        <v>1.4362488488197374</v>
      </c>
      <c r="P60" s="9"/>
    </row>
    <row r="61" spans="1:16">
      <c r="A61" s="12"/>
      <c r="B61" s="44">
        <v>711</v>
      </c>
      <c r="C61" s="20" t="s">
        <v>74</v>
      </c>
      <c r="D61" s="46">
        <v>1300091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8">SUM(D61:M61)</f>
        <v>1300091</v>
      </c>
      <c r="O61" s="47">
        <f t="shared" si="12"/>
        <v>7.8770478890989288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18442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18442</v>
      </c>
      <c r="O62" s="47">
        <f t="shared" si="12"/>
        <v>0.11173719160486646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883105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883105</v>
      </c>
      <c r="O63" s="47">
        <f t="shared" si="12"/>
        <v>5.3505949784305171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29495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29495</v>
      </c>
      <c r="O64" s="47">
        <f t="shared" si="12"/>
        <v>0.1787055886772333</v>
      </c>
      <c r="P64" s="9"/>
    </row>
    <row r="65" spans="1:119">
      <c r="A65" s="12"/>
      <c r="B65" s="44">
        <v>715</v>
      </c>
      <c r="C65" s="20" t="s">
        <v>78</v>
      </c>
      <c r="D65" s="46">
        <v>0</v>
      </c>
      <c r="E65" s="46">
        <v>38027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38027</v>
      </c>
      <c r="O65" s="47">
        <f t="shared" si="12"/>
        <v>0.23039964131646551</v>
      </c>
      <c r="P65" s="9"/>
    </row>
    <row r="66" spans="1:119">
      <c r="A66" s="12"/>
      <c r="B66" s="44">
        <v>719</v>
      </c>
      <c r="C66" s="20" t="s">
        <v>79</v>
      </c>
      <c r="D66" s="46">
        <v>0</v>
      </c>
      <c r="E66" s="46">
        <v>296021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296021</v>
      </c>
      <c r="O66" s="47">
        <f t="shared" si="12"/>
        <v>1.7935449081479327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500443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500443</v>
      </c>
      <c r="O67" s="47">
        <f t="shared" si="12"/>
        <v>3.0321058116426736</v>
      </c>
      <c r="P67" s="9"/>
    </row>
    <row r="68" spans="1:119">
      <c r="A68" s="12"/>
      <c r="B68" s="44">
        <v>744</v>
      </c>
      <c r="C68" s="20" t="s">
        <v>82</v>
      </c>
      <c r="D68" s="46">
        <v>0</v>
      </c>
      <c r="E68" s="46">
        <v>213684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213684</v>
      </c>
      <c r="O68" s="47">
        <f t="shared" si="12"/>
        <v>1.2946779118801803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0</v>
      </c>
      <c r="E69" s="46">
        <v>342184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342184</v>
      </c>
      <c r="O69" s="47">
        <f>(N69/O$72)</f>
        <v>2.0732393000824003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SUM(D5,D12,D20,D28,D32,D36,D41,D45,D47)</f>
        <v>92987897</v>
      </c>
      <c r="E70" s="15">
        <f t="shared" si="19"/>
        <v>60237350</v>
      </c>
      <c r="F70" s="15">
        <f t="shared" si="19"/>
        <v>4524669</v>
      </c>
      <c r="G70" s="15">
        <f t="shared" si="19"/>
        <v>3289872</v>
      </c>
      <c r="H70" s="15">
        <f t="shared" si="19"/>
        <v>0</v>
      </c>
      <c r="I70" s="15">
        <f t="shared" si="19"/>
        <v>40390638</v>
      </c>
      <c r="J70" s="15">
        <f t="shared" si="19"/>
        <v>10549471</v>
      </c>
      <c r="K70" s="15">
        <f t="shared" si="19"/>
        <v>0</v>
      </c>
      <c r="L70" s="15">
        <f t="shared" si="19"/>
        <v>0</v>
      </c>
      <c r="M70" s="15">
        <f t="shared" si="19"/>
        <v>0</v>
      </c>
      <c r="N70" s="15">
        <f>SUM(D70:M70)</f>
        <v>211979897</v>
      </c>
      <c r="O70" s="37">
        <f>(N70/O$72)</f>
        <v>1284.3530185158256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18</v>
      </c>
      <c r="M72" s="118"/>
      <c r="N72" s="118"/>
      <c r="O72" s="41">
        <v>165048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22594378</v>
      </c>
      <c r="E5" s="26">
        <f t="shared" si="0"/>
        <v>689060</v>
      </c>
      <c r="F5" s="26">
        <f t="shared" si="0"/>
        <v>4264036</v>
      </c>
      <c r="G5" s="26">
        <f t="shared" si="0"/>
        <v>627020</v>
      </c>
      <c r="H5" s="26">
        <f t="shared" si="0"/>
        <v>0</v>
      </c>
      <c r="I5" s="26">
        <f t="shared" si="0"/>
        <v>0</v>
      </c>
      <c r="J5" s="26">
        <f t="shared" si="0"/>
        <v>13484542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41659036</v>
      </c>
      <c r="O5" s="32">
        <f t="shared" ref="O5:O36" si="2">(N5/O$72)</f>
        <v>252.62139266374382</v>
      </c>
      <c r="P5" s="6"/>
    </row>
    <row r="6" spans="1:133">
      <c r="A6" s="12"/>
      <c r="B6" s="44">
        <v>511</v>
      </c>
      <c r="C6" s="20" t="s">
        <v>20</v>
      </c>
      <c r="D6" s="46">
        <v>794562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794562</v>
      </c>
      <c r="O6" s="47">
        <f t="shared" si="2"/>
        <v>4.8182430096963742</v>
      </c>
      <c r="P6" s="9"/>
    </row>
    <row r="7" spans="1:133">
      <c r="A7" s="12"/>
      <c r="B7" s="44">
        <v>512</v>
      </c>
      <c r="C7" s="20" t="s">
        <v>21</v>
      </c>
      <c r="D7" s="46">
        <v>1229879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1229879</v>
      </c>
      <c r="O7" s="47">
        <f t="shared" si="2"/>
        <v>7.4580157300781655</v>
      </c>
      <c r="P7" s="9"/>
    </row>
    <row r="8" spans="1:133">
      <c r="A8" s="12"/>
      <c r="B8" s="44">
        <v>513</v>
      </c>
      <c r="C8" s="20" t="s">
        <v>22</v>
      </c>
      <c r="D8" s="46">
        <v>11274540</v>
      </c>
      <c r="E8" s="46">
        <v>409486</v>
      </c>
      <c r="F8" s="46">
        <v>0</v>
      </c>
      <c r="G8" s="46">
        <v>0</v>
      </c>
      <c r="H8" s="46">
        <v>0</v>
      </c>
      <c r="I8" s="46">
        <v>0</v>
      </c>
      <c r="J8" s="46">
        <v>44977</v>
      </c>
      <c r="K8" s="46">
        <v>0</v>
      </c>
      <c r="L8" s="46">
        <v>0</v>
      </c>
      <c r="M8" s="46">
        <v>0</v>
      </c>
      <c r="N8" s="46">
        <f t="shared" si="1"/>
        <v>11729003</v>
      </c>
      <c r="O8" s="47">
        <f t="shared" si="2"/>
        <v>71.124955277823261</v>
      </c>
      <c r="P8" s="9"/>
    </row>
    <row r="9" spans="1:133">
      <c r="A9" s="12"/>
      <c r="B9" s="44">
        <v>514</v>
      </c>
      <c r="C9" s="20" t="s">
        <v>23</v>
      </c>
      <c r="D9" s="46">
        <v>719323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719323</v>
      </c>
      <c r="O9" s="47">
        <f t="shared" si="2"/>
        <v>4.3619919105920308</v>
      </c>
      <c r="P9" s="9"/>
    </row>
    <row r="10" spans="1:133">
      <c r="A10" s="12"/>
      <c r="B10" s="44">
        <v>515</v>
      </c>
      <c r="C10" s="20" t="s">
        <v>24</v>
      </c>
      <c r="D10" s="46">
        <v>1315323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1315323</v>
      </c>
      <c r="O10" s="47">
        <f t="shared" si="2"/>
        <v>7.9761501937455659</v>
      </c>
      <c r="P10" s="9"/>
    </row>
    <row r="11" spans="1:133">
      <c r="A11" s="12"/>
      <c r="B11" s="44">
        <v>519</v>
      </c>
      <c r="C11" s="20" t="s">
        <v>25</v>
      </c>
      <c r="D11" s="46">
        <v>7260751</v>
      </c>
      <c r="E11" s="46">
        <v>279574</v>
      </c>
      <c r="F11" s="46">
        <v>4264036</v>
      </c>
      <c r="G11" s="46">
        <v>627020</v>
      </c>
      <c r="H11" s="46">
        <v>0</v>
      </c>
      <c r="I11" s="46">
        <v>0</v>
      </c>
      <c r="J11" s="46">
        <v>13439565</v>
      </c>
      <c r="K11" s="46">
        <v>0</v>
      </c>
      <c r="L11" s="46">
        <v>0</v>
      </c>
      <c r="M11" s="46">
        <v>0</v>
      </c>
      <c r="N11" s="46">
        <f t="shared" si="1"/>
        <v>25870946</v>
      </c>
      <c r="O11" s="47">
        <f t="shared" si="2"/>
        <v>156.88203654180842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45594271</v>
      </c>
      <c r="E12" s="31">
        <f t="shared" si="3"/>
        <v>29307360</v>
      </c>
      <c r="F12" s="31">
        <f t="shared" si="3"/>
        <v>0</v>
      </c>
      <c r="G12" s="31">
        <f t="shared" si="3"/>
        <v>241759</v>
      </c>
      <c r="H12" s="31">
        <f t="shared" si="3"/>
        <v>0</v>
      </c>
      <c r="I12" s="31">
        <f t="shared" si="3"/>
        <v>4349642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12026595</v>
      </c>
      <c r="N12" s="42">
        <f t="shared" si="1"/>
        <v>91519627</v>
      </c>
      <c r="O12" s="43">
        <f t="shared" si="2"/>
        <v>554.97721139793941</v>
      </c>
      <c r="P12" s="10"/>
    </row>
    <row r="13" spans="1:133">
      <c r="A13" s="12"/>
      <c r="B13" s="44">
        <v>521</v>
      </c>
      <c r="C13" s="20" t="s">
        <v>27</v>
      </c>
      <c r="D13" s="46">
        <v>30431954</v>
      </c>
      <c r="E13" s="46">
        <v>3327920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33759874</v>
      </c>
      <c r="O13" s="47">
        <f t="shared" si="2"/>
        <v>204.72068499214708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19256148</v>
      </c>
      <c r="F14" s="46">
        <v>0</v>
      </c>
      <c r="G14" s="46">
        <v>135917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12026595</v>
      </c>
      <c r="N14" s="46">
        <f t="shared" ref="N14:N19" si="4">SUM(D14:M14)</f>
        <v>31418660</v>
      </c>
      <c r="O14" s="47">
        <f t="shared" si="2"/>
        <v>190.52350718890042</v>
      </c>
      <c r="P14" s="9"/>
    </row>
    <row r="15" spans="1:133">
      <c r="A15" s="12"/>
      <c r="B15" s="44">
        <v>523</v>
      </c>
      <c r="C15" s="20" t="s">
        <v>29</v>
      </c>
      <c r="D15" s="46">
        <v>12560310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12560310</v>
      </c>
      <c r="O15" s="47">
        <f t="shared" si="2"/>
        <v>76.166020848114385</v>
      </c>
      <c r="P15" s="9"/>
    </row>
    <row r="16" spans="1:133">
      <c r="A16" s="12"/>
      <c r="B16" s="44">
        <v>524</v>
      </c>
      <c r="C16" s="20" t="s">
        <v>30</v>
      </c>
      <c r="D16" s="46">
        <v>951729</v>
      </c>
      <c r="E16" s="46">
        <v>0</v>
      </c>
      <c r="F16" s="46">
        <v>0</v>
      </c>
      <c r="G16" s="46">
        <v>0</v>
      </c>
      <c r="H16" s="46">
        <v>0</v>
      </c>
      <c r="I16" s="46">
        <v>4349642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5301371</v>
      </c>
      <c r="O16" s="47">
        <f t="shared" si="2"/>
        <v>32.147640791476405</v>
      </c>
      <c r="P16" s="9"/>
    </row>
    <row r="17" spans="1:16">
      <c r="A17" s="12"/>
      <c r="B17" s="44">
        <v>525</v>
      </c>
      <c r="C17" s="20" t="s">
        <v>31</v>
      </c>
      <c r="D17" s="46">
        <v>1229124</v>
      </c>
      <c r="E17" s="46">
        <v>666194</v>
      </c>
      <c r="F17" s="46">
        <v>0</v>
      </c>
      <c r="G17" s="46">
        <v>105842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2001160</v>
      </c>
      <c r="O17" s="47">
        <f t="shared" si="2"/>
        <v>12.135082197844845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6057098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6057098</v>
      </c>
      <c r="O18" s="47">
        <f t="shared" si="2"/>
        <v>36.730387430491128</v>
      </c>
      <c r="P18" s="9"/>
    </row>
    <row r="19" spans="1:16">
      <c r="A19" s="12"/>
      <c r="B19" s="44">
        <v>527</v>
      </c>
      <c r="C19" s="20" t="s">
        <v>33</v>
      </c>
      <c r="D19" s="46">
        <v>421154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421154</v>
      </c>
      <c r="O19" s="47">
        <f t="shared" si="2"/>
        <v>2.5538879489651745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531214</v>
      </c>
      <c r="E20" s="31">
        <f t="shared" si="5"/>
        <v>2994588</v>
      </c>
      <c r="F20" s="31">
        <f t="shared" si="5"/>
        <v>0</v>
      </c>
      <c r="G20" s="31">
        <f t="shared" si="5"/>
        <v>206879</v>
      </c>
      <c r="H20" s="31">
        <f t="shared" si="5"/>
        <v>0</v>
      </c>
      <c r="I20" s="31">
        <f t="shared" si="5"/>
        <v>32710331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36443012</v>
      </c>
      <c r="O20" s="43">
        <f t="shared" si="2"/>
        <v>220.9912981256102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6299509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6299509</v>
      </c>
      <c r="O21" s="47">
        <f t="shared" si="2"/>
        <v>38.200373543876246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7196665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7196665</v>
      </c>
      <c r="O22" s="47">
        <f t="shared" si="2"/>
        <v>43.640749028240158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206879</v>
      </c>
      <c r="H23" s="46">
        <v>0</v>
      </c>
      <c r="I23" s="46">
        <v>7006677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7213556</v>
      </c>
      <c r="O23" s="47">
        <f t="shared" si="2"/>
        <v>43.743176457033357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12018595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12018595</v>
      </c>
      <c r="O24" s="47">
        <f t="shared" si="2"/>
        <v>72.88104810590211</v>
      </c>
      <c r="P24" s="9"/>
    </row>
    <row r="25" spans="1:16">
      <c r="A25" s="12"/>
      <c r="B25" s="44">
        <v>537</v>
      </c>
      <c r="C25" s="20" t="s">
        <v>39</v>
      </c>
      <c r="D25" s="46">
        <v>469257</v>
      </c>
      <c r="E25" s="46">
        <v>2516415</v>
      </c>
      <c r="F25" s="46">
        <v>0</v>
      </c>
      <c r="G25" s="46">
        <v>0</v>
      </c>
      <c r="H25" s="46">
        <v>0</v>
      </c>
      <c r="I25" s="46">
        <v>188885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3174557</v>
      </c>
      <c r="O25" s="47">
        <f t="shared" si="2"/>
        <v>19.250589726330599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465452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465452</v>
      </c>
      <c r="O26" s="47">
        <f t="shared" si="2"/>
        <v>2.8225120825677501</v>
      </c>
      <c r="P26" s="9"/>
    </row>
    <row r="27" spans="1:16">
      <c r="A27" s="12"/>
      <c r="B27" s="44">
        <v>539</v>
      </c>
      <c r="C27" s="20" t="s">
        <v>41</v>
      </c>
      <c r="D27" s="46">
        <v>61957</v>
      </c>
      <c r="E27" s="46">
        <v>12721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74678</v>
      </c>
      <c r="O27" s="47">
        <f t="shared" si="2"/>
        <v>0.4528491816599659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2827884</v>
      </c>
      <c r="E28" s="31">
        <f t="shared" si="7"/>
        <v>23150165</v>
      </c>
      <c r="F28" s="31">
        <f t="shared" si="7"/>
        <v>273735</v>
      </c>
      <c r="G28" s="31">
        <f t="shared" si="7"/>
        <v>13839</v>
      </c>
      <c r="H28" s="31">
        <f t="shared" si="7"/>
        <v>0</v>
      </c>
      <c r="I28" s="31">
        <f t="shared" si="7"/>
        <v>1523318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27788941</v>
      </c>
      <c r="O28" s="43">
        <f t="shared" si="2"/>
        <v>168.51280418660215</v>
      </c>
      <c r="P28" s="10"/>
    </row>
    <row r="29" spans="1:16">
      <c r="A29" s="12"/>
      <c r="B29" s="44">
        <v>541</v>
      </c>
      <c r="C29" s="20" t="s">
        <v>43</v>
      </c>
      <c r="D29" s="46">
        <v>2323195</v>
      </c>
      <c r="E29" s="46">
        <v>23150165</v>
      </c>
      <c r="F29" s="46">
        <v>273735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25747095</v>
      </c>
      <c r="O29" s="47">
        <f t="shared" si="2"/>
        <v>156.13100110971638</v>
      </c>
      <c r="P29" s="9"/>
    </row>
    <row r="30" spans="1:16">
      <c r="A30" s="12"/>
      <c r="B30" s="44">
        <v>542</v>
      </c>
      <c r="C30" s="20" t="s">
        <v>44</v>
      </c>
      <c r="D30" s="46">
        <v>84572</v>
      </c>
      <c r="E30" s="46">
        <v>0</v>
      </c>
      <c r="F30" s="46">
        <v>0</v>
      </c>
      <c r="G30" s="46">
        <v>0</v>
      </c>
      <c r="H30" s="46">
        <v>0</v>
      </c>
      <c r="I30" s="46">
        <v>1523318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1607890</v>
      </c>
      <c r="O30" s="47">
        <f t="shared" si="2"/>
        <v>9.7502834931203655</v>
      </c>
      <c r="P30" s="9"/>
    </row>
    <row r="31" spans="1:16">
      <c r="A31" s="12"/>
      <c r="B31" s="44">
        <v>543</v>
      </c>
      <c r="C31" s="20" t="s">
        <v>45</v>
      </c>
      <c r="D31" s="46">
        <v>420117</v>
      </c>
      <c r="E31" s="46">
        <v>0</v>
      </c>
      <c r="F31" s="46">
        <v>0</v>
      </c>
      <c r="G31" s="46">
        <v>13839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433956</v>
      </c>
      <c r="O31" s="47">
        <f t="shared" si="2"/>
        <v>2.6315195837653951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1130701</v>
      </c>
      <c r="E32" s="31">
        <f t="shared" si="9"/>
        <v>1387740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2518441</v>
      </c>
      <c r="O32" s="43">
        <f t="shared" si="2"/>
        <v>15.271886578495758</v>
      </c>
      <c r="P32" s="10"/>
    </row>
    <row r="33" spans="1:16">
      <c r="A33" s="13"/>
      <c r="B33" s="45">
        <v>552</v>
      </c>
      <c r="C33" s="21" t="s">
        <v>47</v>
      </c>
      <c r="D33" s="46">
        <v>308893</v>
      </c>
      <c r="E33" s="46">
        <v>409592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718485</v>
      </c>
      <c r="O33" s="47">
        <f t="shared" si="2"/>
        <v>4.356910258509342</v>
      </c>
      <c r="P33" s="9"/>
    </row>
    <row r="34" spans="1:16">
      <c r="A34" s="13"/>
      <c r="B34" s="45">
        <v>553</v>
      </c>
      <c r="C34" s="21" t="s">
        <v>48</v>
      </c>
      <c r="D34" s="46">
        <v>216627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216627</v>
      </c>
      <c r="O34" s="47">
        <f t="shared" si="2"/>
        <v>1.3136313194709746</v>
      </c>
      <c r="P34" s="9"/>
    </row>
    <row r="35" spans="1:16">
      <c r="A35" s="13"/>
      <c r="B35" s="45">
        <v>554</v>
      </c>
      <c r="C35" s="21" t="s">
        <v>49</v>
      </c>
      <c r="D35" s="46">
        <v>605181</v>
      </c>
      <c r="E35" s="46">
        <v>978148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1583329</v>
      </c>
      <c r="O35" s="47">
        <f t="shared" si="2"/>
        <v>9.6013450005154422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SUM(D37:D40)</f>
        <v>3641317</v>
      </c>
      <c r="E36" s="31">
        <f t="shared" si="10"/>
        <v>1845344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5486661</v>
      </c>
      <c r="O36" s="43">
        <f t="shared" si="2"/>
        <v>33.271243791955463</v>
      </c>
      <c r="P36" s="10"/>
    </row>
    <row r="37" spans="1:16">
      <c r="A37" s="12"/>
      <c r="B37" s="44">
        <v>562</v>
      </c>
      <c r="C37" s="20" t="s">
        <v>51</v>
      </c>
      <c r="D37" s="46">
        <v>2586860</v>
      </c>
      <c r="E37" s="46">
        <v>1836009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4422869</v>
      </c>
      <c r="O37" s="47">
        <f t="shared" ref="O37:O68" si="12">(N37/O$72)</f>
        <v>26.820383610156028</v>
      </c>
      <c r="P37" s="9"/>
    </row>
    <row r="38" spans="1:16">
      <c r="A38" s="12"/>
      <c r="B38" s="44">
        <v>563</v>
      </c>
      <c r="C38" s="20" t="s">
        <v>52</v>
      </c>
      <c r="D38" s="46">
        <v>955636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955636</v>
      </c>
      <c r="O38" s="47">
        <f t="shared" si="12"/>
        <v>5.7949996058384423</v>
      </c>
      <c r="P38" s="9"/>
    </row>
    <row r="39" spans="1:16">
      <c r="A39" s="12"/>
      <c r="B39" s="44">
        <v>564</v>
      </c>
      <c r="C39" s="20" t="s">
        <v>53</v>
      </c>
      <c r="D39" s="46">
        <v>98821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98821</v>
      </c>
      <c r="O39" s="47">
        <f t="shared" si="12"/>
        <v>0.59925291224750921</v>
      </c>
      <c r="P39" s="9"/>
    </row>
    <row r="40" spans="1:16">
      <c r="A40" s="12"/>
      <c r="B40" s="44">
        <v>569</v>
      </c>
      <c r="C40" s="20" t="s">
        <v>54</v>
      </c>
      <c r="D40" s="46">
        <v>0</v>
      </c>
      <c r="E40" s="46">
        <v>9335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9335</v>
      </c>
      <c r="O40" s="47">
        <f t="shared" si="12"/>
        <v>5.6607663713486994E-2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SUM(D42:D44)</f>
        <v>7118265</v>
      </c>
      <c r="E41" s="31">
        <f t="shared" si="13"/>
        <v>154103</v>
      </c>
      <c r="F41" s="31">
        <f t="shared" si="13"/>
        <v>0</v>
      </c>
      <c r="G41" s="31">
        <f t="shared" si="13"/>
        <v>38935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7311303</v>
      </c>
      <c r="O41" s="43">
        <f t="shared" si="12"/>
        <v>44.33591660754243</v>
      </c>
      <c r="P41" s="9"/>
    </row>
    <row r="42" spans="1:16">
      <c r="A42" s="12"/>
      <c r="B42" s="44">
        <v>571</v>
      </c>
      <c r="C42" s="20" t="s">
        <v>56</v>
      </c>
      <c r="D42" s="46">
        <v>2938079</v>
      </c>
      <c r="E42" s="46">
        <v>287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2938366</v>
      </c>
      <c r="O42" s="47">
        <f t="shared" si="12"/>
        <v>17.818321842007919</v>
      </c>
      <c r="P42" s="9"/>
    </row>
    <row r="43" spans="1:16">
      <c r="A43" s="12"/>
      <c r="B43" s="44">
        <v>572</v>
      </c>
      <c r="C43" s="20" t="s">
        <v>57</v>
      </c>
      <c r="D43" s="46">
        <v>4142963</v>
      </c>
      <c r="E43" s="46">
        <v>153816</v>
      </c>
      <c r="F43" s="46">
        <v>0</v>
      </c>
      <c r="G43" s="46">
        <v>38935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4335714</v>
      </c>
      <c r="O43" s="47">
        <f t="shared" si="12"/>
        <v>26.291873601484472</v>
      </c>
      <c r="P43" s="9"/>
    </row>
    <row r="44" spans="1:16">
      <c r="A44" s="12"/>
      <c r="B44" s="44">
        <v>573</v>
      </c>
      <c r="C44" s="20" t="s">
        <v>58</v>
      </c>
      <c r="D44" s="46">
        <v>37223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37223</v>
      </c>
      <c r="O44" s="47">
        <f t="shared" si="12"/>
        <v>0.22572116405004033</v>
      </c>
      <c r="P44" s="9"/>
    </row>
    <row r="45" spans="1:16" ht="15.75">
      <c r="A45" s="28" t="s">
        <v>81</v>
      </c>
      <c r="B45" s="29"/>
      <c r="C45" s="30"/>
      <c r="D45" s="31">
        <f t="shared" ref="D45:M45" si="14">SUM(D46:D46)</f>
        <v>10176998</v>
      </c>
      <c r="E45" s="31">
        <f t="shared" si="14"/>
        <v>2459631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283423</v>
      </c>
      <c r="J45" s="31">
        <f t="shared" si="14"/>
        <v>907885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13827937</v>
      </c>
      <c r="O45" s="43">
        <f t="shared" si="12"/>
        <v>83.852941354824239</v>
      </c>
      <c r="P45" s="9"/>
    </row>
    <row r="46" spans="1:16">
      <c r="A46" s="12"/>
      <c r="B46" s="44">
        <v>581</v>
      </c>
      <c r="C46" s="20" t="s">
        <v>59</v>
      </c>
      <c r="D46" s="46">
        <v>10176998</v>
      </c>
      <c r="E46" s="46">
        <v>2459631</v>
      </c>
      <c r="F46" s="46">
        <v>0</v>
      </c>
      <c r="G46" s="46">
        <v>0</v>
      </c>
      <c r="H46" s="46">
        <v>0</v>
      </c>
      <c r="I46" s="46">
        <v>283423</v>
      </c>
      <c r="J46" s="46">
        <v>907885</v>
      </c>
      <c r="K46" s="46">
        <v>0</v>
      </c>
      <c r="L46" s="46">
        <v>0</v>
      </c>
      <c r="M46" s="46">
        <v>0</v>
      </c>
      <c r="N46" s="46">
        <f>SUM(D46:M46)</f>
        <v>13827937</v>
      </c>
      <c r="O46" s="47">
        <f t="shared" si="12"/>
        <v>83.852941354824239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SUM(D48:D69)</f>
        <v>1416909</v>
      </c>
      <c r="E47" s="31">
        <f t="shared" si="15"/>
        <v>6545853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7962762</v>
      </c>
      <c r="O47" s="43">
        <f t="shared" si="12"/>
        <v>48.286379595772161</v>
      </c>
      <c r="P47" s="9"/>
    </row>
    <row r="48" spans="1:16">
      <c r="A48" s="12"/>
      <c r="B48" s="44">
        <v>602</v>
      </c>
      <c r="C48" s="20" t="s">
        <v>61</v>
      </c>
      <c r="D48" s="46">
        <v>6668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6">SUM(D48:M48)</f>
        <v>6668</v>
      </c>
      <c r="O48" s="47">
        <f t="shared" si="12"/>
        <v>4.0434911798771428E-2</v>
      </c>
      <c r="P48" s="9"/>
    </row>
    <row r="49" spans="1:16">
      <c r="A49" s="12"/>
      <c r="B49" s="44">
        <v>603</v>
      </c>
      <c r="C49" s="20" t="s">
        <v>62</v>
      </c>
      <c r="D49" s="46">
        <v>3699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3699</v>
      </c>
      <c r="O49" s="47">
        <f t="shared" si="12"/>
        <v>2.2430824646619003E-2</v>
      </c>
      <c r="P49" s="9"/>
    </row>
    <row r="50" spans="1:16">
      <c r="A50" s="12"/>
      <c r="B50" s="44">
        <v>604</v>
      </c>
      <c r="C50" s="20" t="s">
        <v>63</v>
      </c>
      <c r="D50" s="46">
        <v>3002</v>
      </c>
      <c r="E50" s="46">
        <v>2591228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2594230</v>
      </c>
      <c r="O50" s="47">
        <f t="shared" si="12"/>
        <v>15.731472890780864</v>
      </c>
      <c r="P50" s="9"/>
    </row>
    <row r="51" spans="1:16">
      <c r="A51" s="12"/>
      <c r="B51" s="44">
        <v>605</v>
      </c>
      <c r="C51" s="20" t="s">
        <v>64</v>
      </c>
      <c r="D51" s="46">
        <v>10734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10734</v>
      </c>
      <c r="O51" s="47">
        <f t="shared" si="12"/>
        <v>6.509123324055377E-2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108217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108217</v>
      </c>
      <c r="O52" s="47">
        <f t="shared" si="12"/>
        <v>0.65623048142286255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423394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423394</v>
      </c>
      <c r="O53" s="47">
        <f t="shared" si="12"/>
        <v>2.5674713626468253</v>
      </c>
      <c r="P53" s="9"/>
    </row>
    <row r="54" spans="1:16">
      <c r="A54" s="12"/>
      <c r="B54" s="44">
        <v>622</v>
      </c>
      <c r="C54" s="20" t="s">
        <v>67</v>
      </c>
      <c r="D54" s="46">
        <v>0</v>
      </c>
      <c r="E54" s="46">
        <v>63178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63178</v>
      </c>
      <c r="O54" s="47">
        <f t="shared" si="12"/>
        <v>0.38311290606220477</v>
      </c>
      <c r="P54" s="9"/>
    </row>
    <row r="55" spans="1:16">
      <c r="A55" s="12"/>
      <c r="B55" s="44">
        <v>634</v>
      </c>
      <c r="C55" s="20" t="s">
        <v>68</v>
      </c>
      <c r="D55" s="46">
        <v>0</v>
      </c>
      <c r="E55" s="46">
        <v>278693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278693</v>
      </c>
      <c r="O55" s="47">
        <f t="shared" si="12"/>
        <v>1.6900010308840741</v>
      </c>
      <c r="P55" s="9"/>
    </row>
    <row r="56" spans="1:16">
      <c r="A56" s="12"/>
      <c r="B56" s="44">
        <v>654</v>
      </c>
      <c r="C56" s="20" t="s">
        <v>69</v>
      </c>
      <c r="D56" s="46">
        <v>0</v>
      </c>
      <c r="E56" s="46">
        <v>356813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356813</v>
      </c>
      <c r="O56" s="47">
        <f t="shared" si="12"/>
        <v>2.1637225830316482</v>
      </c>
      <c r="P56" s="9"/>
    </row>
    <row r="57" spans="1:16">
      <c r="A57" s="12"/>
      <c r="B57" s="44">
        <v>674</v>
      </c>
      <c r="C57" s="20" t="s">
        <v>70</v>
      </c>
      <c r="D57" s="46">
        <v>0</v>
      </c>
      <c r="E57" s="46">
        <v>123572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7">SUM(D57:M57)</f>
        <v>123572</v>
      </c>
      <c r="O57" s="47">
        <f t="shared" si="12"/>
        <v>0.74934356940578628</v>
      </c>
      <c r="P57" s="9"/>
    </row>
    <row r="58" spans="1:16">
      <c r="A58" s="12"/>
      <c r="B58" s="44">
        <v>685</v>
      </c>
      <c r="C58" s="20" t="s">
        <v>71</v>
      </c>
      <c r="D58" s="46">
        <v>47689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47689</v>
      </c>
      <c r="O58" s="47">
        <f t="shared" si="12"/>
        <v>0.28918723886796799</v>
      </c>
      <c r="P58" s="9"/>
    </row>
    <row r="59" spans="1:16">
      <c r="A59" s="12"/>
      <c r="B59" s="44">
        <v>689</v>
      </c>
      <c r="C59" s="20" t="s">
        <v>72</v>
      </c>
      <c r="D59" s="46">
        <v>0</v>
      </c>
      <c r="E59" s="46">
        <v>86563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86563</v>
      </c>
      <c r="O59" s="47">
        <f t="shared" si="12"/>
        <v>0.5249201064842608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239483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239483</v>
      </c>
      <c r="O60" s="47">
        <f t="shared" si="12"/>
        <v>1.4522306512155336</v>
      </c>
      <c r="P60" s="9"/>
    </row>
    <row r="61" spans="1:16">
      <c r="A61" s="12"/>
      <c r="B61" s="44">
        <v>711</v>
      </c>
      <c r="C61" s="20" t="s">
        <v>74</v>
      </c>
      <c r="D61" s="46">
        <v>1345117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1345117</v>
      </c>
      <c r="O61" s="47">
        <f t="shared" si="12"/>
        <v>8.1568217237594531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2833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2833</v>
      </c>
      <c r="O62" s="47">
        <f t="shared" si="12"/>
        <v>1.7179379892909338E-2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896601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896601</v>
      </c>
      <c r="O63" s="47">
        <f t="shared" si="12"/>
        <v>5.4370099510633265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50069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50069</v>
      </c>
      <c r="O64" s="47">
        <f t="shared" si="12"/>
        <v>0.30361961590472203</v>
      </c>
      <c r="P64" s="9"/>
    </row>
    <row r="65" spans="1:119">
      <c r="A65" s="12"/>
      <c r="B65" s="44">
        <v>715</v>
      </c>
      <c r="C65" s="20" t="s">
        <v>78</v>
      </c>
      <c r="D65" s="46">
        <v>0</v>
      </c>
      <c r="E65" s="46">
        <v>46390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46390</v>
      </c>
      <c r="O65" s="47">
        <f t="shared" si="12"/>
        <v>0.28131007173740352</v>
      </c>
      <c r="P65" s="9"/>
    </row>
    <row r="66" spans="1:119">
      <c r="A66" s="12"/>
      <c r="B66" s="44">
        <v>719</v>
      </c>
      <c r="C66" s="20" t="s">
        <v>79</v>
      </c>
      <c r="D66" s="46">
        <v>0</v>
      </c>
      <c r="E66" s="46">
        <v>231982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231982</v>
      </c>
      <c r="O66" s="47">
        <f t="shared" si="12"/>
        <v>1.4067444074538982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523148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523148</v>
      </c>
      <c r="O67" s="47">
        <f t="shared" si="12"/>
        <v>3.1723820092537007</v>
      </c>
      <c r="P67" s="9"/>
    </row>
    <row r="68" spans="1:119" ht="15" customHeight="1">
      <c r="A68" s="12"/>
      <c r="B68" s="44">
        <v>744</v>
      </c>
      <c r="C68" s="20" t="s">
        <v>82</v>
      </c>
      <c r="D68" s="46">
        <v>0</v>
      </c>
      <c r="E68" s="46">
        <v>197661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197661</v>
      </c>
      <c r="O68" s="47">
        <f t="shared" si="12"/>
        <v>1.1986210409503539</v>
      </c>
      <c r="P68" s="9"/>
    </row>
    <row r="69" spans="1:119" ht="15.75" thickBot="1">
      <c r="A69" s="12"/>
      <c r="B69" s="44">
        <v>764</v>
      </c>
      <c r="C69" s="20" t="s">
        <v>83</v>
      </c>
      <c r="D69" s="46">
        <v>0</v>
      </c>
      <c r="E69" s="46">
        <v>326028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326028</v>
      </c>
      <c r="O69" s="47">
        <f>(N69/O$72)</f>
        <v>1.9770416052684241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SUM(D5,D12,D20,D28,D32,D36,D41,D45,D47)</f>
        <v>95031937</v>
      </c>
      <c r="E70" s="15">
        <f t="shared" si="18"/>
        <v>68533844</v>
      </c>
      <c r="F70" s="15">
        <f t="shared" si="18"/>
        <v>4537771</v>
      </c>
      <c r="G70" s="15">
        <f t="shared" si="18"/>
        <v>1128432</v>
      </c>
      <c r="H70" s="15">
        <f t="shared" si="18"/>
        <v>0</v>
      </c>
      <c r="I70" s="15">
        <f t="shared" si="18"/>
        <v>38866714</v>
      </c>
      <c r="J70" s="15">
        <f t="shared" si="18"/>
        <v>14392427</v>
      </c>
      <c r="K70" s="15">
        <f t="shared" si="18"/>
        <v>0</v>
      </c>
      <c r="L70" s="15">
        <f t="shared" si="18"/>
        <v>0</v>
      </c>
      <c r="M70" s="15">
        <f t="shared" si="18"/>
        <v>12026595</v>
      </c>
      <c r="N70" s="15">
        <f>SUM(D70:M70)</f>
        <v>234517720</v>
      </c>
      <c r="O70" s="37">
        <f>(N70/O$72)</f>
        <v>1422.1210743024856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95</v>
      </c>
      <c r="M72" s="118"/>
      <c r="N72" s="118"/>
      <c r="O72" s="41">
        <v>164907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22601365</v>
      </c>
      <c r="E5" s="26">
        <f t="shared" si="0"/>
        <v>667632</v>
      </c>
      <c r="F5" s="26">
        <f t="shared" si="0"/>
        <v>4274379</v>
      </c>
      <c r="G5" s="26">
        <f t="shared" si="0"/>
        <v>1109275</v>
      </c>
      <c r="H5" s="26">
        <f t="shared" si="0"/>
        <v>0</v>
      </c>
      <c r="I5" s="26">
        <f t="shared" si="0"/>
        <v>0</v>
      </c>
      <c r="J5" s="26">
        <f t="shared" si="0"/>
        <v>10558162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39210813</v>
      </c>
      <c r="O5" s="32">
        <f t="shared" ref="O5:O36" si="2">(N5/O$71)</f>
        <v>241.75403994007141</v>
      </c>
      <c r="P5" s="6"/>
    </row>
    <row r="6" spans="1:133">
      <c r="A6" s="12"/>
      <c r="B6" s="44">
        <v>511</v>
      </c>
      <c r="C6" s="20" t="s">
        <v>20</v>
      </c>
      <c r="D6" s="46">
        <v>916655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916655</v>
      </c>
      <c r="O6" s="47">
        <f t="shared" si="2"/>
        <v>5.6516310814893371</v>
      </c>
      <c r="P6" s="9"/>
    </row>
    <row r="7" spans="1:133">
      <c r="A7" s="12"/>
      <c r="B7" s="44">
        <v>512</v>
      </c>
      <c r="C7" s="20" t="s">
        <v>21</v>
      </c>
      <c r="D7" s="46">
        <v>1201019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1201019</v>
      </c>
      <c r="O7" s="47">
        <f t="shared" si="2"/>
        <v>7.4048756728095544</v>
      </c>
      <c r="P7" s="9"/>
    </row>
    <row r="8" spans="1:133">
      <c r="A8" s="12"/>
      <c r="B8" s="44">
        <v>513</v>
      </c>
      <c r="C8" s="20" t="s">
        <v>22</v>
      </c>
      <c r="D8" s="46">
        <v>11176405</v>
      </c>
      <c r="E8" s="46">
        <v>436047</v>
      </c>
      <c r="F8" s="46">
        <v>0</v>
      </c>
      <c r="G8" s="46">
        <v>0</v>
      </c>
      <c r="H8" s="46">
        <v>0</v>
      </c>
      <c r="I8" s="46">
        <v>0</v>
      </c>
      <c r="J8" s="46">
        <v>59579</v>
      </c>
      <c r="K8" s="46">
        <v>0</v>
      </c>
      <c r="L8" s="46">
        <v>0</v>
      </c>
      <c r="M8" s="46">
        <v>0</v>
      </c>
      <c r="N8" s="46">
        <f t="shared" si="1"/>
        <v>11672031</v>
      </c>
      <c r="O8" s="47">
        <f t="shared" si="2"/>
        <v>71.963839376545224</v>
      </c>
      <c r="P8" s="9"/>
    </row>
    <row r="9" spans="1:133">
      <c r="A9" s="12"/>
      <c r="B9" s="44">
        <v>514</v>
      </c>
      <c r="C9" s="20" t="s">
        <v>23</v>
      </c>
      <c r="D9" s="46">
        <v>687379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687379</v>
      </c>
      <c r="O9" s="47">
        <f t="shared" si="2"/>
        <v>4.2380312343935929</v>
      </c>
      <c r="P9" s="9"/>
    </row>
    <row r="10" spans="1:133">
      <c r="A10" s="12"/>
      <c r="B10" s="44">
        <v>515</v>
      </c>
      <c r="C10" s="20" t="s">
        <v>24</v>
      </c>
      <c r="D10" s="46">
        <v>1296161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1296161</v>
      </c>
      <c r="O10" s="47">
        <f t="shared" si="2"/>
        <v>7.9914731215280561</v>
      </c>
      <c r="P10" s="9"/>
    </row>
    <row r="11" spans="1:133">
      <c r="A11" s="12"/>
      <c r="B11" s="44">
        <v>519</v>
      </c>
      <c r="C11" s="20" t="s">
        <v>25</v>
      </c>
      <c r="D11" s="46">
        <v>7323746</v>
      </c>
      <c r="E11" s="46">
        <v>231585</v>
      </c>
      <c r="F11" s="46">
        <v>4274379</v>
      </c>
      <c r="G11" s="46">
        <v>1109275</v>
      </c>
      <c r="H11" s="46">
        <v>0</v>
      </c>
      <c r="I11" s="46">
        <v>0</v>
      </c>
      <c r="J11" s="46">
        <v>10498583</v>
      </c>
      <c r="K11" s="46">
        <v>0</v>
      </c>
      <c r="L11" s="46">
        <v>0</v>
      </c>
      <c r="M11" s="46">
        <v>0</v>
      </c>
      <c r="N11" s="46">
        <f t="shared" si="1"/>
        <v>23437568</v>
      </c>
      <c r="O11" s="47">
        <f t="shared" si="2"/>
        <v>144.50418945330563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44916107</v>
      </c>
      <c r="E12" s="31">
        <f t="shared" si="3"/>
        <v>26271966</v>
      </c>
      <c r="F12" s="31">
        <f t="shared" si="3"/>
        <v>0</v>
      </c>
      <c r="G12" s="31">
        <f t="shared" si="3"/>
        <v>552323</v>
      </c>
      <c r="H12" s="31">
        <f t="shared" si="3"/>
        <v>0</v>
      </c>
      <c r="I12" s="31">
        <f t="shared" si="3"/>
        <v>5628212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13161514</v>
      </c>
      <c r="N12" s="42">
        <f t="shared" si="1"/>
        <v>90530122</v>
      </c>
      <c r="O12" s="43">
        <f t="shared" si="2"/>
        <v>558.16294168059039</v>
      </c>
      <c r="P12" s="10"/>
    </row>
    <row r="13" spans="1:133">
      <c r="A13" s="12"/>
      <c r="B13" s="44">
        <v>521</v>
      </c>
      <c r="C13" s="20" t="s">
        <v>27</v>
      </c>
      <c r="D13" s="46">
        <v>30395237</v>
      </c>
      <c r="E13" s="46">
        <v>1547069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31942306</v>
      </c>
      <c r="O13" s="47">
        <f t="shared" si="2"/>
        <v>196.94010222389375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18887274</v>
      </c>
      <c r="F14" s="46">
        <v>0</v>
      </c>
      <c r="G14" s="46">
        <v>119989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13133057</v>
      </c>
      <c r="N14" s="46">
        <f t="shared" ref="N14:N19" si="4">SUM(D14:M14)</f>
        <v>32140320</v>
      </c>
      <c r="O14" s="47">
        <f t="shared" si="2"/>
        <v>198.16095639145956</v>
      </c>
      <c r="P14" s="9"/>
    </row>
    <row r="15" spans="1:133">
      <c r="A15" s="12"/>
      <c r="B15" s="44">
        <v>523</v>
      </c>
      <c r="C15" s="20" t="s">
        <v>29</v>
      </c>
      <c r="D15" s="46">
        <v>12272036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12272036</v>
      </c>
      <c r="O15" s="47">
        <f t="shared" si="2"/>
        <v>75.663166721128533</v>
      </c>
      <c r="P15" s="9"/>
    </row>
    <row r="16" spans="1:133">
      <c r="A16" s="12"/>
      <c r="B16" s="44">
        <v>524</v>
      </c>
      <c r="C16" s="20" t="s">
        <v>30</v>
      </c>
      <c r="D16" s="46">
        <v>1024566</v>
      </c>
      <c r="E16" s="46">
        <v>0</v>
      </c>
      <c r="F16" s="46">
        <v>0</v>
      </c>
      <c r="G16" s="46">
        <v>0</v>
      </c>
      <c r="H16" s="46">
        <v>0</v>
      </c>
      <c r="I16" s="46">
        <v>5628212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6652778</v>
      </c>
      <c r="O16" s="47">
        <f t="shared" si="2"/>
        <v>41.017664140869215</v>
      </c>
      <c r="P16" s="9"/>
    </row>
    <row r="17" spans="1:16">
      <c r="A17" s="12"/>
      <c r="B17" s="44">
        <v>525</v>
      </c>
      <c r="C17" s="20" t="s">
        <v>31</v>
      </c>
      <c r="D17" s="46">
        <v>792849</v>
      </c>
      <c r="E17" s="46">
        <v>427355</v>
      </c>
      <c r="F17" s="46">
        <v>0</v>
      </c>
      <c r="G17" s="46">
        <v>432334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28457</v>
      </c>
      <c r="N17" s="46">
        <f t="shared" si="4"/>
        <v>1680995</v>
      </c>
      <c r="O17" s="47">
        <f t="shared" si="2"/>
        <v>10.364164914638733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5410268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5410268</v>
      </c>
      <c r="O18" s="47">
        <f t="shared" si="2"/>
        <v>33.356975948407147</v>
      </c>
      <c r="P18" s="9"/>
    </row>
    <row r="19" spans="1:16">
      <c r="A19" s="12"/>
      <c r="B19" s="44">
        <v>527</v>
      </c>
      <c r="C19" s="20" t="s">
        <v>33</v>
      </c>
      <c r="D19" s="46">
        <v>431419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431419</v>
      </c>
      <c r="O19" s="47">
        <f t="shared" si="2"/>
        <v>2.6599113401934731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492316</v>
      </c>
      <c r="E20" s="31">
        <f t="shared" si="5"/>
        <v>1022141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32650627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34165084</v>
      </c>
      <c r="O20" s="43">
        <f t="shared" si="2"/>
        <v>210.64462708008361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5947799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5947799</v>
      </c>
      <c r="O21" s="47">
        <f t="shared" si="2"/>
        <v>36.671120208640325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8361119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8361119</v>
      </c>
      <c r="O22" s="47">
        <f t="shared" si="2"/>
        <v>51.550430659769532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6744348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6744348</v>
      </c>
      <c r="O23" s="47">
        <f t="shared" si="2"/>
        <v>41.582238444322506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11432999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11432999</v>
      </c>
      <c r="O24" s="47">
        <f t="shared" si="2"/>
        <v>70.490088968081238</v>
      </c>
      <c r="P24" s="9"/>
    </row>
    <row r="25" spans="1:16">
      <c r="A25" s="12"/>
      <c r="B25" s="44">
        <v>537</v>
      </c>
      <c r="C25" s="20" t="s">
        <v>39</v>
      </c>
      <c r="D25" s="46">
        <v>433101</v>
      </c>
      <c r="E25" s="46">
        <v>185153</v>
      </c>
      <c r="F25" s="46">
        <v>0</v>
      </c>
      <c r="G25" s="46">
        <v>0</v>
      </c>
      <c r="H25" s="46">
        <v>0</v>
      </c>
      <c r="I25" s="46">
        <v>164362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782616</v>
      </c>
      <c r="O25" s="47">
        <f t="shared" si="2"/>
        <v>4.8252144050606374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808590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808590</v>
      </c>
      <c r="O26" s="47">
        <f t="shared" si="2"/>
        <v>4.9853569512864304</v>
      </c>
      <c r="P26" s="9"/>
    </row>
    <row r="27" spans="1:16">
      <c r="A27" s="12"/>
      <c r="B27" s="44">
        <v>539</v>
      </c>
      <c r="C27" s="20" t="s">
        <v>41</v>
      </c>
      <c r="D27" s="46">
        <v>59215</v>
      </c>
      <c r="E27" s="46">
        <v>28398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87613</v>
      </c>
      <c r="O27" s="47">
        <f t="shared" si="2"/>
        <v>0.54017744292293746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2936575</v>
      </c>
      <c r="E28" s="31">
        <f t="shared" si="7"/>
        <v>27772036</v>
      </c>
      <c r="F28" s="31">
        <f t="shared" si="7"/>
        <v>277445</v>
      </c>
      <c r="G28" s="31">
        <f t="shared" si="7"/>
        <v>44488</v>
      </c>
      <c r="H28" s="31">
        <f t="shared" si="7"/>
        <v>0</v>
      </c>
      <c r="I28" s="31">
        <f t="shared" si="7"/>
        <v>1329802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32360346</v>
      </c>
      <c r="O28" s="43">
        <f t="shared" si="2"/>
        <v>199.51752541724983</v>
      </c>
      <c r="P28" s="10"/>
    </row>
    <row r="29" spans="1:16">
      <c r="A29" s="12"/>
      <c r="B29" s="44">
        <v>541</v>
      </c>
      <c r="C29" s="20" t="s">
        <v>43</v>
      </c>
      <c r="D29" s="46">
        <v>2633108</v>
      </c>
      <c r="E29" s="46">
        <v>27763836</v>
      </c>
      <c r="F29" s="46">
        <v>277445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30674389</v>
      </c>
      <c r="O29" s="47">
        <f t="shared" si="2"/>
        <v>189.12276732041457</v>
      </c>
      <c r="P29" s="9"/>
    </row>
    <row r="30" spans="1:16">
      <c r="A30" s="12"/>
      <c r="B30" s="44">
        <v>542</v>
      </c>
      <c r="C30" s="20" t="s">
        <v>44</v>
      </c>
      <c r="D30" s="46">
        <v>81701</v>
      </c>
      <c r="E30" s="46">
        <v>0</v>
      </c>
      <c r="F30" s="46">
        <v>0</v>
      </c>
      <c r="G30" s="46">
        <v>0</v>
      </c>
      <c r="H30" s="46">
        <v>0</v>
      </c>
      <c r="I30" s="46">
        <v>1329802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1411503</v>
      </c>
      <c r="O30" s="47">
        <f t="shared" si="2"/>
        <v>8.7026135529893391</v>
      </c>
      <c r="P30" s="9"/>
    </row>
    <row r="31" spans="1:16">
      <c r="A31" s="12"/>
      <c r="B31" s="44">
        <v>543</v>
      </c>
      <c r="C31" s="20" t="s">
        <v>45</v>
      </c>
      <c r="D31" s="46">
        <v>221766</v>
      </c>
      <c r="E31" s="46">
        <v>8200</v>
      </c>
      <c r="F31" s="46">
        <v>0</v>
      </c>
      <c r="G31" s="46">
        <v>44488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274454</v>
      </c>
      <c r="O31" s="47">
        <f t="shared" si="2"/>
        <v>1.692144543845912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SUM(D33:D35)</f>
        <v>504810</v>
      </c>
      <c r="E32" s="31">
        <f t="shared" si="9"/>
        <v>5118798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5623608</v>
      </c>
      <c r="O32" s="43">
        <f t="shared" si="2"/>
        <v>34.672322480008383</v>
      </c>
      <c r="P32" s="10"/>
    </row>
    <row r="33" spans="1:16">
      <c r="A33" s="13"/>
      <c r="B33" s="45">
        <v>552</v>
      </c>
      <c r="C33" s="21" t="s">
        <v>47</v>
      </c>
      <c r="D33" s="46">
        <v>287725</v>
      </c>
      <c r="E33" s="46">
        <v>339675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627400</v>
      </c>
      <c r="O33" s="47">
        <f t="shared" si="2"/>
        <v>3.8682310580604589</v>
      </c>
      <c r="P33" s="9"/>
    </row>
    <row r="34" spans="1:16">
      <c r="A34" s="13"/>
      <c r="B34" s="45">
        <v>553</v>
      </c>
      <c r="C34" s="21" t="s">
        <v>48</v>
      </c>
      <c r="D34" s="46">
        <v>217085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217085</v>
      </c>
      <c r="O34" s="47">
        <f t="shared" si="2"/>
        <v>1.3384363073622165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4779123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4779123</v>
      </c>
      <c r="O35" s="47">
        <f t="shared" si="2"/>
        <v>29.465655114585708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3468606</v>
      </c>
      <c r="E36" s="31">
        <f t="shared" si="10"/>
        <v>1861504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5330110</v>
      </c>
      <c r="O36" s="43">
        <f t="shared" si="2"/>
        <v>32.862762264709325</v>
      </c>
      <c r="P36" s="10"/>
    </row>
    <row r="37" spans="1:16">
      <c r="A37" s="12"/>
      <c r="B37" s="44">
        <v>562</v>
      </c>
      <c r="C37" s="20" t="s">
        <v>51</v>
      </c>
      <c r="D37" s="46">
        <v>2416654</v>
      </c>
      <c r="E37" s="46">
        <v>1861504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4278158</v>
      </c>
      <c r="O37" s="47">
        <f t="shared" ref="O37:O68" si="12">(N37/O$71)</f>
        <v>26.376958315093745</v>
      </c>
      <c r="P37" s="9"/>
    </row>
    <row r="38" spans="1:16">
      <c r="A38" s="12"/>
      <c r="B38" s="44">
        <v>563</v>
      </c>
      <c r="C38" s="20" t="s">
        <v>52</v>
      </c>
      <c r="D38" s="46">
        <v>687494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687494</v>
      </c>
      <c r="O38" s="47">
        <f t="shared" si="12"/>
        <v>4.2387402662260394</v>
      </c>
      <c r="P38" s="9"/>
    </row>
    <row r="39" spans="1:16">
      <c r="A39" s="12"/>
      <c r="B39" s="44">
        <v>564</v>
      </c>
      <c r="C39" s="20" t="s">
        <v>53</v>
      </c>
      <c r="D39" s="46">
        <v>364458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364458</v>
      </c>
      <c r="O39" s="47">
        <f t="shared" si="12"/>
        <v>2.2470636833895421</v>
      </c>
      <c r="P39" s="9"/>
    </row>
    <row r="40" spans="1:16" ht="15.75">
      <c r="A40" s="28" t="s">
        <v>55</v>
      </c>
      <c r="B40" s="29"/>
      <c r="C40" s="30"/>
      <c r="D40" s="31">
        <f t="shared" ref="D40:M40" si="13">SUM(D41:D43)</f>
        <v>7268026</v>
      </c>
      <c r="E40" s="31">
        <f t="shared" si="13"/>
        <v>403365</v>
      </c>
      <c r="F40" s="31">
        <f t="shared" si="13"/>
        <v>0</v>
      </c>
      <c r="G40" s="31">
        <f t="shared" si="13"/>
        <v>162010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7833401</v>
      </c>
      <c r="O40" s="43">
        <f t="shared" si="12"/>
        <v>48.296788394073729</v>
      </c>
      <c r="P40" s="9"/>
    </row>
    <row r="41" spans="1:16">
      <c r="A41" s="12"/>
      <c r="B41" s="44">
        <v>571</v>
      </c>
      <c r="C41" s="20" t="s">
        <v>56</v>
      </c>
      <c r="D41" s="46">
        <v>3201706</v>
      </c>
      <c r="E41" s="46">
        <v>33253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3234959</v>
      </c>
      <c r="O41" s="47">
        <f t="shared" si="12"/>
        <v>19.945120936168639</v>
      </c>
      <c r="P41" s="9"/>
    </row>
    <row r="42" spans="1:16">
      <c r="A42" s="12"/>
      <c r="B42" s="44">
        <v>572</v>
      </c>
      <c r="C42" s="20" t="s">
        <v>57</v>
      </c>
      <c r="D42" s="46">
        <v>4019164</v>
      </c>
      <c r="E42" s="46">
        <v>370112</v>
      </c>
      <c r="F42" s="46">
        <v>0</v>
      </c>
      <c r="G42" s="46">
        <v>162010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4551286</v>
      </c>
      <c r="O42" s="47">
        <f t="shared" si="12"/>
        <v>28.06092741363684</v>
      </c>
      <c r="P42" s="9"/>
    </row>
    <row r="43" spans="1:16">
      <c r="A43" s="12"/>
      <c r="B43" s="44">
        <v>573</v>
      </c>
      <c r="C43" s="20" t="s">
        <v>58</v>
      </c>
      <c r="D43" s="46">
        <v>47156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47156</v>
      </c>
      <c r="O43" s="47">
        <f t="shared" si="12"/>
        <v>0.29074004426824834</v>
      </c>
      <c r="P43" s="9"/>
    </row>
    <row r="44" spans="1:16" ht="15.75">
      <c r="A44" s="28" t="s">
        <v>81</v>
      </c>
      <c r="B44" s="29"/>
      <c r="C44" s="30"/>
      <c r="D44" s="31">
        <f t="shared" ref="D44:M44" si="14">SUM(D45:D45)</f>
        <v>8758639</v>
      </c>
      <c r="E44" s="31">
        <f t="shared" si="14"/>
        <v>2354319</v>
      </c>
      <c r="F44" s="31">
        <f t="shared" si="14"/>
        <v>0</v>
      </c>
      <c r="G44" s="31">
        <f t="shared" si="14"/>
        <v>1850000</v>
      </c>
      <c r="H44" s="31">
        <f t="shared" si="14"/>
        <v>0</v>
      </c>
      <c r="I44" s="31">
        <f t="shared" si="14"/>
        <v>173193</v>
      </c>
      <c r="J44" s="31">
        <f t="shared" si="14"/>
        <v>1781023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14917174</v>
      </c>
      <c r="O44" s="43">
        <f t="shared" si="12"/>
        <v>91.971749705597645</v>
      </c>
      <c r="P44" s="9"/>
    </row>
    <row r="45" spans="1:16">
      <c r="A45" s="12"/>
      <c r="B45" s="44">
        <v>581</v>
      </c>
      <c r="C45" s="20" t="s">
        <v>59</v>
      </c>
      <c r="D45" s="46">
        <v>8758639</v>
      </c>
      <c r="E45" s="46">
        <v>2354319</v>
      </c>
      <c r="F45" s="46">
        <v>0</v>
      </c>
      <c r="G45" s="46">
        <v>1850000</v>
      </c>
      <c r="H45" s="46">
        <v>0</v>
      </c>
      <c r="I45" s="46">
        <v>173193</v>
      </c>
      <c r="J45" s="46">
        <v>1781023</v>
      </c>
      <c r="K45" s="46">
        <v>0</v>
      </c>
      <c r="L45" s="46">
        <v>0</v>
      </c>
      <c r="M45" s="46">
        <v>0</v>
      </c>
      <c r="N45" s="46">
        <f>SUM(D45:M45)</f>
        <v>14917174</v>
      </c>
      <c r="O45" s="47">
        <f t="shared" si="12"/>
        <v>91.971749705597645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SUM(D47:D68)</f>
        <v>1265790</v>
      </c>
      <c r="E46" s="31">
        <f t="shared" si="15"/>
        <v>6240737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7506527</v>
      </c>
      <c r="O46" s="43">
        <f t="shared" si="12"/>
        <v>46.281448644516104</v>
      </c>
      <c r="P46" s="9"/>
    </row>
    <row r="47" spans="1:16">
      <c r="A47" s="12"/>
      <c r="B47" s="44">
        <v>602</v>
      </c>
      <c r="C47" s="20" t="s">
        <v>61</v>
      </c>
      <c r="D47" s="46">
        <v>8045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6">SUM(D47:M47)</f>
        <v>8045</v>
      </c>
      <c r="O47" s="47">
        <f t="shared" si="12"/>
        <v>4.9601400800281144E-2</v>
      </c>
      <c r="P47" s="9"/>
    </row>
    <row r="48" spans="1:16">
      <c r="A48" s="12"/>
      <c r="B48" s="44">
        <v>603</v>
      </c>
      <c r="C48" s="20" t="s">
        <v>62</v>
      </c>
      <c r="D48" s="46">
        <v>5349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5349</v>
      </c>
      <c r="O48" s="47">
        <f t="shared" si="12"/>
        <v>3.2979228450056415E-2</v>
      </c>
      <c r="P48" s="9"/>
    </row>
    <row r="49" spans="1:16">
      <c r="A49" s="12"/>
      <c r="B49" s="44">
        <v>604</v>
      </c>
      <c r="C49" s="20" t="s">
        <v>63</v>
      </c>
      <c r="D49" s="46">
        <v>4612</v>
      </c>
      <c r="E49" s="46">
        <v>2726228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2730840</v>
      </c>
      <c r="O49" s="47">
        <f t="shared" si="12"/>
        <v>16.836978167985055</v>
      </c>
      <c r="P49" s="9"/>
    </row>
    <row r="50" spans="1:16">
      <c r="A50" s="12"/>
      <c r="B50" s="44">
        <v>605</v>
      </c>
      <c r="C50" s="20" t="s">
        <v>64</v>
      </c>
      <c r="D50" s="46">
        <v>7744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7744</v>
      </c>
      <c r="O50" s="47">
        <f t="shared" si="12"/>
        <v>4.7745587047529792E-2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97792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97792</v>
      </c>
      <c r="O51" s="47">
        <f t="shared" si="12"/>
        <v>0.60293600833574812</v>
      </c>
      <c r="P51" s="9"/>
    </row>
    <row r="52" spans="1:16">
      <c r="A52" s="12"/>
      <c r="B52" s="44">
        <v>614</v>
      </c>
      <c r="C52" s="20" t="s">
        <v>66</v>
      </c>
      <c r="D52" s="46">
        <v>0</v>
      </c>
      <c r="E52" s="46">
        <v>387266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387266</v>
      </c>
      <c r="O52" s="47">
        <f t="shared" si="12"/>
        <v>2.387686274993372</v>
      </c>
      <c r="P52" s="9"/>
    </row>
    <row r="53" spans="1:16">
      <c r="A53" s="12"/>
      <c r="B53" s="44">
        <v>622</v>
      </c>
      <c r="C53" s="20" t="s">
        <v>67</v>
      </c>
      <c r="D53" s="46">
        <v>0</v>
      </c>
      <c r="E53" s="46">
        <v>91276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91276</v>
      </c>
      <c r="O53" s="47">
        <f t="shared" si="12"/>
        <v>0.56276164815990826</v>
      </c>
      <c r="P53" s="9"/>
    </row>
    <row r="54" spans="1:16">
      <c r="A54" s="12"/>
      <c r="B54" s="44">
        <v>634</v>
      </c>
      <c r="C54" s="20" t="s">
        <v>68</v>
      </c>
      <c r="D54" s="46">
        <v>0</v>
      </c>
      <c r="E54" s="46">
        <v>232332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232332</v>
      </c>
      <c r="O54" s="47">
        <f t="shared" si="12"/>
        <v>1.4324415973562361</v>
      </c>
      <c r="P54" s="9"/>
    </row>
    <row r="55" spans="1:16">
      <c r="A55" s="12"/>
      <c r="B55" s="44">
        <v>654</v>
      </c>
      <c r="C55" s="20" t="s">
        <v>69</v>
      </c>
      <c r="D55" s="46">
        <v>0</v>
      </c>
      <c r="E55" s="46">
        <v>334420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334420</v>
      </c>
      <c r="O55" s="47">
        <f t="shared" si="12"/>
        <v>2.0618645687545083</v>
      </c>
      <c r="P55" s="9"/>
    </row>
    <row r="56" spans="1:16">
      <c r="A56" s="12"/>
      <c r="B56" s="44">
        <v>674</v>
      </c>
      <c r="C56" s="20" t="s">
        <v>70</v>
      </c>
      <c r="D56" s="46">
        <v>0</v>
      </c>
      <c r="E56" s="46">
        <v>118185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118185</v>
      </c>
      <c r="O56" s="47">
        <f t="shared" si="12"/>
        <v>0.728668931458201</v>
      </c>
      <c r="P56" s="9"/>
    </row>
    <row r="57" spans="1:16">
      <c r="A57" s="12"/>
      <c r="B57" s="44">
        <v>685</v>
      </c>
      <c r="C57" s="20" t="s">
        <v>71</v>
      </c>
      <c r="D57" s="46">
        <v>45203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45203</v>
      </c>
      <c r="O57" s="47">
        <f t="shared" si="12"/>
        <v>0.2786988341050477</v>
      </c>
      <c r="P57" s="9"/>
    </row>
    <row r="58" spans="1:16">
      <c r="A58" s="12"/>
      <c r="B58" s="44">
        <v>689</v>
      </c>
      <c r="C58" s="20" t="s">
        <v>72</v>
      </c>
      <c r="D58" s="46">
        <v>0</v>
      </c>
      <c r="E58" s="46">
        <v>82840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82840</v>
      </c>
      <c r="O58" s="47">
        <f t="shared" si="12"/>
        <v>0.51074953912930887</v>
      </c>
      <c r="P58" s="9"/>
    </row>
    <row r="59" spans="1:16">
      <c r="A59" s="12"/>
      <c r="B59" s="44">
        <v>694</v>
      </c>
      <c r="C59" s="20" t="s">
        <v>73</v>
      </c>
      <c r="D59" s="46">
        <v>0</v>
      </c>
      <c r="E59" s="46">
        <v>202592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202592</v>
      </c>
      <c r="O59" s="47">
        <f t="shared" si="12"/>
        <v>1.2490797999913683</v>
      </c>
      <c r="P59" s="9"/>
    </row>
    <row r="60" spans="1:16">
      <c r="A60" s="12"/>
      <c r="B60" s="44">
        <v>711</v>
      </c>
      <c r="C60" s="20" t="s">
        <v>74</v>
      </c>
      <c r="D60" s="46">
        <v>1194837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8" si="17">SUM(D60:M60)</f>
        <v>1194837</v>
      </c>
      <c r="O60" s="47">
        <f t="shared" si="12"/>
        <v>7.3667605876949063</v>
      </c>
      <c r="P60" s="9"/>
    </row>
    <row r="61" spans="1:16">
      <c r="A61" s="12"/>
      <c r="B61" s="44">
        <v>712</v>
      </c>
      <c r="C61" s="20" t="s">
        <v>75</v>
      </c>
      <c r="D61" s="46">
        <v>0</v>
      </c>
      <c r="E61" s="46">
        <v>4262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4262</v>
      </c>
      <c r="O61" s="47">
        <f t="shared" si="12"/>
        <v>2.6277336259887912E-2</v>
      </c>
      <c r="P61" s="9"/>
    </row>
    <row r="62" spans="1:16">
      <c r="A62" s="12"/>
      <c r="B62" s="44">
        <v>713</v>
      </c>
      <c r="C62" s="20" t="s">
        <v>76</v>
      </c>
      <c r="D62" s="46">
        <v>0</v>
      </c>
      <c r="E62" s="46">
        <v>753496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753496</v>
      </c>
      <c r="O62" s="47">
        <f t="shared" si="12"/>
        <v>4.6456752140967863</v>
      </c>
      <c r="P62" s="9"/>
    </row>
    <row r="63" spans="1:16">
      <c r="A63" s="12"/>
      <c r="B63" s="44">
        <v>714</v>
      </c>
      <c r="C63" s="20" t="s">
        <v>77</v>
      </c>
      <c r="D63" s="46">
        <v>0</v>
      </c>
      <c r="E63" s="46">
        <v>43074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43074</v>
      </c>
      <c r="O63" s="47">
        <f t="shared" si="12"/>
        <v>0.26557249696349411</v>
      </c>
      <c r="P63" s="9"/>
    </row>
    <row r="64" spans="1:16">
      <c r="A64" s="12"/>
      <c r="B64" s="44">
        <v>715</v>
      </c>
      <c r="C64" s="20" t="s">
        <v>78</v>
      </c>
      <c r="D64" s="46">
        <v>0</v>
      </c>
      <c r="E64" s="46">
        <v>44055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44055</v>
      </c>
      <c r="O64" s="47">
        <f t="shared" si="12"/>
        <v>0.27162084676897275</v>
      </c>
      <c r="P64" s="9"/>
    </row>
    <row r="65" spans="1:119">
      <c r="A65" s="12"/>
      <c r="B65" s="44">
        <v>719</v>
      </c>
      <c r="C65" s="20" t="s">
        <v>79</v>
      </c>
      <c r="D65" s="46">
        <v>0</v>
      </c>
      <c r="E65" s="46">
        <v>225628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225628</v>
      </c>
      <c r="O65" s="47">
        <f t="shared" si="12"/>
        <v>1.3911081242717009</v>
      </c>
      <c r="P65" s="9"/>
    </row>
    <row r="66" spans="1:119">
      <c r="A66" s="12"/>
      <c r="B66" s="44">
        <v>724</v>
      </c>
      <c r="C66" s="20" t="s">
        <v>80</v>
      </c>
      <c r="D66" s="46">
        <v>0</v>
      </c>
      <c r="E66" s="46">
        <v>405617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405617</v>
      </c>
      <c r="O66" s="47">
        <f t="shared" si="12"/>
        <v>2.5008292589692527</v>
      </c>
      <c r="P66" s="9"/>
    </row>
    <row r="67" spans="1:119">
      <c r="A67" s="12"/>
      <c r="B67" s="44">
        <v>744</v>
      </c>
      <c r="C67" s="20" t="s">
        <v>82</v>
      </c>
      <c r="D67" s="46">
        <v>0</v>
      </c>
      <c r="E67" s="46">
        <v>124400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124400</v>
      </c>
      <c r="O67" s="47">
        <f t="shared" si="12"/>
        <v>0.76698747788128963</v>
      </c>
      <c r="P67" s="9"/>
    </row>
    <row r="68" spans="1:119" ht="15.75" thickBot="1">
      <c r="A68" s="12"/>
      <c r="B68" s="44">
        <v>764</v>
      </c>
      <c r="C68" s="20" t="s">
        <v>83</v>
      </c>
      <c r="D68" s="46">
        <v>0</v>
      </c>
      <c r="E68" s="46">
        <v>367274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367274</v>
      </c>
      <c r="O68" s="47">
        <f t="shared" si="12"/>
        <v>2.2644257150431892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SUM(D5,D12,D20,D28,D32,D36,D40,D44,D46)</f>
        <v>92212234</v>
      </c>
      <c r="E69" s="15">
        <f t="shared" si="18"/>
        <v>71712498</v>
      </c>
      <c r="F69" s="15">
        <f t="shared" si="18"/>
        <v>4551824</v>
      </c>
      <c r="G69" s="15">
        <f t="shared" si="18"/>
        <v>3718096</v>
      </c>
      <c r="H69" s="15">
        <f t="shared" si="18"/>
        <v>0</v>
      </c>
      <c r="I69" s="15">
        <f t="shared" si="18"/>
        <v>39781834</v>
      </c>
      <c r="J69" s="15">
        <f t="shared" si="18"/>
        <v>12339185</v>
      </c>
      <c r="K69" s="15">
        <f t="shared" si="18"/>
        <v>0</v>
      </c>
      <c r="L69" s="15">
        <f t="shared" si="18"/>
        <v>0</v>
      </c>
      <c r="M69" s="15">
        <f t="shared" si="18"/>
        <v>13161514</v>
      </c>
      <c r="N69" s="15">
        <f>SUM(D69:M69)</f>
        <v>237477185</v>
      </c>
      <c r="O69" s="37">
        <f>(N69/O$71)</f>
        <v>1464.1642056069004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97</v>
      </c>
      <c r="M71" s="118"/>
      <c r="N71" s="118"/>
      <c r="O71" s="41">
        <v>162193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21834919</v>
      </c>
      <c r="E5" s="26">
        <f t="shared" si="0"/>
        <v>447187</v>
      </c>
      <c r="F5" s="26">
        <f t="shared" si="0"/>
        <v>4267926</v>
      </c>
      <c r="G5" s="26">
        <f t="shared" si="0"/>
        <v>6190489</v>
      </c>
      <c r="H5" s="26">
        <f t="shared" si="0"/>
        <v>0</v>
      </c>
      <c r="I5" s="26">
        <f t="shared" si="0"/>
        <v>0</v>
      </c>
      <c r="J5" s="26">
        <f t="shared" si="0"/>
        <v>10601250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43341771</v>
      </c>
      <c r="O5" s="32">
        <f t="shared" ref="O5:O36" si="2">(N5/O$71)</f>
        <v>276.05168592283098</v>
      </c>
      <c r="P5" s="6"/>
    </row>
    <row r="6" spans="1:133">
      <c r="A6" s="12"/>
      <c r="B6" s="44">
        <v>511</v>
      </c>
      <c r="C6" s="20" t="s">
        <v>20</v>
      </c>
      <c r="D6" s="46">
        <v>2809967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2809967</v>
      </c>
      <c r="O6" s="47">
        <f t="shared" si="2"/>
        <v>17.897195011655604</v>
      </c>
      <c r="P6" s="9"/>
    </row>
    <row r="7" spans="1:133">
      <c r="A7" s="12"/>
      <c r="B7" s="44">
        <v>512</v>
      </c>
      <c r="C7" s="20" t="s">
        <v>21</v>
      </c>
      <c r="D7" s="46">
        <v>1105363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1105363</v>
      </c>
      <c r="O7" s="47">
        <f t="shared" si="2"/>
        <v>7.0402596079130735</v>
      </c>
      <c r="P7" s="9"/>
    </row>
    <row r="8" spans="1:133">
      <c r="A8" s="12"/>
      <c r="B8" s="44">
        <v>513</v>
      </c>
      <c r="C8" s="20" t="s">
        <v>22</v>
      </c>
      <c r="D8" s="46">
        <v>9968836</v>
      </c>
      <c r="E8" s="46">
        <v>359831</v>
      </c>
      <c r="F8" s="46">
        <v>0</v>
      </c>
      <c r="G8" s="46">
        <v>0</v>
      </c>
      <c r="H8" s="46">
        <v>0</v>
      </c>
      <c r="I8" s="46">
        <v>0</v>
      </c>
      <c r="J8" s="46">
        <v>73186</v>
      </c>
      <c r="K8" s="46">
        <v>0</v>
      </c>
      <c r="L8" s="46">
        <v>0</v>
      </c>
      <c r="M8" s="46">
        <v>0</v>
      </c>
      <c r="N8" s="46">
        <f t="shared" si="1"/>
        <v>10401853</v>
      </c>
      <c r="O8" s="47">
        <f t="shared" si="2"/>
        <v>66.251308867177045</v>
      </c>
      <c r="P8" s="9"/>
    </row>
    <row r="9" spans="1:133">
      <c r="A9" s="12"/>
      <c r="B9" s="44">
        <v>514</v>
      </c>
      <c r="C9" s="20" t="s">
        <v>23</v>
      </c>
      <c r="D9" s="46">
        <v>611782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611782</v>
      </c>
      <c r="O9" s="47">
        <f t="shared" si="2"/>
        <v>3.896551724137931</v>
      </c>
      <c r="P9" s="9"/>
    </row>
    <row r="10" spans="1:133">
      <c r="A10" s="12"/>
      <c r="B10" s="44">
        <v>515</v>
      </c>
      <c r="C10" s="20" t="s">
        <v>24</v>
      </c>
      <c r="D10" s="46">
        <v>1200470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1200470</v>
      </c>
      <c r="O10" s="47">
        <f t="shared" si="2"/>
        <v>7.6460135281454216</v>
      </c>
      <c r="P10" s="9"/>
    </row>
    <row r="11" spans="1:133">
      <c r="A11" s="12"/>
      <c r="B11" s="44">
        <v>519</v>
      </c>
      <c r="C11" s="20" t="s">
        <v>25</v>
      </c>
      <c r="D11" s="46">
        <v>6138501</v>
      </c>
      <c r="E11" s="46">
        <v>87356</v>
      </c>
      <c r="F11" s="46">
        <v>4267926</v>
      </c>
      <c r="G11" s="46">
        <v>6190489</v>
      </c>
      <c r="H11" s="46">
        <v>0</v>
      </c>
      <c r="I11" s="46">
        <v>0</v>
      </c>
      <c r="J11" s="46">
        <v>10528064</v>
      </c>
      <c r="K11" s="46">
        <v>0</v>
      </c>
      <c r="L11" s="46">
        <v>0</v>
      </c>
      <c r="M11" s="46">
        <v>0</v>
      </c>
      <c r="N11" s="46">
        <f t="shared" si="1"/>
        <v>27212336</v>
      </c>
      <c r="O11" s="47">
        <f t="shared" si="2"/>
        <v>173.32035718380189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38833789</v>
      </c>
      <c r="E12" s="31">
        <f t="shared" si="3"/>
        <v>24226922</v>
      </c>
      <c r="F12" s="31">
        <f t="shared" si="3"/>
        <v>0</v>
      </c>
      <c r="G12" s="31">
        <f t="shared" si="3"/>
        <v>944785</v>
      </c>
      <c r="H12" s="31">
        <f t="shared" si="3"/>
        <v>0</v>
      </c>
      <c r="I12" s="31">
        <f t="shared" si="3"/>
        <v>5790219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9958674</v>
      </c>
      <c r="N12" s="42">
        <f t="shared" si="1"/>
        <v>79754389</v>
      </c>
      <c r="O12" s="43">
        <f t="shared" si="2"/>
        <v>507.97032597480353</v>
      </c>
      <c r="P12" s="10"/>
    </row>
    <row r="13" spans="1:133">
      <c r="A13" s="12"/>
      <c r="B13" s="44">
        <v>521</v>
      </c>
      <c r="C13" s="20" t="s">
        <v>27</v>
      </c>
      <c r="D13" s="46">
        <v>26183969</v>
      </c>
      <c r="E13" s="46">
        <v>1093485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27277454</v>
      </c>
      <c r="O13" s="47">
        <f t="shared" si="2"/>
        <v>173.73510566475167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16361845</v>
      </c>
      <c r="F14" s="46">
        <v>0</v>
      </c>
      <c r="G14" s="46">
        <v>170578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9958674</v>
      </c>
      <c r="N14" s="46">
        <f t="shared" ref="N14:N20" si="4">SUM(D14:M14)</f>
        <v>26491097</v>
      </c>
      <c r="O14" s="47">
        <f t="shared" si="2"/>
        <v>168.72665375845509</v>
      </c>
      <c r="P14" s="9"/>
    </row>
    <row r="15" spans="1:133">
      <c r="A15" s="12"/>
      <c r="B15" s="44">
        <v>523</v>
      </c>
      <c r="C15" s="20" t="s">
        <v>29</v>
      </c>
      <c r="D15" s="46">
        <v>10421460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10421460</v>
      </c>
      <c r="O15" s="47">
        <f t="shared" si="2"/>
        <v>66.376189444989365</v>
      </c>
      <c r="P15" s="9"/>
    </row>
    <row r="16" spans="1:133">
      <c r="A16" s="12"/>
      <c r="B16" s="44">
        <v>524</v>
      </c>
      <c r="C16" s="20" t="s">
        <v>30</v>
      </c>
      <c r="D16" s="46">
        <v>913793</v>
      </c>
      <c r="E16" s="46">
        <v>0</v>
      </c>
      <c r="F16" s="46">
        <v>0</v>
      </c>
      <c r="G16" s="46">
        <v>0</v>
      </c>
      <c r="H16" s="46">
        <v>0</v>
      </c>
      <c r="I16" s="46">
        <v>5790219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6704012</v>
      </c>
      <c r="O16" s="47">
        <f t="shared" si="2"/>
        <v>42.699081563761894</v>
      </c>
      <c r="P16" s="9"/>
    </row>
    <row r="17" spans="1:16">
      <c r="A17" s="12"/>
      <c r="B17" s="44">
        <v>525</v>
      </c>
      <c r="C17" s="20" t="s">
        <v>31</v>
      </c>
      <c r="D17" s="46">
        <v>959193</v>
      </c>
      <c r="E17" s="46">
        <v>2028260</v>
      </c>
      <c r="F17" s="46">
        <v>0</v>
      </c>
      <c r="G17" s="46">
        <v>774207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3761660</v>
      </c>
      <c r="O17" s="47">
        <f t="shared" si="2"/>
        <v>23.958702215201967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4686080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4686080</v>
      </c>
      <c r="O18" s="47">
        <f t="shared" si="2"/>
        <v>29.846502681426188</v>
      </c>
      <c r="P18" s="9"/>
    </row>
    <row r="19" spans="1:16">
      <c r="A19" s="12"/>
      <c r="B19" s="44">
        <v>527</v>
      </c>
      <c r="C19" s="20" t="s">
        <v>33</v>
      </c>
      <c r="D19" s="46">
        <v>355374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355374</v>
      </c>
      <c r="O19" s="47">
        <f t="shared" si="2"/>
        <v>2.2634421614460596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57252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57252</v>
      </c>
      <c r="O20" s="47">
        <f t="shared" si="2"/>
        <v>0.36464848477128264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462218</v>
      </c>
      <c r="E21" s="31">
        <f t="shared" si="5"/>
        <v>2125915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30121183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32709316</v>
      </c>
      <c r="O21" s="43">
        <f t="shared" si="2"/>
        <v>208.33163063831955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5836720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5836720</v>
      </c>
      <c r="O22" s="47">
        <f t="shared" si="2"/>
        <v>37.175139803574389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2216875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2216875</v>
      </c>
      <c r="O23" s="47">
        <f t="shared" si="2"/>
        <v>14.119683324204171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11214587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11214587</v>
      </c>
      <c r="O24" s="47">
        <f t="shared" si="2"/>
        <v>71.427760722520162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10464983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10464983</v>
      </c>
      <c r="O25" s="47">
        <f t="shared" si="2"/>
        <v>66.653395411640318</v>
      </c>
      <c r="P25" s="9"/>
    </row>
    <row r="26" spans="1:16">
      <c r="A26" s="12"/>
      <c r="B26" s="44">
        <v>537</v>
      </c>
      <c r="C26" s="20" t="s">
        <v>39</v>
      </c>
      <c r="D26" s="46">
        <v>407921</v>
      </c>
      <c r="E26" s="46">
        <v>1493660</v>
      </c>
      <c r="F26" s="46">
        <v>0</v>
      </c>
      <c r="G26" s="46">
        <v>0</v>
      </c>
      <c r="H26" s="46">
        <v>0</v>
      </c>
      <c r="I26" s="46">
        <v>388018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2289599</v>
      </c>
      <c r="O26" s="47">
        <f t="shared" si="2"/>
        <v>14.582875813663172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631591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631591</v>
      </c>
      <c r="O27" s="47">
        <f t="shared" si="2"/>
        <v>4.0227188769855928</v>
      </c>
      <c r="P27" s="9"/>
    </row>
    <row r="28" spans="1:16">
      <c r="A28" s="12"/>
      <c r="B28" s="44">
        <v>539</v>
      </c>
      <c r="C28" s="20" t="s">
        <v>41</v>
      </c>
      <c r="D28" s="46">
        <v>54297</v>
      </c>
      <c r="E28" s="46">
        <v>664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54961</v>
      </c>
      <c r="O28" s="47">
        <f t="shared" si="2"/>
        <v>0.35005668573175547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2802176</v>
      </c>
      <c r="E29" s="31">
        <f t="shared" si="7"/>
        <v>27685616</v>
      </c>
      <c r="F29" s="31">
        <f t="shared" si="7"/>
        <v>278477</v>
      </c>
      <c r="G29" s="31">
        <f t="shared" si="7"/>
        <v>19274</v>
      </c>
      <c r="H29" s="31">
        <f t="shared" si="7"/>
        <v>0</v>
      </c>
      <c r="I29" s="31">
        <f t="shared" si="7"/>
        <v>1304174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32089717</v>
      </c>
      <c r="O29" s="43">
        <f t="shared" si="2"/>
        <v>204.38529100798695</v>
      </c>
      <c r="P29" s="10"/>
    </row>
    <row r="30" spans="1:16">
      <c r="A30" s="12"/>
      <c r="B30" s="44">
        <v>541</v>
      </c>
      <c r="C30" s="20" t="s">
        <v>43</v>
      </c>
      <c r="D30" s="46">
        <v>2516331</v>
      </c>
      <c r="E30" s="46">
        <v>27506066</v>
      </c>
      <c r="F30" s="46">
        <v>278477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30300874</v>
      </c>
      <c r="O30" s="47">
        <f t="shared" si="2"/>
        <v>192.99182196858717</v>
      </c>
      <c r="P30" s="9"/>
    </row>
    <row r="31" spans="1:16">
      <c r="A31" s="12"/>
      <c r="B31" s="44">
        <v>542</v>
      </c>
      <c r="C31" s="20" t="s">
        <v>44</v>
      </c>
      <c r="D31" s="46">
        <v>88619</v>
      </c>
      <c r="E31" s="46">
        <v>0</v>
      </c>
      <c r="F31" s="46">
        <v>0</v>
      </c>
      <c r="G31" s="46">
        <v>0</v>
      </c>
      <c r="H31" s="46">
        <v>0</v>
      </c>
      <c r="I31" s="46">
        <v>1304174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1392793</v>
      </c>
      <c r="O31" s="47">
        <f t="shared" si="2"/>
        <v>8.8709539762811609</v>
      </c>
      <c r="P31" s="9"/>
    </row>
    <row r="32" spans="1:16">
      <c r="A32" s="12"/>
      <c r="B32" s="44">
        <v>543</v>
      </c>
      <c r="C32" s="20" t="s">
        <v>45</v>
      </c>
      <c r="D32" s="46">
        <v>197226</v>
      </c>
      <c r="E32" s="46">
        <v>179550</v>
      </c>
      <c r="F32" s="46">
        <v>0</v>
      </c>
      <c r="G32" s="46">
        <v>19274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396050</v>
      </c>
      <c r="O32" s="47">
        <f t="shared" si="2"/>
        <v>2.5225150631186071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868886</v>
      </c>
      <c r="E33" s="31">
        <f t="shared" si="9"/>
        <v>1822860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2691746</v>
      </c>
      <c r="O33" s="43">
        <f t="shared" si="2"/>
        <v>17.14422378762595</v>
      </c>
      <c r="P33" s="10"/>
    </row>
    <row r="34" spans="1:16">
      <c r="A34" s="13"/>
      <c r="B34" s="45">
        <v>552</v>
      </c>
      <c r="C34" s="21" t="s">
        <v>47</v>
      </c>
      <c r="D34" s="46">
        <v>279566</v>
      </c>
      <c r="E34" s="46">
        <v>265908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545474</v>
      </c>
      <c r="O34" s="47">
        <f t="shared" si="2"/>
        <v>3.4742239150096172</v>
      </c>
      <c r="P34" s="9"/>
    </row>
    <row r="35" spans="1:16">
      <c r="A35" s="13"/>
      <c r="B35" s="45">
        <v>553</v>
      </c>
      <c r="C35" s="21" t="s">
        <v>48</v>
      </c>
      <c r="D35" s="46">
        <v>245062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245062</v>
      </c>
      <c r="O35" s="47">
        <f t="shared" si="2"/>
        <v>1.5608448084786568</v>
      </c>
      <c r="P35" s="9"/>
    </row>
    <row r="36" spans="1:16">
      <c r="A36" s="13"/>
      <c r="B36" s="45">
        <v>554</v>
      </c>
      <c r="C36" s="21" t="s">
        <v>49</v>
      </c>
      <c r="D36" s="46">
        <v>344258</v>
      </c>
      <c r="E36" s="46">
        <v>1556952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1901210</v>
      </c>
      <c r="O36" s="47">
        <f t="shared" si="2"/>
        <v>12.109155064137676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3320869</v>
      </c>
      <c r="E37" s="31">
        <f t="shared" si="10"/>
        <v>1021947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4342816</v>
      </c>
      <c r="O37" s="43">
        <f t="shared" ref="O37:O68" si="11">(N37/O$71)</f>
        <v>27.660191330267633</v>
      </c>
      <c r="P37" s="10"/>
    </row>
    <row r="38" spans="1:16">
      <c r="A38" s="12"/>
      <c r="B38" s="44">
        <v>562</v>
      </c>
      <c r="C38" s="20" t="s">
        <v>51</v>
      </c>
      <c r="D38" s="46">
        <v>2387668</v>
      </c>
      <c r="E38" s="46">
        <v>1004854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3392522</v>
      </c>
      <c r="O38" s="47">
        <f t="shared" si="11"/>
        <v>21.607594614218566</v>
      </c>
      <c r="P38" s="9"/>
    </row>
    <row r="39" spans="1:16">
      <c r="A39" s="12"/>
      <c r="B39" s="44">
        <v>563</v>
      </c>
      <c r="C39" s="20" t="s">
        <v>52</v>
      </c>
      <c r="D39" s="46">
        <v>626952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626952</v>
      </c>
      <c r="O39" s="47">
        <f t="shared" si="11"/>
        <v>3.9931722354559698</v>
      </c>
      <c r="P39" s="9"/>
    </row>
    <row r="40" spans="1:16">
      <c r="A40" s="12"/>
      <c r="B40" s="44">
        <v>564</v>
      </c>
      <c r="C40" s="20" t="s">
        <v>53</v>
      </c>
      <c r="D40" s="46">
        <v>306249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306249</v>
      </c>
      <c r="O40" s="47">
        <f t="shared" si="11"/>
        <v>1.9505560297058711</v>
      </c>
      <c r="P40" s="9"/>
    </row>
    <row r="41" spans="1:16">
      <c r="A41" s="12"/>
      <c r="B41" s="44">
        <v>569</v>
      </c>
      <c r="C41" s="20" t="s">
        <v>54</v>
      </c>
      <c r="D41" s="46">
        <v>0</v>
      </c>
      <c r="E41" s="46">
        <v>17093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17093</v>
      </c>
      <c r="O41" s="47">
        <f t="shared" si="11"/>
        <v>0.10886845088722724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6637432</v>
      </c>
      <c r="E42" s="31">
        <f t="shared" si="13"/>
        <v>230638</v>
      </c>
      <c r="F42" s="31">
        <f t="shared" si="13"/>
        <v>0</v>
      </c>
      <c r="G42" s="31">
        <f t="shared" si="13"/>
        <v>81042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6949112</v>
      </c>
      <c r="O42" s="43">
        <f t="shared" si="11"/>
        <v>44.260168401207601</v>
      </c>
      <c r="P42" s="9"/>
    </row>
    <row r="43" spans="1:16">
      <c r="A43" s="12"/>
      <c r="B43" s="44">
        <v>571</v>
      </c>
      <c r="C43" s="20" t="s">
        <v>56</v>
      </c>
      <c r="D43" s="46">
        <v>2885937</v>
      </c>
      <c r="E43" s="46">
        <v>3599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2889536</v>
      </c>
      <c r="O43" s="47">
        <f t="shared" si="11"/>
        <v>18.403984561099577</v>
      </c>
      <c r="P43" s="9"/>
    </row>
    <row r="44" spans="1:16">
      <c r="A44" s="12"/>
      <c r="B44" s="44">
        <v>572</v>
      </c>
      <c r="C44" s="20" t="s">
        <v>57</v>
      </c>
      <c r="D44" s="46">
        <v>3705467</v>
      </c>
      <c r="E44" s="46">
        <v>227039</v>
      </c>
      <c r="F44" s="46">
        <v>0</v>
      </c>
      <c r="G44" s="46">
        <v>81042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4013548</v>
      </c>
      <c r="O44" s="47">
        <f t="shared" si="11"/>
        <v>25.563023069182069</v>
      </c>
      <c r="P44" s="9"/>
    </row>
    <row r="45" spans="1:16">
      <c r="A45" s="12"/>
      <c r="B45" s="44">
        <v>573</v>
      </c>
      <c r="C45" s="20" t="s">
        <v>58</v>
      </c>
      <c r="D45" s="46">
        <v>46028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46028</v>
      </c>
      <c r="O45" s="47">
        <f t="shared" si="11"/>
        <v>0.29316077092595189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SUM(D47:D47)</f>
        <v>7583879</v>
      </c>
      <c r="E46" s="31">
        <f t="shared" si="14"/>
        <v>3316173</v>
      </c>
      <c r="F46" s="31">
        <f t="shared" si="14"/>
        <v>0</v>
      </c>
      <c r="G46" s="31">
        <f t="shared" si="14"/>
        <v>6672</v>
      </c>
      <c r="H46" s="31">
        <f t="shared" si="14"/>
        <v>0</v>
      </c>
      <c r="I46" s="31">
        <f t="shared" si="14"/>
        <v>186793</v>
      </c>
      <c r="J46" s="31">
        <f t="shared" si="14"/>
        <v>100179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11193696</v>
      </c>
      <c r="O46" s="43">
        <f t="shared" si="11"/>
        <v>71.294702113295031</v>
      </c>
      <c r="P46" s="9"/>
    </row>
    <row r="47" spans="1:16">
      <c r="A47" s="12"/>
      <c r="B47" s="44">
        <v>581</v>
      </c>
      <c r="C47" s="20" t="s">
        <v>59</v>
      </c>
      <c r="D47" s="46">
        <v>7583879</v>
      </c>
      <c r="E47" s="46">
        <v>3316173</v>
      </c>
      <c r="F47" s="46">
        <v>0</v>
      </c>
      <c r="G47" s="46">
        <v>6672</v>
      </c>
      <c r="H47" s="46">
        <v>0</v>
      </c>
      <c r="I47" s="46">
        <v>186793</v>
      </c>
      <c r="J47" s="46">
        <v>100179</v>
      </c>
      <c r="K47" s="46">
        <v>0</v>
      </c>
      <c r="L47" s="46">
        <v>0</v>
      </c>
      <c r="M47" s="46">
        <v>0</v>
      </c>
      <c r="N47" s="46">
        <f>SUM(D47:M47)</f>
        <v>11193696</v>
      </c>
      <c r="O47" s="47">
        <f t="shared" si="11"/>
        <v>71.294702113295031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SUM(D49:D68)</f>
        <v>1048328</v>
      </c>
      <c r="E48" s="31">
        <f t="shared" si="15"/>
        <v>5900579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6948907</v>
      </c>
      <c r="O48" s="43">
        <f t="shared" si="11"/>
        <v>44.258862718622218</v>
      </c>
      <c r="P48" s="9"/>
    </row>
    <row r="49" spans="1:16">
      <c r="A49" s="12"/>
      <c r="B49" s="44">
        <v>601</v>
      </c>
      <c r="C49" s="20" t="s">
        <v>91</v>
      </c>
      <c r="D49" s="46">
        <v>8404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6">SUM(D49:M49)</f>
        <v>8404</v>
      </c>
      <c r="O49" s="47">
        <f t="shared" si="11"/>
        <v>5.3526616817191702E-2</v>
      </c>
      <c r="P49" s="9"/>
    </row>
    <row r="50" spans="1:16">
      <c r="A50" s="12"/>
      <c r="B50" s="44">
        <v>602</v>
      </c>
      <c r="C50" s="20" t="s">
        <v>61</v>
      </c>
      <c r="D50" s="46">
        <v>13480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13480</v>
      </c>
      <c r="O50" s="47">
        <f t="shared" si="11"/>
        <v>8.5856591467841997E-2</v>
      </c>
      <c r="P50" s="9"/>
    </row>
    <row r="51" spans="1:16">
      <c r="A51" s="12"/>
      <c r="B51" s="44">
        <v>603</v>
      </c>
      <c r="C51" s="20" t="s">
        <v>62</v>
      </c>
      <c r="D51" s="46">
        <v>4136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4136</v>
      </c>
      <c r="O51" s="47">
        <f t="shared" si="11"/>
        <v>2.6342942307937278E-2</v>
      </c>
      <c r="P51" s="9"/>
    </row>
    <row r="52" spans="1:16">
      <c r="A52" s="12"/>
      <c r="B52" s="44">
        <v>604</v>
      </c>
      <c r="C52" s="20" t="s">
        <v>63</v>
      </c>
      <c r="D52" s="46">
        <v>3302</v>
      </c>
      <c r="E52" s="46">
        <v>2804579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2807881</v>
      </c>
      <c r="O52" s="47">
        <f t="shared" si="11"/>
        <v>17.883908895201458</v>
      </c>
      <c r="P52" s="9"/>
    </row>
    <row r="53" spans="1:16">
      <c r="A53" s="12"/>
      <c r="B53" s="44">
        <v>608</v>
      </c>
      <c r="C53" s="20" t="s">
        <v>65</v>
      </c>
      <c r="D53" s="46">
        <v>0</v>
      </c>
      <c r="E53" s="46">
        <v>87565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87565</v>
      </c>
      <c r="O53" s="47">
        <f t="shared" si="11"/>
        <v>0.55771753945709079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360575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360575</v>
      </c>
      <c r="O54" s="47">
        <f t="shared" si="11"/>
        <v>2.2965682840146235</v>
      </c>
      <c r="P54" s="9"/>
    </row>
    <row r="55" spans="1:16">
      <c r="A55" s="12"/>
      <c r="B55" s="44">
        <v>622</v>
      </c>
      <c r="C55" s="20" t="s">
        <v>67</v>
      </c>
      <c r="D55" s="46">
        <v>0</v>
      </c>
      <c r="E55" s="46">
        <v>77406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77406</v>
      </c>
      <c r="O55" s="47">
        <f t="shared" si="11"/>
        <v>0.49301300587238706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195894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195894</v>
      </c>
      <c r="O56" s="47">
        <f t="shared" si="11"/>
        <v>1.2476848018547062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325160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325160</v>
      </c>
      <c r="O57" s="47">
        <f t="shared" si="11"/>
        <v>2.0710036559112392</v>
      </c>
      <c r="P57" s="9"/>
    </row>
    <row r="58" spans="1:16">
      <c r="A58" s="12"/>
      <c r="B58" s="44">
        <v>674</v>
      </c>
      <c r="C58" s="20" t="s">
        <v>70</v>
      </c>
      <c r="D58" s="46">
        <v>0</v>
      </c>
      <c r="E58" s="46">
        <v>83183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83183</v>
      </c>
      <c r="O58" s="47">
        <f t="shared" si="11"/>
        <v>0.52980777804669887</v>
      </c>
      <c r="P58" s="9"/>
    </row>
    <row r="59" spans="1:16">
      <c r="A59" s="12"/>
      <c r="B59" s="44">
        <v>689</v>
      </c>
      <c r="C59" s="20" t="s">
        <v>72</v>
      </c>
      <c r="D59" s="46">
        <v>0</v>
      </c>
      <c r="E59" s="46">
        <v>72374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72374</v>
      </c>
      <c r="O59" s="47">
        <f t="shared" si="11"/>
        <v>0.46096327528884246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152672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152672</v>
      </c>
      <c r="O60" s="47">
        <f t="shared" si="11"/>
        <v>0.97239595939008705</v>
      </c>
      <c r="P60" s="9"/>
    </row>
    <row r="61" spans="1:16">
      <c r="A61" s="12"/>
      <c r="B61" s="44">
        <v>711</v>
      </c>
      <c r="C61" s="20" t="s">
        <v>74</v>
      </c>
      <c r="D61" s="46">
        <v>1019006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7">SUM(D61:M61)</f>
        <v>1019006</v>
      </c>
      <c r="O61" s="47">
        <f t="shared" si="11"/>
        <v>6.4902360419347032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2417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2417</v>
      </c>
      <c r="O62" s="47">
        <f t="shared" si="11"/>
        <v>1.5394316140784429E-2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690214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690214</v>
      </c>
      <c r="O63" s="47">
        <f t="shared" si="11"/>
        <v>4.3960995121205562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39555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39555</v>
      </c>
      <c r="O64" s="47">
        <f t="shared" si="11"/>
        <v>0.25193304714469511</v>
      </c>
      <c r="P64" s="9"/>
    </row>
    <row r="65" spans="1:119">
      <c r="A65" s="12"/>
      <c r="B65" s="44">
        <v>715</v>
      </c>
      <c r="C65" s="20" t="s">
        <v>78</v>
      </c>
      <c r="D65" s="46">
        <v>0</v>
      </c>
      <c r="E65" s="46">
        <v>217259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217259</v>
      </c>
      <c r="O65" s="47">
        <f t="shared" si="11"/>
        <v>1.3837624039845611</v>
      </c>
      <c r="P65" s="9"/>
    </row>
    <row r="66" spans="1:119">
      <c r="A66" s="12"/>
      <c r="B66" s="44">
        <v>724</v>
      </c>
      <c r="C66" s="20" t="s">
        <v>80</v>
      </c>
      <c r="D66" s="46">
        <v>0</v>
      </c>
      <c r="E66" s="46">
        <v>224331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224331</v>
      </c>
      <c r="O66" s="47">
        <f t="shared" si="11"/>
        <v>1.4288052685884616</v>
      </c>
      <c r="P66" s="9"/>
    </row>
    <row r="67" spans="1:119">
      <c r="A67" s="12"/>
      <c r="B67" s="44">
        <v>744</v>
      </c>
      <c r="C67" s="20" t="s">
        <v>82</v>
      </c>
      <c r="D67" s="46">
        <v>0</v>
      </c>
      <c r="E67" s="46">
        <v>106233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106233</v>
      </c>
      <c r="O67" s="47">
        <f t="shared" si="11"/>
        <v>0.67661745411003404</v>
      </c>
      <c r="P67" s="9"/>
    </row>
    <row r="68" spans="1:119" ht="15.75" thickBot="1">
      <c r="A68" s="12"/>
      <c r="B68" s="44">
        <v>764</v>
      </c>
      <c r="C68" s="20" t="s">
        <v>83</v>
      </c>
      <c r="D68" s="46">
        <v>0</v>
      </c>
      <c r="E68" s="46">
        <v>461162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461162</v>
      </c>
      <c r="O68" s="47">
        <f t="shared" si="11"/>
        <v>2.9372253289683199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SUM(D5,D12,D21,D29,D33,D37,D42,D46,D48)</f>
        <v>83392496</v>
      </c>
      <c r="E69" s="15">
        <f t="shared" si="18"/>
        <v>66777837</v>
      </c>
      <c r="F69" s="15">
        <f t="shared" si="18"/>
        <v>4546403</v>
      </c>
      <c r="G69" s="15">
        <f t="shared" si="18"/>
        <v>7242262</v>
      </c>
      <c r="H69" s="15">
        <f t="shared" si="18"/>
        <v>0</v>
      </c>
      <c r="I69" s="15">
        <f t="shared" si="18"/>
        <v>37402369</v>
      </c>
      <c r="J69" s="15">
        <f t="shared" si="18"/>
        <v>10701429</v>
      </c>
      <c r="K69" s="15">
        <f t="shared" si="18"/>
        <v>0</v>
      </c>
      <c r="L69" s="15">
        <f t="shared" si="18"/>
        <v>0</v>
      </c>
      <c r="M69" s="15">
        <f t="shared" si="18"/>
        <v>9958674</v>
      </c>
      <c r="N69" s="15">
        <f>SUM(D69:M69)</f>
        <v>220021470</v>
      </c>
      <c r="O69" s="37">
        <f>(N69/O$71)</f>
        <v>1401.3570818949595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112</v>
      </c>
      <c r="M71" s="118"/>
      <c r="N71" s="118"/>
      <c r="O71" s="41">
        <v>157006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18410836</v>
      </c>
      <c r="E5" s="26">
        <f t="shared" si="0"/>
        <v>402711</v>
      </c>
      <c r="F5" s="26">
        <f t="shared" si="0"/>
        <v>4437096</v>
      </c>
      <c r="G5" s="26">
        <f t="shared" si="0"/>
        <v>15088966</v>
      </c>
      <c r="H5" s="26">
        <f t="shared" si="0"/>
        <v>0</v>
      </c>
      <c r="I5" s="26">
        <f t="shared" si="0"/>
        <v>0</v>
      </c>
      <c r="J5" s="26">
        <f t="shared" si="0"/>
        <v>9363753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47703362</v>
      </c>
      <c r="O5" s="32">
        <f t="shared" ref="O5:O36" si="2">(N5/O$71)</f>
        <v>316.3688587648557</v>
      </c>
      <c r="P5" s="6"/>
    </row>
    <row r="6" spans="1:133">
      <c r="A6" s="12"/>
      <c r="B6" s="44">
        <v>511</v>
      </c>
      <c r="C6" s="20" t="s">
        <v>20</v>
      </c>
      <c r="D6" s="46">
        <v>788111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788111</v>
      </c>
      <c r="O6" s="47">
        <f t="shared" si="2"/>
        <v>5.2267548280984721</v>
      </c>
      <c r="P6" s="9"/>
    </row>
    <row r="7" spans="1:133">
      <c r="A7" s="12"/>
      <c r="B7" s="44">
        <v>512</v>
      </c>
      <c r="C7" s="20" t="s">
        <v>21</v>
      </c>
      <c r="D7" s="46">
        <v>957040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957040</v>
      </c>
      <c r="O7" s="47">
        <f t="shared" si="2"/>
        <v>6.3470925297113752</v>
      </c>
      <c r="P7" s="9"/>
    </row>
    <row r="8" spans="1:133">
      <c r="A8" s="12"/>
      <c r="B8" s="44">
        <v>513</v>
      </c>
      <c r="C8" s="20" t="s">
        <v>22</v>
      </c>
      <c r="D8" s="46">
        <v>9291349</v>
      </c>
      <c r="E8" s="46">
        <v>354221</v>
      </c>
      <c r="F8" s="46">
        <v>0</v>
      </c>
      <c r="G8" s="46">
        <v>0</v>
      </c>
      <c r="H8" s="46">
        <v>0</v>
      </c>
      <c r="I8" s="46">
        <v>0</v>
      </c>
      <c r="J8" s="46">
        <v>68381</v>
      </c>
      <c r="K8" s="46">
        <v>0</v>
      </c>
      <c r="L8" s="46">
        <v>0</v>
      </c>
      <c r="M8" s="46">
        <v>0</v>
      </c>
      <c r="N8" s="46">
        <f t="shared" si="1"/>
        <v>9713951</v>
      </c>
      <c r="O8" s="47">
        <f t="shared" si="2"/>
        <v>64.422956016553485</v>
      </c>
      <c r="P8" s="9"/>
    </row>
    <row r="9" spans="1:133">
      <c r="A9" s="12"/>
      <c r="B9" s="44">
        <v>514</v>
      </c>
      <c r="C9" s="20" t="s">
        <v>23</v>
      </c>
      <c r="D9" s="46">
        <v>598511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598511</v>
      </c>
      <c r="O9" s="47">
        <f t="shared" si="2"/>
        <v>3.969326984295416</v>
      </c>
      <c r="P9" s="9"/>
    </row>
    <row r="10" spans="1:133">
      <c r="A10" s="12"/>
      <c r="B10" s="44">
        <v>515</v>
      </c>
      <c r="C10" s="20" t="s">
        <v>24</v>
      </c>
      <c r="D10" s="46">
        <v>1201872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1201872</v>
      </c>
      <c r="O10" s="47">
        <f t="shared" si="2"/>
        <v>7.9708191850594226</v>
      </c>
      <c r="P10" s="9"/>
    </row>
    <row r="11" spans="1:133">
      <c r="A11" s="12"/>
      <c r="B11" s="44">
        <v>519</v>
      </c>
      <c r="C11" s="20" t="s">
        <v>25</v>
      </c>
      <c r="D11" s="46">
        <v>5573953</v>
      </c>
      <c r="E11" s="46">
        <v>48490</v>
      </c>
      <c r="F11" s="46">
        <v>4437096</v>
      </c>
      <c r="G11" s="46">
        <v>15088966</v>
      </c>
      <c r="H11" s="46">
        <v>0</v>
      </c>
      <c r="I11" s="46">
        <v>0</v>
      </c>
      <c r="J11" s="46">
        <v>9295372</v>
      </c>
      <c r="K11" s="46">
        <v>0</v>
      </c>
      <c r="L11" s="46">
        <v>0</v>
      </c>
      <c r="M11" s="46">
        <v>0</v>
      </c>
      <c r="N11" s="46">
        <f t="shared" si="1"/>
        <v>34443877</v>
      </c>
      <c r="O11" s="47">
        <f t="shared" si="2"/>
        <v>228.43190922113752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35867608</v>
      </c>
      <c r="E12" s="31">
        <f t="shared" si="3"/>
        <v>19992207</v>
      </c>
      <c r="F12" s="31">
        <f t="shared" si="3"/>
        <v>0</v>
      </c>
      <c r="G12" s="31">
        <f t="shared" si="3"/>
        <v>91483</v>
      </c>
      <c r="H12" s="31">
        <f t="shared" si="3"/>
        <v>0</v>
      </c>
      <c r="I12" s="31">
        <f t="shared" si="3"/>
        <v>4277469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9069802</v>
      </c>
      <c r="N12" s="42">
        <f t="shared" si="1"/>
        <v>69298569</v>
      </c>
      <c r="O12" s="43">
        <f t="shared" si="2"/>
        <v>459.58834491723258</v>
      </c>
      <c r="P12" s="10"/>
    </row>
    <row r="13" spans="1:133">
      <c r="A13" s="12"/>
      <c r="B13" s="44">
        <v>521</v>
      </c>
      <c r="C13" s="20" t="s">
        <v>27</v>
      </c>
      <c r="D13" s="46">
        <v>23028704</v>
      </c>
      <c r="E13" s="46">
        <v>451556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23480260</v>
      </c>
      <c r="O13" s="47">
        <f t="shared" si="2"/>
        <v>155.72116404923599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13871300</v>
      </c>
      <c r="F14" s="46">
        <v>0</v>
      </c>
      <c r="G14" s="46">
        <v>91483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9069802</v>
      </c>
      <c r="N14" s="46">
        <f t="shared" ref="N14:N20" si="4">SUM(D14:M14)</f>
        <v>23032585</v>
      </c>
      <c r="O14" s="47">
        <f t="shared" si="2"/>
        <v>152.75218192911714</v>
      </c>
      <c r="P14" s="9"/>
    </row>
    <row r="15" spans="1:133">
      <c r="A15" s="12"/>
      <c r="B15" s="44">
        <v>523</v>
      </c>
      <c r="C15" s="20" t="s">
        <v>29</v>
      </c>
      <c r="D15" s="46">
        <v>8113425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8113425</v>
      </c>
      <c r="O15" s="47">
        <f t="shared" si="2"/>
        <v>53.80826214983022</v>
      </c>
      <c r="P15" s="9"/>
    </row>
    <row r="16" spans="1:133">
      <c r="A16" s="12"/>
      <c r="B16" s="44">
        <v>524</v>
      </c>
      <c r="C16" s="20" t="s">
        <v>30</v>
      </c>
      <c r="D16" s="46">
        <v>759412</v>
      </c>
      <c r="E16" s="46">
        <v>0</v>
      </c>
      <c r="F16" s="46">
        <v>0</v>
      </c>
      <c r="G16" s="46">
        <v>0</v>
      </c>
      <c r="H16" s="46">
        <v>0</v>
      </c>
      <c r="I16" s="46">
        <v>4277469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5036881</v>
      </c>
      <c r="O16" s="47">
        <f t="shared" si="2"/>
        <v>33.404611895161288</v>
      </c>
      <c r="P16" s="9"/>
    </row>
    <row r="17" spans="1:16">
      <c r="A17" s="12"/>
      <c r="B17" s="44">
        <v>525</v>
      </c>
      <c r="C17" s="20" t="s">
        <v>31</v>
      </c>
      <c r="D17" s="46">
        <v>3628179</v>
      </c>
      <c r="E17" s="46">
        <v>1480638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5108817</v>
      </c>
      <c r="O17" s="47">
        <f t="shared" si="2"/>
        <v>33.881691691426148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4152976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4152976</v>
      </c>
      <c r="O18" s="47">
        <f t="shared" si="2"/>
        <v>27.542550933786078</v>
      </c>
      <c r="P18" s="9"/>
    </row>
    <row r="19" spans="1:16">
      <c r="A19" s="12"/>
      <c r="B19" s="44">
        <v>527</v>
      </c>
      <c r="C19" s="20" t="s">
        <v>33</v>
      </c>
      <c r="D19" s="46">
        <v>337888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337888</v>
      </c>
      <c r="O19" s="47">
        <f t="shared" si="2"/>
        <v>2.240874363327674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35737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35737</v>
      </c>
      <c r="O20" s="47">
        <f t="shared" si="2"/>
        <v>0.23700790534804753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573634</v>
      </c>
      <c r="E21" s="31">
        <f t="shared" si="5"/>
        <v>846452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30655486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32075572</v>
      </c>
      <c r="O21" s="43">
        <f t="shared" si="2"/>
        <v>212.72530241935485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4739782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4739782</v>
      </c>
      <c r="O22" s="47">
        <f t="shared" si="2"/>
        <v>31.434250318336161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10527767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10527767</v>
      </c>
      <c r="O23" s="47">
        <f t="shared" si="2"/>
        <v>69.820186491935488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5743481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5743481</v>
      </c>
      <c r="O24" s="47">
        <f t="shared" si="2"/>
        <v>38.090785494482176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9589938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9589938</v>
      </c>
      <c r="O25" s="47">
        <f t="shared" si="2"/>
        <v>63.600501379456709</v>
      </c>
      <c r="P25" s="9"/>
    </row>
    <row r="26" spans="1:16">
      <c r="A26" s="12"/>
      <c r="B26" s="44">
        <v>537</v>
      </c>
      <c r="C26" s="20" t="s">
        <v>39</v>
      </c>
      <c r="D26" s="46">
        <v>371207</v>
      </c>
      <c r="E26" s="46">
        <v>88483</v>
      </c>
      <c r="F26" s="46">
        <v>0</v>
      </c>
      <c r="G26" s="46">
        <v>0</v>
      </c>
      <c r="H26" s="46">
        <v>0</v>
      </c>
      <c r="I26" s="46">
        <v>54518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514208</v>
      </c>
      <c r="O26" s="47">
        <f t="shared" si="2"/>
        <v>3.4102292020373515</v>
      </c>
      <c r="P26" s="9"/>
    </row>
    <row r="27" spans="1:16">
      <c r="A27" s="12"/>
      <c r="B27" s="44">
        <v>538</v>
      </c>
      <c r="C27" s="20" t="s">
        <v>40</v>
      </c>
      <c r="D27" s="46">
        <v>0</v>
      </c>
      <c r="E27" s="46">
        <v>757045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757045</v>
      </c>
      <c r="O27" s="47">
        <f t="shared" si="2"/>
        <v>5.0207250106112058</v>
      </c>
      <c r="P27" s="9"/>
    </row>
    <row r="28" spans="1:16">
      <c r="A28" s="12"/>
      <c r="B28" s="44">
        <v>539</v>
      </c>
      <c r="C28" s="20" t="s">
        <v>41</v>
      </c>
      <c r="D28" s="46">
        <v>202427</v>
      </c>
      <c r="E28" s="46">
        <v>924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203351</v>
      </c>
      <c r="O28" s="47">
        <f t="shared" si="2"/>
        <v>1.3486245224957556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2714158</v>
      </c>
      <c r="E29" s="31">
        <f t="shared" si="7"/>
        <v>25311056</v>
      </c>
      <c r="F29" s="31">
        <f t="shared" si="7"/>
        <v>278609</v>
      </c>
      <c r="G29" s="31">
        <f t="shared" si="7"/>
        <v>26013</v>
      </c>
      <c r="H29" s="31">
        <f t="shared" si="7"/>
        <v>0</v>
      </c>
      <c r="I29" s="31">
        <f t="shared" si="7"/>
        <v>1141929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29471765</v>
      </c>
      <c r="O29" s="43">
        <f t="shared" si="2"/>
        <v>195.45684555390491</v>
      </c>
      <c r="P29" s="10"/>
    </row>
    <row r="30" spans="1:16">
      <c r="A30" s="12"/>
      <c r="B30" s="44">
        <v>541</v>
      </c>
      <c r="C30" s="20" t="s">
        <v>43</v>
      </c>
      <c r="D30" s="46">
        <v>2417677</v>
      </c>
      <c r="E30" s="46">
        <v>25311056</v>
      </c>
      <c r="F30" s="46">
        <v>278609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28007342</v>
      </c>
      <c r="O30" s="47">
        <f t="shared" si="2"/>
        <v>185.74478724533108</v>
      </c>
      <c r="P30" s="9"/>
    </row>
    <row r="31" spans="1:16">
      <c r="A31" s="12"/>
      <c r="B31" s="44">
        <v>542</v>
      </c>
      <c r="C31" s="20" t="s">
        <v>44</v>
      </c>
      <c r="D31" s="46">
        <v>85356</v>
      </c>
      <c r="E31" s="46">
        <v>0</v>
      </c>
      <c r="F31" s="46">
        <v>0</v>
      </c>
      <c r="G31" s="46">
        <v>0</v>
      </c>
      <c r="H31" s="46">
        <v>0</v>
      </c>
      <c r="I31" s="46">
        <v>1141929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1227285</v>
      </c>
      <c r="O31" s="47">
        <f t="shared" si="2"/>
        <v>8.1393582873514436</v>
      </c>
      <c r="P31" s="9"/>
    </row>
    <row r="32" spans="1:16">
      <c r="A32" s="12"/>
      <c r="B32" s="44">
        <v>543</v>
      </c>
      <c r="C32" s="20" t="s">
        <v>45</v>
      </c>
      <c r="D32" s="46">
        <v>211125</v>
      </c>
      <c r="E32" s="46">
        <v>0</v>
      </c>
      <c r="F32" s="46">
        <v>0</v>
      </c>
      <c r="G32" s="46">
        <v>26013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237138</v>
      </c>
      <c r="O32" s="47">
        <f t="shared" si="2"/>
        <v>1.5727000212224109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1506374</v>
      </c>
      <c r="E33" s="31">
        <f t="shared" si="9"/>
        <v>1337392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2843766</v>
      </c>
      <c r="O33" s="43">
        <f t="shared" si="2"/>
        <v>18.859865768251272</v>
      </c>
      <c r="P33" s="10"/>
    </row>
    <row r="34" spans="1:16">
      <c r="A34" s="13"/>
      <c r="B34" s="45">
        <v>552</v>
      </c>
      <c r="C34" s="21" t="s">
        <v>47</v>
      </c>
      <c r="D34" s="46">
        <v>260381</v>
      </c>
      <c r="E34" s="46">
        <v>341923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602304</v>
      </c>
      <c r="O34" s="47">
        <f t="shared" si="2"/>
        <v>3.9944821731748728</v>
      </c>
      <c r="P34" s="9"/>
    </row>
    <row r="35" spans="1:16">
      <c r="A35" s="13"/>
      <c r="B35" s="45">
        <v>553</v>
      </c>
      <c r="C35" s="21" t="s">
        <v>48</v>
      </c>
      <c r="D35" s="46">
        <v>241555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241555</v>
      </c>
      <c r="O35" s="47">
        <f t="shared" si="2"/>
        <v>1.601993580220713</v>
      </c>
      <c r="P35" s="9"/>
    </row>
    <row r="36" spans="1:16">
      <c r="A36" s="13"/>
      <c r="B36" s="45">
        <v>554</v>
      </c>
      <c r="C36" s="21" t="s">
        <v>49</v>
      </c>
      <c r="D36" s="46">
        <v>1004438</v>
      </c>
      <c r="E36" s="46">
        <v>995469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1999907</v>
      </c>
      <c r="O36" s="47">
        <f t="shared" si="2"/>
        <v>13.263390014855688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3590693</v>
      </c>
      <c r="E37" s="31">
        <f t="shared" si="10"/>
        <v>1001648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4592341</v>
      </c>
      <c r="O37" s="43">
        <f t="shared" ref="O37:O68" si="11">(N37/O$71)</f>
        <v>30.456421105687607</v>
      </c>
      <c r="P37" s="10"/>
    </row>
    <row r="38" spans="1:16">
      <c r="A38" s="12"/>
      <c r="B38" s="44">
        <v>562</v>
      </c>
      <c r="C38" s="20" t="s">
        <v>51</v>
      </c>
      <c r="D38" s="46">
        <v>2701704</v>
      </c>
      <c r="E38" s="46">
        <v>990772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3692476</v>
      </c>
      <c r="O38" s="47">
        <f t="shared" si="11"/>
        <v>24.488513370118845</v>
      </c>
      <c r="P38" s="9"/>
    </row>
    <row r="39" spans="1:16">
      <c r="A39" s="12"/>
      <c r="B39" s="44">
        <v>563</v>
      </c>
      <c r="C39" s="20" t="s">
        <v>52</v>
      </c>
      <c r="D39" s="46">
        <v>601746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601746</v>
      </c>
      <c r="O39" s="47">
        <f t="shared" si="11"/>
        <v>3.990781515280136</v>
      </c>
      <c r="P39" s="9"/>
    </row>
    <row r="40" spans="1:16">
      <c r="A40" s="12"/>
      <c r="B40" s="44">
        <v>564</v>
      </c>
      <c r="C40" s="20" t="s">
        <v>53</v>
      </c>
      <c r="D40" s="46">
        <v>287243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287243</v>
      </c>
      <c r="O40" s="47">
        <f t="shared" si="11"/>
        <v>1.9049965513582343</v>
      </c>
      <c r="P40" s="9"/>
    </row>
    <row r="41" spans="1:16">
      <c r="A41" s="12"/>
      <c r="B41" s="44">
        <v>569</v>
      </c>
      <c r="C41" s="20" t="s">
        <v>54</v>
      </c>
      <c r="D41" s="46">
        <v>0</v>
      </c>
      <c r="E41" s="46">
        <v>10876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10876</v>
      </c>
      <c r="O41" s="47">
        <f t="shared" si="11"/>
        <v>7.2129668930390495E-2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6022118</v>
      </c>
      <c r="E42" s="31">
        <f t="shared" si="13"/>
        <v>65321</v>
      </c>
      <c r="F42" s="31">
        <f t="shared" si="13"/>
        <v>0</v>
      </c>
      <c r="G42" s="31">
        <f t="shared" si="13"/>
        <v>113066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6200505</v>
      </c>
      <c r="O42" s="43">
        <f t="shared" si="11"/>
        <v>41.121770214346348</v>
      </c>
      <c r="P42" s="9"/>
    </row>
    <row r="43" spans="1:16">
      <c r="A43" s="12"/>
      <c r="B43" s="44">
        <v>571</v>
      </c>
      <c r="C43" s="20" t="s">
        <v>56</v>
      </c>
      <c r="D43" s="46">
        <v>2405598</v>
      </c>
      <c r="E43" s="46">
        <v>21688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2427286</v>
      </c>
      <c r="O43" s="47">
        <f t="shared" si="11"/>
        <v>16.097768994057724</v>
      </c>
      <c r="P43" s="9"/>
    </row>
    <row r="44" spans="1:16">
      <c r="A44" s="12"/>
      <c r="B44" s="44">
        <v>572</v>
      </c>
      <c r="C44" s="20" t="s">
        <v>57</v>
      </c>
      <c r="D44" s="46">
        <v>3573419</v>
      </c>
      <c r="E44" s="46">
        <v>43633</v>
      </c>
      <c r="F44" s="46">
        <v>0</v>
      </c>
      <c r="G44" s="46">
        <v>113066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3730118</v>
      </c>
      <c r="O44" s="47">
        <f t="shared" si="11"/>
        <v>24.738155241935484</v>
      </c>
      <c r="P44" s="9"/>
    </row>
    <row r="45" spans="1:16">
      <c r="A45" s="12"/>
      <c r="B45" s="44">
        <v>573</v>
      </c>
      <c r="C45" s="20" t="s">
        <v>58</v>
      </c>
      <c r="D45" s="46">
        <v>43101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43101</v>
      </c>
      <c r="O45" s="47">
        <f t="shared" si="11"/>
        <v>0.28584597835314091</v>
      </c>
      <c r="P45" s="9"/>
    </row>
    <row r="46" spans="1:16" ht="15.75">
      <c r="A46" s="28" t="s">
        <v>81</v>
      </c>
      <c r="B46" s="29"/>
      <c r="C46" s="30"/>
      <c r="D46" s="31">
        <f t="shared" ref="D46:M46" si="14">SUM(D47:D47)</f>
        <v>7161163</v>
      </c>
      <c r="E46" s="31">
        <f t="shared" si="14"/>
        <v>10986488</v>
      </c>
      <c r="F46" s="31">
        <f t="shared" si="14"/>
        <v>0</v>
      </c>
      <c r="G46" s="31">
        <f t="shared" si="14"/>
        <v>1557000</v>
      </c>
      <c r="H46" s="31">
        <f t="shared" si="14"/>
        <v>0</v>
      </c>
      <c r="I46" s="31">
        <f t="shared" si="14"/>
        <v>501040</v>
      </c>
      <c r="J46" s="31">
        <f t="shared" si="14"/>
        <v>104840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20310531</v>
      </c>
      <c r="O46" s="43">
        <f t="shared" si="11"/>
        <v>134.6995105581494</v>
      </c>
      <c r="P46" s="9"/>
    </row>
    <row r="47" spans="1:16">
      <c r="A47" s="12"/>
      <c r="B47" s="44">
        <v>581</v>
      </c>
      <c r="C47" s="20" t="s">
        <v>59</v>
      </c>
      <c r="D47" s="46">
        <v>7161163</v>
      </c>
      <c r="E47" s="46">
        <v>10986488</v>
      </c>
      <c r="F47" s="46">
        <v>0</v>
      </c>
      <c r="G47" s="46">
        <v>1557000</v>
      </c>
      <c r="H47" s="46">
        <v>0</v>
      </c>
      <c r="I47" s="46">
        <v>501040</v>
      </c>
      <c r="J47" s="46">
        <v>104840</v>
      </c>
      <c r="K47" s="46">
        <v>0</v>
      </c>
      <c r="L47" s="46">
        <v>0</v>
      </c>
      <c r="M47" s="46">
        <v>0</v>
      </c>
      <c r="N47" s="46">
        <f>SUM(D47:M47)</f>
        <v>20310531</v>
      </c>
      <c r="O47" s="47">
        <f t="shared" si="11"/>
        <v>134.6995105581494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SUM(D49:D68)</f>
        <v>909437</v>
      </c>
      <c r="E48" s="31">
        <f t="shared" si="15"/>
        <v>4512006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5421443</v>
      </c>
      <c r="O48" s="43">
        <f t="shared" si="11"/>
        <v>35.955028384974533</v>
      </c>
      <c r="P48" s="9"/>
    </row>
    <row r="49" spans="1:16">
      <c r="A49" s="12"/>
      <c r="B49" s="44">
        <v>601</v>
      </c>
      <c r="C49" s="20" t="s">
        <v>91</v>
      </c>
      <c r="D49" s="46">
        <v>6088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6">SUM(D49:M49)</f>
        <v>6088</v>
      </c>
      <c r="O49" s="47">
        <f t="shared" si="11"/>
        <v>4.0375636672325979E-2</v>
      </c>
      <c r="P49" s="9"/>
    </row>
    <row r="50" spans="1:16">
      <c r="A50" s="12"/>
      <c r="B50" s="44">
        <v>602</v>
      </c>
      <c r="C50" s="20" t="s">
        <v>61</v>
      </c>
      <c r="D50" s="46">
        <v>9245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9245</v>
      </c>
      <c r="O50" s="47">
        <f t="shared" si="11"/>
        <v>6.1312871392190153E-2</v>
      </c>
      <c r="P50" s="9"/>
    </row>
    <row r="51" spans="1:16">
      <c r="A51" s="12"/>
      <c r="B51" s="44">
        <v>603</v>
      </c>
      <c r="C51" s="20" t="s">
        <v>62</v>
      </c>
      <c r="D51" s="46">
        <v>4986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4986</v>
      </c>
      <c r="O51" s="47">
        <f t="shared" si="11"/>
        <v>3.3067168930390495E-2</v>
      </c>
      <c r="P51" s="9"/>
    </row>
    <row r="52" spans="1:16">
      <c r="A52" s="12"/>
      <c r="B52" s="44">
        <v>604</v>
      </c>
      <c r="C52" s="20" t="s">
        <v>63</v>
      </c>
      <c r="D52" s="46">
        <v>3142</v>
      </c>
      <c r="E52" s="46">
        <v>1954062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1957204</v>
      </c>
      <c r="O52" s="47">
        <f t="shared" si="11"/>
        <v>12.98018357385399</v>
      </c>
      <c r="P52" s="9"/>
    </row>
    <row r="53" spans="1:16">
      <c r="A53" s="12"/>
      <c r="B53" s="44">
        <v>608</v>
      </c>
      <c r="C53" s="20" t="s">
        <v>65</v>
      </c>
      <c r="D53" s="46">
        <v>0</v>
      </c>
      <c r="E53" s="46">
        <v>85933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85933</v>
      </c>
      <c r="O53" s="47">
        <f t="shared" si="11"/>
        <v>0.56990794779286924</v>
      </c>
      <c r="P53" s="9"/>
    </row>
    <row r="54" spans="1:16">
      <c r="A54" s="12"/>
      <c r="B54" s="44">
        <v>614</v>
      </c>
      <c r="C54" s="20" t="s">
        <v>66</v>
      </c>
      <c r="D54" s="46">
        <v>0</v>
      </c>
      <c r="E54" s="46">
        <v>277178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277178</v>
      </c>
      <c r="O54" s="47">
        <f t="shared" si="11"/>
        <v>1.8382454371816639</v>
      </c>
      <c r="P54" s="9"/>
    </row>
    <row r="55" spans="1:16">
      <c r="A55" s="12"/>
      <c r="B55" s="44">
        <v>622</v>
      </c>
      <c r="C55" s="20" t="s">
        <v>67</v>
      </c>
      <c r="D55" s="46">
        <v>0</v>
      </c>
      <c r="E55" s="46">
        <v>90379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90379</v>
      </c>
      <c r="O55" s="47">
        <f t="shared" si="11"/>
        <v>0.59939383488964348</v>
      </c>
      <c r="P55" s="9"/>
    </row>
    <row r="56" spans="1:16">
      <c r="A56" s="12"/>
      <c r="B56" s="44">
        <v>634</v>
      </c>
      <c r="C56" s="20" t="s">
        <v>68</v>
      </c>
      <c r="D56" s="46">
        <v>0</v>
      </c>
      <c r="E56" s="46">
        <v>186764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186764</v>
      </c>
      <c r="O56" s="47">
        <f t="shared" si="11"/>
        <v>1.2386194821731749</v>
      </c>
      <c r="P56" s="9"/>
    </row>
    <row r="57" spans="1:16">
      <c r="A57" s="12"/>
      <c r="B57" s="44">
        <v>654</v>
      </c>
      <c r="C57" s="20" t="s">
        <v>69</v>
      </c>
      <c r="D57" s="46">
        <v>0</v>
      </c>
      <c r="E57" s="46">
        <v>290525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290525</v>
      </c>
      <c r="O57" s="47">
        <f t="shared" si="11"/>
        <v>1.9267627865025467</v>
      </c>
      <c r="P57" s="9"/>
    </row>
    <row r="58" spans="1:16">
      <c r="A58" s="12"/>
      <c r="B58" s="44">
        <v>674</v>
      </c>
      <c r="C58" s="20" t="s">
        <v>70</v>
      </c>
      <c r="D58" s="46">
        <v>0</v>
      </c>
      <c r="E58" s="46">
        <v>74402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74402</v>
      </c>
      <c r="O58" s="47">
        <f t="shared" si="11"/>
        <v>0.49343431663837012</v>
      </c>
      <c r="P58" s="9"/>
    </row>
    <row r="59" spans="1:16">
      <c r="A59" s="12"/>
      <c r="B59" s="44">
        <v>689</v>
      </c>
      <c r="C59" s="20" t="s">
        <v>72</v>
      </c>
      <c r="D59" s="46">
        <v>0</v>
      </c>
      <c r="E59" s="46">
        <v>68917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68917</v>
      </c>
      <c r="O59" s="47">
        <f t="shared" si="11"/>
        <v>0.45705777801358233</v>
      </c>
      <c r="P59" s="9"/>
    </row>
    <row r="60" spans="1:16">
      <c r="A60" s="12"/>
      <c r="B60" s="44">
        <v>694</v>
      </c>
      <c r="C60" s="20" t="s">
        <v>73</v>
      </c>
      <c r="D60" s="46">
        <v>0</v>
      </c>
      <c r="E60" s="46">
        <v>167962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167962</v>
      </c>
      <c r="O60" s="47">
        <f t="shared" si="11"/>
        <v>1.1139245543293719</v>
      </c>
      <c r="P60" s="9"/>
    </row>
    <row r="61" spans="1:16">
      <c r="A61" s="12"/>
      <c r="B61" s="44">
        <v>711</v>
      </c>
      <c r="C61" s="20" t="s">
        <v>74</v>
      </c>
      <c r="D61" s="46">
        <v>885976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7">SUM(D61:M61)</f>
        <v>885976</v>
      </c>
      <c r="O61" s="47">
        <f t="shared" si="11"/>
        <v>5.8757958404074699</v>
      </c>
      <c r="P61" s="9"/>
    </row>
    <row r="62" spans="1:16">
      <c r="A62" s="12"/>
      <c r="B62" s="44">
        <v>712</v>
      </c>
      <c r="C62" s="20" t="s">
        <v>75</v>
      </c>
      <c r="D62" s="46">
        <v>0</v>
      </c>
      <c r="E62" s="46">
        <v>62360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62360</v>
      </c>
      <c r="O62" s="47">
        <f t="shared" si="11"/>
        <v>0.41357173174872663</v>
      </c>
      <c r="P62" s="9"/>
    </row>
    <row r="63" spans="1:16">
      <c r="A63" s="12"/>
      <c r="B63" s="44">
        <v>713</v>
      </c>
      <c r="C63" s="20" t="s">
        <v>76</v>
      </c>
      <c r="D63" s="46">
        <v>0</v>
      </c>
      <c r="E63" s="46">
        <v>340320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340320</v>
      </c>
      <c r="O63" s="47">
        <f t="shared" si="11"/>
        <v>2.2570033955857385</v>
      </c>
      <c r="P63" s="9"/>
    </row>
    <row r="64" spans="1:16">
      <c r="A64" s="12"/>
      <c r="B64" s="44">
        <v>714</v>
      </c>
      <c r="C64" s="20" t="s">
        <v>77</v>
      </c>
      <c r="D64" s="46">
        <v>0</v>
      </c>
      <c r="E64" s="46">
        <v>24628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24628</v>
      </c>
      <c r="O64" s="47">
        <f t="shared" si="11"/>
        <v>0.16333297962648557</v>
      </c>
      <c r="P64" s="9"/>
    </row>
    <row r="65" spans="1:119">
      <c r="A65" s="12"/>
      <c r="B65" s="44">
        <v>719</v>
      </c>
      <c r="C65" s="20" t="s">
        <v>79</v>
      </c>
      <c r="D65" s="46">
        <v>0</v>
      </c>
      <c r="E65" s="46">
        <v>181860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181860</v>
      </c>
      <c r="O65" s="47">
        <f t="shared" si="11"/>
        <v>1.2060961375212225</v>
      </c>
      <c r="P65" s="9"/>
    </row>
    <row r="66" spans="1:119">
      <c r="A66" s="12"/>
      <c r="B66" s="44">
        <v>724</v>
      </c>
      <c r="C66" s="20" t="s">
        <v>80</v>
      </c>
      <c r="D66" s="46">
        <v>0</v>
      </c>
      <c r="E66" s="46">
        <v>232366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232366</v>
      </c>
      <c r="O66" s="47">
        <f t="shared" si="11"/>
        <v>1.5410521010186757</v>
      </c>
      <c r="P66" s="9"/>
    </row>
    <row r="67" spans="1:119">
      <c r="A67" s="12"/>
      <c r="B67" s="44">
        <v>744</v>
      </c>
      <c r="C67" s="20" t="s">
        <v>82</v>
      </c>
      <c r="D67" s="46">
        <v>0</v>
      </c>
      <c r="E67" s="46">
        <v>105322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105322</v>
      </c>
      <c r="O67" s="47">
        <f t="shared" si="11"/>
        <v>0.6984958616298812</v>
      </c>
      <c r="P67" s="9"/>
    </row>
    <row r="68" spans="1:119" ht="15.75" thickBot="1">
      <c r="A68" s="12"/>
      <c r="B68" s="44">
        <v>764</v>
      </c>
      <c r="C68" s="20" t="s">
        <v>83</v>
      </c>
      <c r="D68" s="46">
        <v>0</v>
      </c>
      <c r="E68" s="46">
        <v>369028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369028</v>
      </c>
      <c r="O68" s="47">
        <f t="shared" si="11"/>
        <v>2.4473949490662141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SUM(D5,D12,D21,D29,D33,D37,D42,D46,D48)</f>
        <v>76756021</v>
      </c>
      <c r="E69" s="15">
        <f t="shared" si="18"/>
        <v>64455281</v>
      </c>
      <c r="F69" s="15">
        <f t="shared" si="18"/>
        <v>4715705</v>
      </c>
      <c r="G69" s="15">
        <f t="shared" si="18"/>
        <v>16876528</v>
      </c>
      <c r="H69" s="15">
        <f t="shared" si="18"/>
        <v>0</v>
      </c>
      <c r="I69" s="15">
        <f t="shared" si="18"/>
        <v>36575924</v>
      </c>
      <c r="J69" s="15">
        <f t="shared" si="18"/>
        <v>9468593</v>
      </c>
      <c r="K69" s="15">
        <f t="shared" si="18"/>
        <v>0</v>
      </c>
      <c r="L69" s="15">
        <f t="shared" si="18"/>
        <v>0</v>
      </c>
      <c r="M69" s="15">
        <f t="shared" si="18"/>
        <v>9069802</v>
      </c>
      <c r="N69" s="15">
        <f>SUM(D69:M69)</f>
        <v>217917854</v>
      </c>
      <c r="O69" s="37">
        <f>(N69/O$71)</f>
        <v>1445.2319476867572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118" t="s">
        <v>114</v>
      </c>
      <c r="M71" s="118"/>
      <c r="N71" s="118"/>
      <c r="O71" s="41">
        <v>150784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32357562</v>
      </c>
      <c r="E5" s="26">
        <f t="shared" si="0"/>
        <v>3202054</v>
      </c>
      <c r="F5" s="26">
        <f t="shared" si="0"/>
        <v>2039618</v>
      </c>
      <c r="G5" s="26">
        <f t="shared" si="0"/>
        <v>121087</v>
      </c>
      <c r="H5" s="26">
        <f t="shared" si="0"/>
        <v>0</v>
      </c>
      <c r="I5" s="26">
        <f t="shared" si="0"/>
        <v>0</v>
      </c>
      <c r="J5" s="26">
        <f t="shared" si="0"/>
        <v>37657946</v>
      </c>
      <c r="K5" s="26">
        <f t="shared" si="0"/>
        <v>0</v>
      </c>
      <c r="L5" s="26">
        <f t="shared" si="0"/>
        <v>0</v>
      </c>
      <c r="M5" s="26">
        <f t="shared" si="0"/>
        <v>152178599</v>
      </c>
      <c r="N5" s="26">
        <f t="shared" si="0"/>
        <v>0</v>
      </c>
      <c r="O5" s="27">
        <f>SUM(D5:N5)</f>
        <v>227556866</v>
      </c>
      <c r="P5" s="32">
        <f t="shared" ref="P5:P36" si="1">(O5/P$81)</f>
        <v>1142.3136034376303</v>
      </c>
      <c r="Q5" s="6"/>
    </row>
    <row r="6" spans="1:134">
      <c r="A6" s="12"/>
      <c r="B6" s="44">
        <v>511</v>
      </c>
      <c r="C6" s="20" t="s">
        <v>20</v>
      </c>
      <c r="D6" s="46">
        <v>2061462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2061462</v>
      </c>
      <c r="P6" s="47">
        <f t="shared" si="1"/>
        <v>10.348341172749954</v>
      </c>
      <c r="Q6" s="9"/>
    </row>
    <row r="7" spans="1:134">
      <c r="A7" s="12"/>
      <c r="B7" s="44">
        <v>512</v>
      </c>
      <c r="C7" s="20" t="s">
        <v>21</v>
      </c>
      <c r="D7" s="46">
        <v>7717043</v>
      </c>
      <c r="E7" s="46">
        <v>1619934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9336977</v>
      </c>
      <c r="P7" s="47">
        <f t="shared" si="1"/>
        <v>46.870727434276908</v>
      </c>
      <c r="Q7" s="9"/>
    </row>
    <row r="8" spans="1:134">
      <c r="A8" s="12"/>
      <c r="B8" s="44">
        <v>513</v>
      </c>
      <c r="C8" s="20" t="s">
        <v>22</v>
      </c>
      <c r="D8" s="46">
        <v>10689735</v>
      </c>
      <c r="E8" s="46">
        <v>1375811</v>
      </c>
      <c r="F8" s="46">
        <v>0</v>
      </c>
      <c r="G8" s="46">
        <v>0</v>
      </c>
      <c r="H8" s="46">
        <v>0</v>
      </c>
      <c r="I8" s="46">
        <v>0</v>
      </c>
      <c r="J8" s="46">
        <v>121092</v>
      </c>
      <c r="K8" s="46">
        <v>0</v>
      </c>
      <c r="L8" s="46">
        <v>0</v>
      </c>
      <c r="M8" s="46">
        <v>112414158</v>
      </c>
      <c r="N8" s="46">
        <v>0</v>
      </c>
      <c r="O8" s="46">
        <f t="shared" si="2"/>
        <v>124600796</v>
      </c>
      <c r="P8" s="47">
        <f t="shared" si="1"/>
        <v>625.48402415577766</v>
      </c>
      <c r="Q8" s="9"/>
    </row>
    <row r="9" spans="1:134">
      <c r="A9" s="12"/>
      <c r="B9" s="44">
        <v>514</v>
      </c>
      <c r="C9" s="20" t="s">
        <v>23</v>
      </c>
      <c r="D9" s="46">
        <v>914571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914571</v>
      </c>
      <c r="P9" s="47">
        <f t="shared" si="1"/>
        <v>4.5910585471394079</v>
      </c>
      <c r="Q9" s="9"/>
    </row>
    <row r="10" spans="1:134">
      <c r="A10" s="12"/>
      <c r="B10" s="44">
        <v>515</v>
      </c>
      <c r="C10" s="20" t="s">
        <v>24</v>
      </c>
      <c r="D10" s="46">
        <v>1022104</v>
      </c>
      <c r="E10" s="46">
        <v>105682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1127786</v>
      </c>
      <c r="P10" s="47">
        <f t="shared" si="1"/>
        <v>5.6613773612373057</v>
      </c>
      <c r="Q10" s="9"/>
    </row>
    <row r="11" spans="1:134">
      <c r="A11" s="12"/>
      <c r="B11" s="44">
        <v>519</v>
      </c>
      <c r="C11" s="20" t="s">
        <v>25</v>
      </c>
      <c r="D11" s="46">
        <v>9952647</v>
      </c>
      <c r="E11" s="46">
        <v>100627</v>
      </c>
      <c r="F11" s="46">
        <v>2039618</v>
      </c>
      <c r="G11" s="46">
        <v>121087</v>
      </c>
      <c r="H11" s="46">
        <v>0</v>
      </c>
      <c r="I11" s="46">
        <v>0</v>
      </c>
      <c r="J11" s="46">
        <v>37536854</v>
      </c>
      <c r="K11" s="46">
        <v>0</v>
      </c>
      <c r="L11" s="46">
        <v>0</v>
      </c>
      <c r="M11" s="46">
        <v>39764441</v>
      </c>
      <c r="N11" s="46">
        <v>0</v>
      </c>
      <c r="O11" s="46">
        <f t="shared" si="2"/>
        <v>89515274</v>
      </c>
      <c r="P11" s="47">
        <f t="shared" si="1"/>
        <v>449.35807476644896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65388752</v>
      </c>
      <c r="E12" s="31">
        <f t="shared" si="3"/>
        <v>57103061</v>
      </c>
      <c r="F12" s="31">
        <f t="shared" si="3"/>
        <v>0</v>
      </c>
      <c r="G12" s="31">
        <f t="shared" si="3"/>
        <v>369504</v>
      </c>
      <c r="H12" s="31">
        <f t="shared" si="3"/>
        <v>0</v>
      </c>
      <c r="I12" s="31">
        <f t="shared" si="3"/>
        <v>4585797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1516020</v>
      </c>
      <c r="N12" s="31">
        <f t="shared" si="3"/>
        <v>0</v>
      </c>
      <c r="O12" s="42">
        <f>SUM(D12:N12)</f>
        <v>128963134</v>
      </c>
      <c r="P12" s="43">
        <f t="shared" si="1"/>
        <v>647.38254177815031</v>
      </c>
      <c r="Q12" s="10"/>
    </row>
    <row r="13" spans="1:134">
      <c r="A13" s="12"/>
      <c r="B13" s="44">
        <v>521</v>
      </c>
      <c r="C13" s="20" t="s">
        <v>27</v>
      </c>
      <c r="D13" s="46">
        <v>61844621</v>
      </c>
      <c r="E13" s="46">
        <v>106907</v>
      </c>
      <c r="F13" s="46">
        <v>0</v>
      </c>
      <c r="G13" s="46">
        <v>787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61952315</v>
      </c>
      <c r="P13" s="47">
        <f t="shared" si="1"/>
        <v>310.994668862038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30929762</v>
      </c>
      <c r="F14" s="46">
        <v>0</v>
      </c>
      <c r="G14" s="46">
        <v>324066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31253828</v>
      </c>
      <c r="P14" s="47">
        <f t="shared" si="1"/>
        <v>156.89121366217051</v>
      </c>
      <c r="Q14" s="9"/>
    </row>
    <row r="15" spans="1:134">
      <c r="A15" s="12"/>
      <c r="B15" s="44">
        <v>523</v>
      </c>
      <c r="C15" s="20" t="s">
        <v>29</v>
      </c>
      <c r="D15" s="46">
        <v>610861</v>
      </c>
      <c r="E15" s="46">
        <v>1557491</v>
      </c>
      <c r="F15" s="46">
        <v>0</v>
      </c>
      <c r="G15" s="46">
        <v>787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1260661</v>
      </c>
      <c r="N15" s="46">
        <v>0</v>
      </c>
      <c r="O15" s="46">
        <f t="shared" si="4"/>
        <v>3429800</v>
      </c>
      <c r="P15" s="47">
        <f t="shared" si="1"/>
        <v>17.217266461519927</v>
      </c>
      <c r="Q15" s="9"/>
    </row>
    <row r="16" spans="1:134">
      <c r="A16" s="12"/>
      <c r="B16" s="44">
        <v>524</v>
      </c>
      <c r="C16" s="20" t="s">
        <v>30</v>
      </c>
      <c r="D16" s="46">
        <v>1345063</v>
      </c>
      <c r="E16" s="46">
        <v>0</v>
      </c>
      <c r="F16" s="46">
        <v>0</v>
      </c>
      <c r="G16" s="46">
        <v>0</v>
      </c>
      <c r="H16" s="46">
        <v>0</v>
      </c>
      <c r="I16" s="46">
        <v>4575227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5920290</v>
      </c>
      <c r="P16" s="47">
        <f t="shared" si="1"/>
        <v>29.719286972847339</v>
      </c>
      <c r="Q16" s="9"/>
    </row>
    <row r="17" spans="1:17">
      <c r="A17" s="12"/>
      <c r="B17" s="44">
        <v>525</v>
      </c>
      <c r="C17" s="20" t="s">
        <v>31</v>
      </c>
      <c r="D17" s="46">
        <v>1054375</v>
      </c>
      <c r="E17" s="46">
        <v>7712028</v>
      </c>
      <c r="F17" s="46">
        <v>0</v>
      </c>
      <c r="G17" s="46">
        <v>0</v>
      </c>
      <c r="H17" s="46">
        <v>0</v>
      </c>
      <c r="I17" s="46">
        <v>10570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8776973</v>
      </c>
      <c r="P17" s="47">
        <f t="shared" si="1"/>
        <v>44.059561159999397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16742942</v>
      </c>
      <c r="F18" s="46">
        <v>0</v>
      </c>
      <c r="G18" s="46">
        <v>43864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16786806</v>
      </c>
      <c r="P18" s="47">
        <f t="shared" si="1"/>
        <v>84.268153227547231</v>
      </c>
      <c r="Q18" s="9"/>
    </row>
    <row r="19" spans="1:17">
      <c r="A19" s="12"/>
      <c r="B19" s="44">
        <v>527</v>
      </c>
      <c r="C19" s="20" t="s">
        <v>33</v>
      </c>
      <c r="D19" s="46">
        <v>533832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533832</v>
      </c>
      <c r="P19" s="47">
        <f t="shared" si="1"/>
        <v>2.679785348908422</v>
      </c>
      <c r="Q19" s="9"/>
    </row>
    <row r="20" spans="1:17">
      <c r="A20" s="12"/>
      <c r="B20" s="44">
        <v>529</v>
      </c>
      <c r="C20" s="20" t="s">
        <v>86</v>
      </c>
      <c r="D20" s="46">
        <v>0</v>
      </c>
      <c r="E20" s="46">
        <v>53931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255359</v>
      </c>
      <c r="N20" s="46">
        <v>0</v>
      </c>
      <c r="O20" s="46">
        <f t="shared" si="4"/>
        <v>309290</v>
      </c>
      <c r="P20" s="47">
        <f t="shared" si="1"/>
        <v>1.5526060831195692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SUM(D22:D28)</f>
        <v>603428</v>
      </c>
      <c r="E21" s="31">
        <f t="shared" si="5"/>
        <v>9770720</v>
      </c>
      <c r="F21" s="31">
        <f t="shared" si="5"/>
        <v>0</v>
      </c>
      <c r="G21" s="31">
        <f t="shared" si="5"/>
        <v>260773</v>
      </c>
      <c r="H21" s="31">
        <f t="shared" si="5"/>
        <v>0</v>
      </c>
      <c r="I21" s="31">
        <f t="shared" si="5"/>
        <v>44867445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55502366</v>
      </c>
      <c r="P21" s="43">
        <f t="shared" si="1"/>
        <v>278.61654459933635</v>
      </c>
      <c r="Q21" s="10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8270461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8" si="6">SUM(D22:N22)</f>
        <v>8270461</v>
      </c>
      <c r="P22" s="47">
        <f t="shared" si="1"/>
        <v>41.516919586159119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7628386</v>
      </c>
      <c r="F23" s="46">
        <v>0</v>
      </c>
      <c r="G23" s="46">
        <v>0</v>
      </c>
      <c r="H23" s="46">
        <v>0</v>
      </c>
      <c r="I23" s="46">
        <v>10331819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17960205</v>
      </c>
      <c r="P23" s="47">
        <f t="shared" si="1"/>
        <v>90.158503466243658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8869220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8869220</v>
      </c>
      <c r="P24" s="47">
        <f t="shared" si="1"/>
        <v>44.522632236818986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17092772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17092772</v>
      </c>
      <c r="P25" s="47">
        <f t="shared" si="1"/>
        <v>85.804073150039912</v>
      </c>
      <c r="Q25" s="9"/>
    </row>
    <row r="26" spans="1:17">
      <c r="A26" s="12"/>
      <c r="B26" s="44">
        <v>537</v>
      </c>
      <c r="C26" s="20" t="s">
        <v>39</v>
      </c>
      <c r="D26" s="46">
        <v>603428</v>
      </c>
      <c r="E26" s="46">
        <v>0</v>
      </c>
      <c r="F26" s="46">
        <v>0</v>
      </c>
      <c r="G26" s="46">
        <v>260773</v>
      </c>
      <c r="H26" s="46">
        <v>0</v>
      </c>
      <c r="I26" s="46">
        <v>303173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1167374</v>
      </c>
      <c r="P26" s="47">
        <f t="shared" si="1"/>
        <v>5.860105317584221</v>
      </c>
      <c r="Q26" s="9"/>
    </row>
    <row r="27" spans="1:17">
      <c r="A27" s="12"/>
      <c r="B27" s="44">
        <v>538</v>
      </c>
      <c r="C27" s="20" t="s">
        <v>40</v>
      </c>
      <c r="D27" s="46">
        <v>0</v>
      </c>
      <c r="E27" s="46">
        <v>2136762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2136762</v>
      </c>
      <c r="P27" s="47">
        <f t="shared" si="1"/>
        <v>10.72633993785359</v>
      </c>
      <c r="Q27" s="9"/>
    </row>
    <row r="28" spans="1:17">
      <c r="A28" s="12"/>
      <c r="B28" s="44">
        <v>539</v>
      </c>
      <c r="C28" s="20" t="s">
        <v>41</v>
      </c>
      <c r="D28" s="46">
        <v>0</v>
      </c>
      <c r="E28" s="46">
        <v>5572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5572</v>
      </c>
      <c r="P28" s="47">
        <f t="shared" si="1"/>
        <v>2.7970904636885251E-2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SUM(D30:D33)</f>
        <v>3308717</v>
      </c>
      <c r="E29" s="31">
        <f t="shared" si="7"/>
        <v>20766256</v>
      </c>
      <c r="F29" s="31">
        <f t="shared" si="7"/>
        <v>0</v>
      </c>
      <c r="G29" s="31">
        <f t="shared" si="7"/>
        <v>729017</v>
      </c>
      <c r="H29" s="31">
        <f t="shared" si="7"/>
        <v>0</v>
      </c>
      <c r="I29" s="31">
        <f t="shared" si="7"/>
        <v>2838759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27642749</v>
      </c>
      <c r="P29" s="43">
        <f t="shared" si="1"/>
        <v>138.76394403811111</v>
      </c>
      <c r="Q29" s="10"/>
    </row>
    <row r="30" spans="1:17">
      <c r="A30" s="12"/>
      <c r="B30" s="44">
        <v>541</v>
      </c>
      <c r="C30" s="20" t="s">
        <v>43</v>
      </c>
      <c r="D30" s="46">
        <v>0</v>
      </c>
      <c r="E30" s="46">
        <v>20010464</v>
      </c>
      <c r="F30" s="46">
        <v>0</v>
      </c>
      <c r="G30" s="46">
        <v>729017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20739481</v>
      </c>
      <c r="P30" s="47">
        <f t="shared" si="1"/>
        <v>104.11020195073466</v>
      </c>
      <c r="Q30" s="9"/>
    </row>
    <row r="31" spans="1:17">
      <c r="A31" s="12"/>
      <c r="B31" s="44">
        <v>542</v>
      </c>
      <c r="C31" s="20" t="s">
        <v>44</v>
      </c>
      <c r="D31" s="46">
        <v>62080</v>
      </c>
      <c r="E31" s="46">
        <v>0</v>
      </c>
      <c r="F31" s="46">
        <v>0</v>
      </c>
      <c r="G31" s="46">
        <v>0</v>
      </c>
      <c r="H31" s="46">
        <v>0</v>
      </c>
      <c r="I31" s="46">
        <v>2838759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2900839</v>
      </c>
      <c r="P31" s="47">
        <f t="shared" si="1"/>
        <v>14.561933064601144</v>
      </c>
      <c r="Q31" s="9"/>
    </row>
    <row r="32" spans="1:17">
      <c r="A32" s="12"/>
      <c r="B32" s="44">
        <v>543</v>
      </c>
      <c r="C32" s="20" t="s">
        <v>45</v>
      </c>
      <c r="D32" s="46">
        <v>218835</v>
      </c>
      <c r="E32" s="46">
        <v>669323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888158</v>
      </c>
      <c r="P32" s="47">
        <f t="shared" si="1"/>
        <v>4.4584678249258305</v>
      </c>
      <c r="Q32" s="9"/>
    </row>
    <row r="33" spans="1:17">
      <c r="A33" s="12"/>
      <c r="B33" s="44">
        <v>544</v>
      </c>
      <c r="C33" s="20" t="s">
        <v>178</v>
      </c>
      <c r="D33" s="46">
        <v>3027802</v>
      </c>
      <c r="E33" s="46">
        <v>86469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3114271</v>
      </c>
      <c r="P33" s="47">
        <f t="shared" si="1"/>
        <v>15.633341197849473</v>
      </c>
      <c r="Q33" s="9"/>
    </row>
    <row r="34" spans="1:17" ht="15.75">
      <c r="A34" s="28" t="s">
        <v>46</v>
      </c>
      <c r="B34" s="29"/>
      <c r="C34" s="30"/>
      <c r="D34" s="31">
        <f t="shared" ref="D34:N34" si="8">SUM(D35:D38)</f>
        <v>713316</v>
      </c>
      <c r="E34" s="31">
        <f t="shared" si="8"/>
        <v>1606651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2319967</v>
      </c>
      <c r="P34" s="43">
        <f t="shared" si="1"/>
        <v>11.646011435341128</v>
      </c>
      <c r="Q34" s="10"/>
    </row>
    <row r="35" spans="1:17">
      <c r="A35" s="13"/>
      <c r="B35" s="45">
        <v>552</v>
      </c>
      <c r="C35" s="21" t="s">
        <v>47</v>
      </c>
      <c r="D35" s="46">
        <v>521903</v>
      </c>
      <c r="E35" s="46">
        <v>1019542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1541445</v>
      </c>
      <c r="P35" s="47">
        <f t="shared" si="1"/>
        <v>7.7379057964830551</v>
      </c>
      <c r="Q35" s="9"/>
    </row>
    <row r="36" spans="1:17">
      <c r="A36" s="13"/>
      <c r="B36" s="45">
        <v>553</v>
      </c>
      <c r="C36" s="21" t="s">
        <v>48</v>
      </c>
      <c r="D36" s="46">
        <v>186461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186461</v>
      </c>
      <c r="P36" s="47">
        <f t="shared" si="1"/>
        <v>0.93601630464792906</v>
      </c>
      <c r="Q36" s="9"/>
    </row>
    <row r="37" spans="1:17">
      <c r="A37" s="13"/>
      <c r="B37" s="45">
        <v>554</v>
      </c>
      <c r="C37" s="21" t="s">
        <v>49</v>
      </c>
      <c r="D37" s="46">
        <v>4952</v>
      </c>
      <c r="E37" s="46">
        <v>538183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543135</v>
      </c>
      <c r="P37" s="47">
        <f t="shared" ref="P37:P68" si="9">(O37/P$81)</f>
        <v>2.7264855150672416</v>
      </c>
      <c r="Q37" s="9"/>
    </row>
    <row r="38" spans="1:17">
      <c r="A38" s="13"/>
      <c r="B38" s="45">
        <v>559</v>
      </c>
      <c r="C38" s="21" t="s">
        <v>163</v>
      </c>
      <c r="D38" s="46">
        <v>0</v>
      </c>
      <c r="E38" s="46">
        <v>48926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48926</v>
      </c>
      <c r="P38" s="47">
        <f t="shared" si="9"/>
        <v>0.24560381914290161</v>
      </c>
      <c r="Q38" s="9"/>
    </row>
    <row r="39" spans="1:17" ht="15.75">
      <c r="A39" s="28" t="s">
        <v>50</v>
      </c>
      <c r="B39" s="29"/>
      <c r="C39" s="30"/>
      <c r="D39" s="31">
        <f t="shared" ref="D39:N39" si="10">SUM(D40:D43)</f>
        <v>4965909</v>
      </c>
      <c r="E39" s="31">
        <f t="shared" si="10"/>
        <v>1734157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6700066</v>
      </c>
      <c r="P39" s="43">
        <f t="shared" si="9"/>
        <v>33.633687571219888</v>
      </c>
      <c r="Q39" s="10"/>
    </row>
    <row r="40" spans="1:17">
      <c r="A40" s="12"/>
      <c r="B40" s="44">
        <v>562</v>
      </c>
      <c r="C40" s="20" t="s">
        <v>51</v>
      </c>
      <c r="D40" s="46">
        <v>4093258</v>
      </c>
      <c r="E40" s="46">
        <v>1734157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5827415</v>
      </c>
      <c r="P40" s="47">
        <f t="shared" si="9"/>
        <v>29.253063396366592</v>
      </c>
      <c r="Q40" s="9"/>
    </row>
    <row r="41" spans="1:17">
      <c r="A41" s="12"/>
      <c r="B41" s="44">
        <v>563</v>
      </c>
      <c r="C41" s="20" t="s">
        <v>52</v>
      </c>
      <c r="D41" s="46">
        <v>525000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525000</v>
      </c>
      <c r="P41" s="47">
        <f t="shared" si="9"/>
        <v>2.6354495574954697</v>
      </c>
      <c r="Q41" s="9"/>
    </row>
    <row r="42" spans="1:17">
      <c r="A42" s="12"/>
      <c r="B42" s="44">
        <v>564</v>
      </c>
      <c r="C42" s="20" t="s">
        <v>53</v>
      </c>
      <c r="D42" s="46">
        <v>308051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308051</v>
      </c>
      <c r="P42" s="47">
        <f t="shared" si="9"/>
        <v>1.5463864221638799</v>
      </c>
      <c r="Q42" s="9"/>
    </row>
    <row r="43" spans="1:17">
      <c r="A43" s="12"/>
      <c r="B43" s="44">
        <v>569</v>
      </c>
      <c r="C43" s="20" t="s">
        <v>54</v>
      </c>
      <c r="D43" s="46">
        <v>39600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39600</v>
      </c>
      <c r="P43" s="47">
        <f t="shared" si="9"/>
        <v>0.198788195193944</v>
      </c>
      <c r="Q43" s="9"/>
    </row>
    <row r="44" spans="1:17" ht="15.75">
      <c r="A44" s="28" t="s">
        <v>55</v>
      </c>
      <c r="B44" s="29"/>
      <c r="C44" s="30"/>
      <c r="D44" s="31">
        <f t="shared" ref="D44:N44" si="11">SUM(D45:D48)</f>
        <v>7964533</v>
      </c>
      <c r="E44" s="31">
        <f t="shared" si="11"/>
        <v>23123</v>
      </c>
      <c r="F44" s="31">
        <f t="shared" si="11"/>
        <v>0</v>
      </c>
      <c r="G44" s="31">
        <f t="shared" si="11"/>
        <v>309907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12901294</v>
      </c>
      <c r="N44" s="31">
        <f t="shared" si="11"/>
        <v>0</v>
      </c>
      <c r="O44" s="31">
        <f>SUM(D44:N44)</f>
        <v>21198857</v>
      </c>
      <c r="P44" s="43">
        <f t="shared" si="9"/>
        <v>106.41622533344712</v>
      </c>
      <c r="Q44" s="9"/>
    </row>
    <row r="45" spans="1:17">
      <c r="A45" s="12"/>
      <c r="B45" s="44">
        <v>571</v>
      </c>
      <c r="C45" s="20" t="s">
        <v>56</v>
      </c>
      <c r="D45" s="46">
        <v>2973975</v>
      </c>
      <c r="E45" s="46">
        <v>2544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2976519</v>
      </c>
      <c r="P45" s="47">
        <f t="shared" si="9"/>
        <v>14.941839393194014</v>
      </c>
      <c r="Q45" s="9"/>
    </row>
    <row r="46" spans="1:17">
      <c r="A46" s="12"/>
      <c r="B46" s="44">
        <v>572</v>
      </c>
      <c r="C46" s="20" t="s">
        <v>57</v>
      </c>
      <c r="D46" s="46">
        <v>4979533</v>
      </c>
      <c r="E46" s="46">
        <v>20579</v>
      </c>
      <c r="F46" s="46">
        <v>0</v>
      </c>
      <c r="G46" s="46">
        <v>309907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5310019</v>
      </c>
      <c r="P46" s="47">
        <f t="shared" si="9"/>
        <v>26.655785188271498</v>
      </c>
      <c r="Q46" s="9"/>
    </row>
    <row r="47" spans="1:17">
      <c r="A47" s="12"/>
      <c r="B47" s="44">
        <v>573</v>
      </c>
      <c r="C47" s="20" t="s">
        <v>58</v>
      </c>
      <c r="D47" s="46">
        <v>11025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11025</v>
      </c>
      <c r="P47" s="47">
        <f t="shared" si="9"/>
        <v>5.5344440707404859E-2</v>
      </c>
      <c r="Q47" s="9"/>
    </row>
    <row r="48" spans="1:17">
      <c r="A48" s="12"/>
      <c r="B48" s="44">
        <v>579</v>
      </c>
      <c r="C48" s="20" t="s">
        <v>166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12901294</v>
      </c>
      <c r="N48" s="46">
        <v>0</v>
      </c>
      <c r="O48" s="46">
        <f t="shared" si="6"/>
        <v>12901294</v>
      </c>
      <c r="P48" s="47">
        <f t="shared" si="9"/>
        <v>64.763256311274205</v>
      </c>
      <c r="Q48" s="9"/>
    </row>
    <row r="49" spans="1:17" ht="15.75">
      <c r="A49" s="28" t="s">
        <v>81</v>
      </c>
      <c r="B49" s="29"/>
      <c r="C49" s="30"/>
      <c r="D49" s="31">
        <f t="shared" ref="D49:N49" si="12">SUM(D50:D50)</f>
        <v>4174031</v>
      </c>
      <c r="E49" s="31">
        <f t="shared" si="12"/>
        <v>8373069</v>
      </c>
      <c r="F49" s="31">
        <f t="shared" si="12"/>
        <v>0</v>
      </c>
      <c r="G49" s="31">
        <f t="shared" si="12"/>
        <v>224246</v>
      </c>
      <c r="H49" s="31">
        <f t="shared" si="12"/>
        <v>0</v>
      </c>
      <c r="I49" s="31">
        <f t="shared" si="12"/>
        <v>324870</v>
      </c>
      <c r="J49" s="31">
        <f t="shared" si="12"/>
        <v>87799</v>
      </c>
      <c r="K49" s="31">
        <f t="shared" si="12"/>
        <v>0</v>
      </c>
      <c r="L49" s="31">
        <f t="shared" si="12"/>
        <v>0</v>
      </c>
      <c r="M49" s="31">
        <f t="shared" si="12"/>
        <v>0</v>
      </c>
      <c r="N49" s="31">
        <f t="shared" si="12"/>
        <v>0</v>
      </c>
      <c r="O49" s="31">
        <f>SUM(D49:N49)</f>
        <v>13184015</v>
      </c>
      <c r="P49" s="43">
        <f t="shared" si="9"/>
        <v>66.182488567168818</v>
      </c>
      <c r="Q49" s="9"/>
    </row>
    <row r="50" spans="1:17">
      <c r="A50" s="12"/>
      <c r="B50" s="44">
        <v>581</v>
      </c>
      <c r="C50" s="20" t="s">
        <v>179</v>
      </c>
      <c r="D50" s="46">
        <v>4174031</v>
      </c>
      <c r="E50" s="46">
        <v>8373069</v>
      </c>
      <c r="F50" s="46">
        <v>0</v>
      </c>
      <c r="G50" s="46">
        <v>224246</v>
      </c>
      <c r="H50" s="46">
        <v>0</v>
      </c>
      <c r="I50" s="46">
        <v>324870</v>
      </c>
      <c r="J50" s="46">
        <v>87799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13184015</v>
      </c>
      <c r="P50" s="47">
        <f t="shared" si="9"/>
        <v>66.182488567168818</v>
      </c>
      <c r="Q50" s="9"/>
    </row>
    <row r="51" spans="1:17" ht="15.75">
      <c r="A51" s="28" t="s">
        <v>60</v>
      </c>
      <c r="B51" s="29"/>
      <c r="C51" s="30"/>
      <c r="D51" s="31">
        <f t="shared" ref="D51:N51" si="13">SUM(D52:D78)</f>
        <v>1671019</v>
      </c>
      <c r="E51" s="31">
        <f t="shared" si="13"/>
        <v>6512204</v>
      </c>
      <c r="F51" s="31">
        <f t="shared" si="13"/>
        <v>0</v>
      </c>
      <c r="G51" s="31">
        <f t="shared" si="13"/>
        <v>0</v>
      </c>
      <c r="H51" s="31">
        <f t="shared" si="13"/>
        <v>0</v>
      </c>
      <c r="I51" s="31">
        <f t="shared" si="13"/>
        <v>0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8427761</v>
      </c>
      <c r="N51" s="31">
        <f t="shared" si="13"/>
        <v>0</v>
      </c>
      <c r="O51" s="31">
        <f>SUM(D51:N51)</f>
        <v>16610984</v>
      </c>
      <c r="P51" s="43">
        <f t="shared" si="9"/>
        <v>83.385543680693957</v>
      </c>
      <c r="Q51" s="9"/>
    </row>
    <row r="52" spans="1:17">
      <c r="A52" s="12"/>
      <c r="B52" s="44">
        <v>601</v>
      </c>
      <c r="C52" s="20" t="s">
        <v>91</v>
      </c>
      <c r="D52" s="46">
        <v>0</v>
      </c>
      <c r="E52" s="46">
        <v>568312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7" si="14">SUM(D52:N52)</f>
        <v>568312</v>
      </c>
      <c r="P52" s="47">
        <f t="shared" si="9"/>
        <v>2.8528716360368862</v>
      </c>
      <c r="Q52" s="9"/>
    </row>
    <row r="53" spans="1:17">
      <c r="A53" s="12"/>
      <c r="B53" s="44">
        <v>602</v>
      </c>
      <c r="C53" s="20" t="s">
        <v>61</v>
      </c>
      <c r="D53" s="46">
        <v>14337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14337</v>
      </c>
      <c r="P53" s="47">
        <f t="shared" si="9"/>
        <v>7.1970362487261991E-2</v>
      </c>
      <c r="Q53" s="9"/>
    </row>
    <row r="54" spans="1:17">
      <c r="A54" s="12"/>
      <c r="B54" s="44">
        <v>603</v>
      </c>
      <c r="C54" s="20" t="s">
        <v>62</v>
      </c>
      <c r="D54" s="46">
        <v>2050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2050</v>
      </c>
      <c r="P54" s="47">
        <f t="shared" si="9"/>
        <v>1.0290803034029929E-2</v>
      </c>
      <c r="Q54" s="9"/>
    </row>
    <row r="55" spans="1:17">
      <c r="A55" s="12"/>
      <c r="B55" s="44">
        <v>604</v>
      </c>
      <c r="C55" s="20" t="s">
        <v>63</v>
      </c>
      <c r="D55" s="46">
        <v>0</v>
      </c>
      <c r="E55" s="46">
        <v>2106244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2106244</v>
      </c>
      <c r="P55" s="47">
        <f t="shared" si="9"/>
        <v>10.573142510052358</v>
      </c>
      <c r="Q55" s="9"/>
    </row>
    <row r="56" spans="1:17">
      <c r="A56" s="12"/>
      <c r="B56" s="44">
        <v>605</v>
      </c>
      <c r="C56" s="20" t="s">
        <v>64</v>
      </c>
      <c r="D56" s="46">
        <v>23881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23881</v>
      </c>
      <c r="P56" s="47">
        <f t="shared" si="9"/>
        <v>0.11988032549057011</v>
      </c>
      <c r="Q56" s="9"/>
    </row>
    <row r="57" spans="1:17">
      <c r="A57" s="12"/>
      <c r="B57" s="44">
        <v>608</v>
      </c>
      <c r="C57" s="20" t="s">
        <v>65</v>
      </c>
      <c r="D57" s="46">
        <v>0</v>
      </c>
      <c r="E57" s="46">
        <v>153988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153988</v>
      </c>
      <c r="P57" s="47">
        <f t="shared" si="9"/>
        <v>0.77300496468497593</v>
      </c>
      <c r="Q57" s="9"/>
    </row>
    <row r="58" spans="1:17">
      <c r="A58" s="12"/>
      <c r="B58" s="44">
        <v>614</v>
      </c>
      <c r="C58" s="20" t="s">
        <v>66</v>
      </c>
      <c r="D58" s="46">
        <v>0</v>
      </c>
      <c r="E58" s="46">
        <v>389323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2" si="15">SUM(D58:N58)</f>
        <v>389323</v>
      </c>
      <c r="P58" s="47">
        <f t="shared" si="9"/>
        <v>1.9543640534720166</v>
      </c>
      <c r="Q58" s="9"/>
    </row>
    <row r="59" spans="1:17">
      <c r="A59" s="12"/>
      <c r="B59" s="44">
        <v>629</v>
      </c>
      <c r="C59" s="20" t="s">
        <v>168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982943</v>
      </c>
      <c r="N59" s="46">
        <v>0</v>
      </c>
      <c r="O59" s="46">
        <f t="shared" si="15"/>
        <v>982943</v>
      </c>
      <c r="P59" s="47">
        <f t="shared" si="9"/>
        <v>4.9342794178919416</v>
      </c>
      <c r="Q59" s="9"/>
    </row>
    <row r="60" spans="1:17">
      <c r="A60" s="12"/>
      <c r="B60" s="44">
        <v>634</v>
      </c>
      <c r="C60" s="20" t="s">
        <v>68</v>
      </c>
      <c r="D60" s="46">
        <v>0</v>
      </c>
      <c r="E60" s="46">
        <v>326772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326772</v>
      </c>
      <c r="P60" s="47">
        <f t="shared" si="9"/>
        <v>1.6403640434322087</v>
      </c>
      <c r="Q60" s="9"/>
    </row>
    <row r="61" spans="1:17">
      <c r="A61" s="12"/>
      <c r="B61" s="44">
        <v>649</v>
      </c>
      <c r="C61" s="20" t="s">
        <v>169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5816163</v>
      </c>
      <c r="N61" s="46">
        <v>0</v>
      </c>
      <c r="O61" s="46">
        <f t="shared" si="15"/>
        <v>5816163</v>
      </c>
      <c r="P61" s="47">
        <f t="shared" si="9"/>
        <v>29.196579437469566</v>
      </c>
      <c r="Q61" s="9"/>
    </row>
    <row r="62" spans="1:17">
      <c r="A62" s="12"/>
      <c r="B62" s="44">
        <v>654</v>
      </c>
      <c r="C62" s="20" t="s">
        <v>103</v>
      </c>
      <c r="D62" s="46">
        <v>0</v>
      </c>
      <c r="E62" s="46">
        <v>402859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402859</v>
      </c>
      <c r="P62" s="47">
        <f t="shared" si="9"/>
        <v>2.0223134729201284</v>
      </c>
      <c r="Q62" s="9"/>
    </row>
    <row r="63" spans="1:17">
      <c r="A63" s="12"/>
      <c r="B63" s="44">
        <v>669</v>
      </c>
      <c r="C63" s="20" t="s">
        <v>170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291954</v>
      </c>
      <c r="N63" s="46">
        <v>0</v>
      </c>
      <c r="O63" s="46">
        <f t="shared" si="15"/>
        <v>291954</v>
      </c>
      <c r="P63" s="47">
        <f t="shared" si="9"/>
        <v>1.4655810287791091</v>
      </c>
      <c r="Q63" s="9"/>
    </row>
    <row r="64" spans="1:17">
      <c r="A64" s="12"/>
      <c r="B64" s="44">
        <v>674</v>
      </c>
      <c r="C64" s="20" t="s">
        <v>70</v>
      </c>
      <c r="D64" s="46">
        <v>0</v>
      </c>
      <c r="E64" s="46">
        <v>168422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168422</v>
      </c>
      <c r="P64" s="47">
        <f t="shared" si="9"/>
        <v>0.84546225785238471</v>
      </c>
      <c r="Q64" s="9"/>
    </row>
    <row r="65" spans="1:120">
      <c r="A65" s="12"/>
      <c r="B65" s="44">
        <v>685</v>
      </c>
      <c r="C65" s="20" t="s">
        <v>71</v>
      </c>
      <c r="D65" s="46">
        <v>3362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3362</v>
      </c>
      <c r="P65" s="47">
        <f t="shared" si="9"/>
        <v>1.6876916975809082E-2</v>
      </c>
      <c r="Q65" s="9"/>
    </row>
    <row r="66" spans="1:120">
      <c r="A66" s="12"/>
      <c r="B66" s="44">
        <v>689</v>
      </c>
      <c r="C66" s="20" t="s">
        <v>104</v>
      </c>
      <c r="D66" s="46">
        <v>0</v>
      </c>
      <c r="E66" s="46">
        <v>42127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36</v>
      </c>
      <c r="N66" s="46">
        <v>0</v>
      </c>
      <c r="O66" s="46">
        <f t="shared" si="15"/>
        <v>42163</v>
      </c>
      <c r="P66" s="47">
        <f t="shared" si="9"/>
        <v>0.21165420893844092</v>
      </c>
      <c r="Q66" s="9"/>
    </row>
    <row r="67" spans="1:120">
      <c r="A67" s="12"/>
      <c r="B67" s="44">
        <v>694</v>
      </c>
      <c r="C67" s="20" t="s">
        <v>73</v>
      </c>
      <c r="D67" s="46">
        <v>0</v>
      </c>
      <c r="E67" s="46">
        <v>120232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120232</v>
      </c>
      <c r="P67" s="47">
        <f t="shared" si="9"/>
        <v>0.60355308799389584</v>
      </c>
      <c r="Q67" s="9"/>
    </row>
    <row r="68" spans="1:120">
      <c r="A68" s="12"/>
      <c r="B68" s="44">
        <v>709</v>
      </c>
      <c r="C68" s="20" t="s">
        <v>171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209127</v>
      </c>
      <c r="N68" s="46">
        <v>0</v>
      </c>
      <c r="O68" s="46">
        <f t="shared" si="15"/>
        <v>209127</v>
      </c>
      <c r="P68" s="47">
        <f t="shared" si="9"/>
        <v>1.0497974468768667</v>
      </c>
      <c r="Q68" s="9"/>
    </row>
    <row r="69" spans="1:120">
      <c r="A69" s="12"/>
      <c r="B69" s="44">
        <v>711</v>
      </c>
      <c r="C69" s="20" t="s">
        <v>74</v>
      </c>
      <c r="D69" s="46">
        <v>1627389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1627389</v>
      </c>
      <c r="P69" s="47">
        <f t="shared" ref="P69:P79" si="16">(O69/P$81)</f>
        <v>8.1693364189009419</v>
      </c>
      <c r="Q69" s="9"/>
    </row>
    <row r="70" spans="1:120">
      <c r="A70" s="12"/>
      <c r="B70" s="44">
        <v>712</v>
      </c>
      <c r="C70" s="20" t="s">
        <v>75</v>
      </c>
      <c r="D70" s="46">
        <v>0</v>
      </c>
      <c r="E70" s="46">
        <v>135938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135938</v>
      </c>
      <c r="P70" s="47">
        <f t="shared" si="16"/>
        <v>0.68239569894632213</v>
      </c>
      <c r="Q70" s="9"/>
    </row>
    <row r="71" spans="1:120">
      <c r="A71" s="12"/>
      <c r="B71" s="44">
        <v>713</v>
      </c>
      <c r="C71" s="20" t="s">
        <v>76</v>
      </c>
      <c r="D71" s="46">
        <v>0</v>
      </c>
      <c r="E71" s="46">
        <v>1031001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1031001</v>
      </c>
      <c r="P71" s="47">
        <f t="shared" si="16"/>
        <v>5.1755259604331174</v>
      </c>
      <c r="Q71" s="9"/>
    </row>
    <row r="72" spans="1:120">
      <c r="A72" s="12"/>
      <c r="B72" s="44">
        <v>714</v>
      </c>
      <c r="C72" s="20" t="s">
        <v>77</v>
      </c>
      <c r="D72" s="46">
        <v>0</v>
      </c>
      <c r="E72" s="46">
        <v>1311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1311</v>
      </c>
      <c r="P72" s="47">
        <f t="shared" si="16"/>
        <v>6.5810940378601152E-3</v>
      </c>
      <c r="Q72" s="9"/>
    </row>
    <row r="73" spans="1:120">
      <c r="A73" s="12"/>
      <c r="B73" s="44">
        <v>715</v>
      </c>
      <c r="C73" s="20" t="s">
        <v>78</v>
      </c>
      <c r="D73" s="46">
        <v>0</v>
      </c>
      <c r="E73" s="46">
        <v>40424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ref="O73:O78" si="17">SUM(D73:N73)</f>
        <v>40424</v>
      </c>
      <c r="P73" s="47">
        <f t="shared" si="16"/>
        <v>0.20292459602323212</v>
      </c>
      <c r="Q73" s="9"/>
    </row>
    <row r="74" spans="1:120">
      <c r="A74" s="12"/>
      <c r="B74" s="44">
        <v>724</v>
      </c>
      <c r="C74" s="20" t="s">
        <v>80</v>
      </c>
      <c r="D74" s="46">
        <v>0</v>
      </c>
      <c r="E74" s="46">
        <v>388728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388728</v>
      </c>
      <c r="P74" s="47">
        <f t="shared" si="16"/>
        <v>1.9513772106401883</v>
      </c>
      <c r="Q74" s="9"/>
    </row>
    <row r="75" spans="1:120">
      <c r="A75" s="12"/>
      <c r="B75" s="44">
        <v>744</v>
      </c>
      <c r="C75" s="20" t="s">
        <v>82</v>
      </c>
      <c r="D75" s="46">
        <v>0</v>
      </c>
      <c r="E75" s="46">
        <v>178856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178856</v>
      </c>
      <c r="P75" s="47">
        <f t="shared" si="16"/>
        <v>0.89783993534363749</v>
      </c>
      <c r="Q75" s="9"/>
    </row>
    <row r="76" spans="1:120">
      <c r="A76" s="12"/>
      <c r="B76" s="44">
        <v>759</v>
      </c>
      <c r="C76" s="20" t="s">
        <v>181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141289</v>
      </c>
      <c r="N76" s="46">
        <v>0</v>
      </c>
      <c r="O76" s="46">
        <f t="shared" si="17"/>
        <v>141289</v>
      </c>
      <c r="P76" s="47">
        <f t="shared" si="16"/>
        <v>0.70925720481709975</v>
      </c>
      <c r="Q76" s="9"/>
    </row>
    <row r="77" spans="1:120">
      <c r="A77" s="12"/>
      <c r="B77" s="44">
        <v>764</v>
      </c>
      <c r="C77" s="20" t="s">
        <v>83</v>
      </c>
      <c r="D77" s="46">
        <v>0</v>
      </c>
      <c r="E77" s="46">
        <v>457667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457667</v>
      </c>
      <c r="P77" s="47">
        <f t="shared" si="16"/>
        <v>2.2974443669148172</v>
      </c>
      <c r="Q77" s="9"/>
    </row>
    <row r="78" spans="1:120" ht="15.75" thickBot="1">
      <c r="A78" s="12"/>
      <c r="B78" s="44">
        <v>769</v>
      </c>
      <c r="C78" s="20" t="s">
        <v>173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986249</v>
      </c>
      <c r="N78" s="46">
        <v>0</v>
      </c>
      <c r="O78" s="46">
        <f t="shared" si="17"/>
        <v>986249</v>
      </c>
      <c r="P78" s="47">
        <f t="shared" si="16"/>
        <v>4.9508752202482844</v>
      </c>
      <c r="Q78" s="9"/>
    </row>
    <row r="79" spans="1:120" ht="16.5" thickBot="1">
      <c r="A79" s="14" t="s">
        <v>10</v>
      </c>
      <c r="B79" s="23"/>
      <c r="C79" s="22"/>
      <c r="D79" s="15">
        <f t="shared" ref="D79:N79" si="18">SUM(D5,D12,D21,D29,D34,D39,D44,D49,D51)</f>
        <v>121147267</v>
      </c>
      <c r="E79" s="15">
        <f t="shared" si="18"/>
        <v>109091295</v>
      </c>
      <c r="F79" s="15">
        <f t="shared" si="18"/>
        <v>2039618</v>
      </c>
      <c r="G79" s="15">
        <f t="shared" si="18"/>
        <v>2014534</v>
      </c>
      <c r="H79" s="15">
        <f t="shared" si="18"/>
        <v>0</v>
      </c>
      <c r="I79" s="15">
        <f t="shared" si="18"/>
        <v>52616871</v>
      </c>
      <c r="J79" s="15">
        <f t="shared" si="18"/>
        <v>37745745</v>
      </c>
      <c r="K79" s="15">
        <f t="shared" si="18"/>
        <v>0</v>
      </c>
      <c r="L79" s="15">
        <f t="shared" si="18"/>
        <v>0</v>
      </c>
      <c r="M79" s="15">
        <f t="shared" si="18"/>
        <v>175023674</v>
      </c>
      <c r="N79" s="15">
        <f t="shared" si="18"/>
        <v>0</v>
      </c>
      <c r="O79" s="15">
        <f>SUM(D79:N79)</f>
        <v>499679004</v>
      </c>
      <c r="P79" s="37">
        <f t="shared" si="16"/>
        <v>2508.3405904410988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118" t="s">
        <v>182</v>
      </c>
      <c r="N81" s="118"/>
      <c r="O81" s="118"/>
      <c r="P81" s="41">
        <v>199207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93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176</v>
      </c>
      <c r="N4" s="34" t="s">
        <v>5</v>
      </c>
      <c r="O4" s="34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29666258</v>
      </c>
      <c r="E5" s="26">
        <f t="shared" si="0"/>
        <v>1441189</v>
      </c>
      <c r="F5" s="26">
        <f t="shared" si="0"/>
        <v>3648885</v>
      </c>
      <c r="G5" s="26">
        <f t="shared" si="0"/>
        <v>1825181</v>
      </c>
      <c r="H5" s="26">
        <f t="shared" si="0"/>
        <v>0</v>
      </c>
      <c r="I5" s="26">
        <f t="shared" si="0"/>
        <v>0</v>
      </c>
      <c r="J5" s="26">
        <f t="shared" si="0"/>
        <v>39544559</v>
      </c>
      <c r="K5" s="26">
        <f t="shared" si="0"/>
        <v>0</v>
      </c>
      <c r="L5" s="26">
        <f t="shared" si="0"/>
        <v>0</v>
      </c>
      <c r="M5" s="26">
        <f t="shared" si="0"/>
        <v>107451212</v>
      </c>
      <c r="N5" s="26">
        <f t="shared" si="0"/>
        <v>0</v>
      </c>
      <c r="O5" s="27">
        <f t="shared" ref="O5:O13" si="1">SUM(D5:N5)</f>
        <v>183577284</v>
      </c>
      <c r="P5" s="32">
        <f t="shared" ref="P5:P36" si="2">(O5/P$82)</f>
        <v>934.04540551541675</v>
      </c>
      <c r="Q5" s="6"/>
    </row>
    <row r="6" spans="1:134">
      <c r="A6" s="12"/>
      <c r="B6" s="44">
        <v>511</v>
      </c>
      <c r="C6" s="20" t="s">
        <v>20</v>
      </c>
      <c r="D6" s="46">
        <v>4894152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4894152</v>
      </c>
      <c r="P6" s="47">
        <f t="shared" si="2"/>
        <v>24.901556934975069</v>
      </c>
      <c r="Q6" s="9"/>
    </row>
    <row r="7" spans="1:134">
      <c r="A7" s="12"/>
      <c r="B7" s="44">
        <v>512</v>
      </c>
      <c r="C7" s="20" t="s">
        <v>21</v>
      </c>
      <c r="D7" s="46">
        <v>1277861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1277861</v>
      </c>
      <c r="P7" s="47">
        <f t="shared" si="2"/>
        <v>6.5017858960008139</v>
      </c>
      <c r="Q7" s="9"/>
    </row>
    <row r="8" spans="1:134">
      <c r="A8" s="12"/>
      <c r="B8" s="44">
        <v>513</v>
      </c>
      <c r="C8" s="20" t="s">
        <v>22</v>
      </c>
      <c r="D8" s="46">
        <v>14807327</v>
      </c>
      <c r="E8" s="46">
        <v>1228836</v>
      </c>
      <c r="F8" s="46">
        <v>0</v>
      </c>
      <c r="G8" s="46">
        <v>0</v>
      </c>
      <c r="H8" s="46">
        <v>0</v>
      </c>
      <c r="I8" s="46">
        <v>0</v>
      </c>
      <c r="J8" s="46">
        <v>176204</v>
      </c>
      <c r="K8" s="46">
        <v>0</v>
      </c>
      <c r="L8" s="46">
        <v>0</v>
      </c>
      <c r="M8" s="46">
        <v>77027105</v>
      </c>
      <c r="N8" s="46">
        <v>0</v>
      </c>
      <c r="O8" s="46">
        <f t="shared" si="1"/>
        <v>93239472</v>
      </c>
      <c r="P8" s="47">
        <f t="shared" si="2"/>
        <v>474.40455886842375</v>
      </c>
      <c r="Q8" s="9"/>
    </row>
    <row r="9" spans="1:134">
      <c r="A9" s="12"/>
      <c r="B9" s="44">
        <v>514</v>
      </c>
      <c r="C9" s="20" t="s">
        <v>23</v>
      </c>
      <c r="D9" s="46">
        <v>1022554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1022554</v>
      </c>
      <c r="P9" s="47">
        <f t="shared" si="2"/>
        <v>5.202778060445711</v>
      </c>
      <c r="Q9" s="9"/>
    </row>
    <row r="10" spans="1:134">
      <c r="A10" s="12"/>
      <c r="B10" s="44">
        <v>515</v>
      </c>
      <c r="C10" s="20" t="s">
        <v>24</v>
      </c>
      <c r="D10" s="46">
        <v>869089</v>
      </c>
      <c r="E10" s="46">
        <v>2757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871846</v>
      </c>
      <c r="P10" s="47">
        <f t="shared" si="2"/>
        <v>4.4359723211559992</v>
      </c>
      <c r="Q10" s="9"/>
    </row>
    <row r="11" spans="1:134">
      <c r="A11" s="12"/>
      <c r="B11" s="44">
        <v>519</v>
      </c>
      <c r="C11" s="20" t="s">
        <v>25</v>
      </c>
      <c r="D11" s="46">
        <v>6795275</v>
      </c>
      <c r="E11" s="46">
        <v>209596</v>
      </c>
      <c r="F11" s="46">
        <v>3648885</v>
      </c>
      <c r="G11" s="46">
        <v>1825181</v>
      </c>
      <c r="H11" s="46">
        <v>0</v>
      </c>
      <c r="I11" s="46">
        <v>0</v>
      </c>
      <c r="J11" s="46">
        <v>39368355</v>
      </c>
      <c r="K11" s="46">
        <v>0</v>
      </c>
      <c r="L11" s="46">
        <v>0</v>
      </c>
      <c r="M11" s="46">
        <v>30424107</v>
      </c>
      <c r="N11" s="46">
        <v>0</v>
      </c>
      <c r="O11" s="46">
        <f t="shared" si="1"/>
        <v>82271399</v>
      </c>
      <c r="P11" s="47">
        <f t="shared" si="2"/>
        <v>418.59875343441541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60682794</v>
      </c>
      <c r="E12" s="31">
        <f t="shared" si="3"/>
        <v>45413183</v>
      </c>
      <c r="F12" s="31">
        <f t="shared" si="3"/>
        <v>0</v>
      </c>
      <c r="G12" s="31">
        <f t="shared" si="3"/>
        <v>166737</v>
      </c>
      <c r="H12" s="31">
        <f t="shared" si="3"/>
        <v>0</v>
      </c>
      <c r="I12" s="31">
        <f t="shared" si="3"/>
        <v>4174296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1816197</v>
      </c>
      <c r="N12" s="31">
        <f t="shared" si="3"/>
        <v>0</v>
      </c>
      <c r="O12" s="42">
        <f t="shared" si="1"/>
        <v>112253207</v>
      </c>
      <c r="P12" s="43">
        <f t="shared" si="2"/>
        <v>571.14687595400426</v>
      </c>
      <c r="Q12" s="10"/>
    </row>
    <row r="13" spans="1:134">
      <c r="A13" s="12"/>
      <c r="B13" s="44">
        <v>521</v>
      </c>
      <c r="C13" s="20" t="s">
        <v>27</v>
      </c>
      <c r="D13" s="46">
        <v>56871512</v>
      </c>
      <c r="E13" s="46">
        <v>116952</v>
      </c>
      <c r="F13" s="46">
        <v>0</v>
      </c>
      <c r="G13" s="46">
        <v>64432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57052896</v>
      </c>
      <c r="P13" s="47">
        <f t="shared" si="2"/>
        <v>290.28643533123028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26717787</v>
      </c>
      <c r="F14" s="46">
        <v>0</v>
      </c>
      <c r="G14" s="46">
        <v>68228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26786015</v>
      </c>
      <c r="P14" s="47">
        <f t="shared" si="2"/>
        <v>136.28785488958991</v>
      </c>
      <c r="Q14" s="9"/>
    </row>
    <row r="15" spans="1:134">
      <c r="A15" s="12"/>
      <c r="B15" s="44">
        <v>523</v>
      </c>
      <c r="C15" s="20" t="s">
        <v>29</v>
      </c>
      <c r="D15" s="46">
        <v>639044</v>
      </c>
      <c r="E15" s="46">
        <v>177807</v>
      </c>
      <c r="F15" s="46">
        <v>0</v>
      </c>
      <c r="G15" s="46">
        <v>575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1754731</v>
      </c>
      <c r="N15" s="46">
        <v>0</v>
      </c>
      <c r="O15" s="46">
        <f t="shared" si="4"/>
        <v>2572157</v>
      </c>
      <c r="P15" s="47">
        <f t="shared" si="2"/>
        <v>13.087193446626641</v>
      </c>
      <c r="Q15" s="9"/>
    </row>
    <row r="16" spans="1:134">
      <c r="A16" s="12"/>
      <c r="B16" s="44">
        <v>524</v>
      </c>
      <c r="C16" s="20" t="s">
        <v>30</v>
      </c>
      <c r="D16" s="46">
        <v>1218665</v>
      </c>
      <c r="E16" s="46">
        <v>0</v>
      </c>
      <c r="F16" s="46">
        <v>0</v>
      </c>
      <c r="G16" s="46">
        <v>0</v>
      </c>
      <c r="H16" s="46">
        <v>0</v>
      </c>
      <c r="I16" s="46">
        <v>4162440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5381105</v>
      </c>
      <c r="P16" s="47">
        <f t="shared" si="2"/>
        <v>27.379184898748345</v>
      </c>
      <c r="Q16" s="9"/>
    </row>
    <row r="17" spans="1:17">
      <c r="A17" s="12"/>
      <c r="B17" s="44">
        <v>525</v>
      </c>
      <c r="C17" s="20" t="s">
        <v>31</v>
      </c>
      <c r="D17" s="46">
        <v>821704</v>
      </c>
      <c r="E17" s="46">
        <v>4449264</v>
      </c>
      <c r="F17" s="46">
        <v>0</v>
      </c>
      <c r="G17" s="46">
        <v>0</v>
      </c>
      <c r="H17" s="46">
        <v>0</v>
      </c>
      <c r="I17" s="46">
        <v>11856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5282824</v>
      </c>
      <c r="P17" s="47">
        <f t="shared" si="2"/>
        <v>26.879128930497608</v>
      </c>
      <c r="Q17" s="9"/>
    </row>
    <row r="18" spans="1:17">
      <c r="A18" s="12"/>
      <c r="B18" s="44">
        <v>526</v>
      </c>
      <c r="C18" s="20" t="s">
        <v>32</v>
      </c>
      <c r="D18" s="46">
        <v>644217</v>
      </c>
      <c r="E18" s="46">
        <v>13951364</v>
      </c>
      <c r="F18" s="46">
        <v>0</v>
      </c>
      <c r="G18" s="46">
        <v>33502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14629083</v>
      </c>
      <c r="P18" s="47">
        <f t="shared" si="2"/>
        <v>74.433107764322784</v>
      </c>
      <c r="Q18" s="9"/>
    </row>
    <row r="19" spans="1:17">
      <c r="A19" s="12"/>
      <c r="B19" s="44">
        <v>527</v>
      </c>
      <c r="C19" s="20" t="s">
        <v>33</v>
      </c>
      <c r="D19" s="46">
        <v>487652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487652</v>
      </c>
      <c r="P19" s="47">
        <f t="shared" si="2"/>
        <v>2.4811844917065229</v>
      </c>
      <c r="Q19" s="9"/>
    </row>
    <row r="20" spans="1:17">
      <c r="A20" s="12"/>
      <c r="B20" s="44">
        <v>529</v>
      </c>
      <c r="C20" s="20" t="s">
        <v>86</v>
      </c>
      <c r="D20" s="46">
        <v>0</v>
      </c>
      <c r="E20" s="46">
        <v>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61466</v>
      </c>
      <c r="N20" s="46">
        <v>0</v>
      </c>
      <c r="O20" s="46">
        <f t="shared" si="4"/>
        <v>61475</v>
      </c>
      <c r="P20" s="47">
        <f t="shared" si="2"/>
        <v>0.31278620128218176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SUM(D22:D28)</f>
        <v>572930</v>
      </c>
      <c r="E21" s="31">
        <f t="shared" si="5"/>
        <v>8397420</v>
      </c>
      <c r="F21" s="31">
        <f t="shared" si="5"/>
        <v>0</v>
      </c>
      <c r="G21" s="31">
        <f t="shared" si="5"/>
        <v>10932</v>
      </c>
      <c r="H21" s="31">
        <f t="shared" si="5"/>
        <v>0</v>
      </c>
      <c r="I21" s="31">
        <f t="shared" si="5"/>
        <v>43257968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52239250</v>
      </c>
      <c r="P21" s="43">
        <f t="shared" si="2"/>
        <v>265.79449475933654</v>
      </c>
      <c r="Q21" s="10"/>
    </row>
    <row r="22" spans="1:17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7659718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7659718</v>
      </c>
      <c r="P22" s="47">
        <f t="shared" si="2"/>
        <v>38.972819782232627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7238791</v>
      </c>
      <c r="F23" s="46">
        <v>0</v>
      </c>
      <c r="G23" s="46">
        <v>0</v>
      </c>
      <c r="H23" s="46">
        <v>0</v>
      </c>
      <c r="I23" s="46">
        <v>9221616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16460407</v>
      </c>
      <c r="P23" s="47">
        <f t="shared" si="2"/>
        <v>83.750926020148569</v>
      </c>
      <c r="Q23" s="9"/>
    </row>
    <row r="24" spans="1:17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7946477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7946477</v>
      </c>
      <c r="P24" s="47">
        <f t="shared" si="2"/>
        <v>40.431856110715373</v>
      </c>
      <c r="Q24" s="9"/>
    </row>
    <row r="25" spans="1:17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18156961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18156961</v>
      </c>
      <c r="P25" s="47">
        <f t="shared" si="2"/>
        <v>92.383031443980869</v>
      </c>
      <c r="Q25" s="9"/>
    </row>
    <row r="26" spans="1:17">
      <c r="A26" s="12"/>
      <c r="B26" s="44">
        <v>537</v>
      </c>
      <c r="C26" s="20" t="s">
        <v>39</v>
      </c>
      <c r="D26" s="46">
        <v>572930</v>
      </c>
      <c r="E26" s="46">
        <v>0</v>
      </c>
      <c r="F26" s="46">
        <v>0</v>
      </c>
      <c r="G26" s="46">
        <v>10932</v>
      </c>
      <c r="H26" s="46">
        <v>0</v>
      </c>
      <c r="I26" s="46">
        <v>273196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857058</v>
      </c>
      <c r="P26" s="47">
        <f t="shared" si="2"/>
        <v>4.3607306400732675</v>
      </c>
      <c r="Q26" s="9"/>
    </row>
    <row r="27" spans="1:17">
      <c r="A27" s="12"/>
      <c r="B27" s="44">
        <v>538</v>
      </c>
      <c r="C27" s="20" t="s">
        <v>40</v>
      </c>
      <c r="D27" s="46">
        <v>0</v>
      </c>
      <c r="E27" s="46">
        <v>1154845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1154845</v>
      </c>
      <c r="P27" s="47">
        <f t="shared" si="2"/>
        <v>5.8758776839320239</v>
      </c>
      <c r="Q27" s="9"/>
    </row>
    <row r="28" spans="1:17">
      <c r="A28" s="12"/>
      <c r="B28" s="44">
        <v>539</v>
      </c>
      <c r="C28" s="20" t="s">
        <v>41</v>
      </c>
      <c r="D28" s="46">
        <v>0</v>
      </c>
      <c r="E28" s="46">
        <v>3784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3784</v>
      </c>
      <c r="P28" s="47">
        <f t="shared" si="2"/>
        <v>1.9253078253790579E-2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SUM(D30:D33)</f>
        <v>4315479</v>
      </c>
      <c r="E29" s="31">
        <f t="shared" si="7"/>
        <v>24541590</v>
      </c>
      <c r="F29" s="31">
        <f t="shared" si="7"/>
        <v>0</v>
      </c>
      <c r="G29" s="31">
        <f t="shared" si="7"/>
        <v>115873</v>
      </c>
      <c r="H29" s="31">
        <f t="shared" si="7"/>
        <v>0</v>
      </c>
      <c r="I29" s="31">
        <f t="shared" si="7"/>
        <v>3070598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ref="O29:O39" si="8">SUM(D29:N29)</f>
        <v>32043540</v>
      </c>
      <c r="P29" s="43">
        <f t="shared" si="2"/>
        <v>163.03826193141344</v>
      </c>
      <c r="Q29" s="10"/>
    </row>
    <row r="30" spans="1:17">
      <c r="A30" s="12"/>
      <c r="B30" s="44">
        <v>541</v>
      </c>
      <c r="C30" s="20" t="s">
        <v>43</v>
      </c>
      <c r="D30" s="46">
        <v>842</v>
      </c>
      <c r="E30" s="46">
        <v>24006306</v>
      </c>
      <c r="F30" s="46">
        <v>0</v>
      </c>
      <c r="G30" s="46">
        <v>115873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24123021</v>
      </c>
      <c r="P30" s="47">
        <f t="shared" si="2"/>
        <v>122.73848071639361</v>
      </c>
      <c r="Q30" s="9"/>
    </row>
    <row r="31" spans="1:17">
      <c r="A31" s="12"/>
      <c r="B31" s="44">
        <v>542</v>
      </c>
      <c r="C31" s="20" t="s">
        <v>44</v>
      </c>
      <c r="D31" s="46">
        <v>86348</v>
      </c>
      <c r="E31" s="46">
        <v>0</v>
      </c>
      <c r="F31" s="46">
        <v>0</v>
      </c>
      <c r="G31" s="46">
        <v>0</v>
      </c>
      <c r="H31" s="46">
        <v>0</v>
      </c>
      <c r="I31" s="46">
        <v>3070598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3156946</v>
      </c>
      <c r="P31" s="47">
        <f t="shared" si="2"/>
        <v>16.062613208507173</v>
      </c>
      <c r="Q31" s="9"/>
    </row>
    <row r="32" spans="1:17">
      <c r="A32" s="12"/>
      <c r="B32" s="44">
        <v>543</v>
      </c>
      <c r="C32" s="20" t="s">
        <v>45</v>
      </c>
      <c r="D32" s="46">
        <v>119769</v>
      </c>
      <c r="E32" s="46">
        <v>389735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509504</v>
      </c>
      <c r="P32" s="47">
        <f t="shared" si="2"/>
        <v>2.5923679658084868</v>
      </c>
      <c r="Q32" s="9"/>
    </row>
    <row r="33" spans="1:17">
      <c r="A33" s="12"/>
      <c r="B33" s="44">
        <v>544</v>
      </c>
      <c r="C33" s="20" t="s">
        <v>178</v>
      </c>
      <c r="D33" s="46">
        <v>4108520</v>
      </c>
      <c r="E33" s="46">
        <v>145549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4254069</v>
      </c>
      <c r="P33" s="47">
        <f t="shared" si="2"/>
        <v>21.644800040704183</v>
      </c>
      <c r="Q33" s="9"/>
    </row>
    <row r="34" spans="1:17" ht="15.75">
      <c r="A34" s="28" t="s">
        <v>46</v>
      </c>
      <c r="B34" s="29"/>
      <c r="C34" s="30"/>
      <c r="D34" s="31">
        <f t="shared" ref="D34:N34" si="9">SUM(D35:D38)</f>
        <v>4928949</v>
      </c>
      <c r="E34" s="31">
        <f t="shared" si="9"/>
        <v>1027872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8"/>
        <v>5956821</v>
      </c>
      <c r="P34" s="43">
        <f t="shared" si="2"/>
        <v>30.308441029815814</v>
      </c>
      <c r="Q34" s="10"/>
    </row>
    <row r="35" spans="1:17">
      <c r="A35" s="13"/>
      <c r="B35" s="45">
        <v>552</v>
      </c>
      <c r="C35" s="21" t="s">
        <v>47</v>
      </c>
      <c r="D35" s="46">
        <v>3665635</v>
      </c>
      <c r="E35" s="46">
        <v>814816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4480451</v>
      </c>
      <c r="P35" s="47">
        <f t="shared" si="2"/>
        <v>22.796636816932939</v>
      </c>
      <c r="Q35" s="9"/>
    </row>
    <row r="36" spans="1:17">
      <c r="A36" s="13"/>
      <c r="B36" s="45">
        <v>553</v>
      </c>
      <c r="C36" s="21" t="s">
        <v>48</v>
      </c>
      <c r="D36" s="46">
        <v>179277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179277</v>
      </c>
      <c r="P36" s="47">
        <f t="shared" si="2"/>
        <v>0.91216546250127195</v>
      </c>
      <c r="Q36" s="9"/>
    </row>
    <row r="37" spans="1:17">
      <c r="A37" s="13"/>
      <c r="B37" s="45">
        <v>554</v>
      </c>
      <c r="C37" s="21" t="s">
        <v>49</v>
      </c>
      <c r="D37" s="46">
        <v>569340</v>
      </c>
      <c r="E37" s="46">
        <v>168676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738016</v>
      </c>
      <c r="P37" s="47">
        <f t="shared" ref="P37:P68" si="10">(O37/P$82)</f>
        <v>3.7550422305891931</v>
      </c>
      <c r="Q37" s="9"/>
    </row>
    <row r="38" spans="1:17">
      <c r="A38" s="13"/>
      <c r="B38" s="45">
        <v>559</v>
      </c>
      <c r="C38" s="21" t="s">
        <v>163</v>
      </c>
      <c r="D38" s="46">
        <v>514697</v>
      </c>
      <c r="E38" s="46">
        <v>44380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559077</v>
      </c>
      <c r="P38" s="47">
        <f t="shared" si="10"/>
        <v>2.8445965197924088</v>
      </c>
      <c r="Q38" s="9"/>
    </row>
    <row r="39" spans="1:17" ht="15.75">
      <c r="A39" s="28" t="s">
        <v>50</v>
      </c>
      <c r="B39" s="29"/>
      <c r="C39" s="30"/>
      <c r="D39" s="31">
        <f t="shared" ref="D39:N39" si="11">SUM(D40:D43)</f>
        <v>5941076</v>
      </c>
      <c r="E39" s="31">
        <f t="shared" si="11"/>
        <v>1735399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8"/>
        <v>7676475</v>
      </c>
      <c r="P39" s="43">
        <f t="shared" si="10"/>
        <v>39.058079780197417</v>
      </c>
      <c r="Q39" s="10"/>
    </row>
    <row r="40" spans="1:17">
      <c r="A40" s="12"/>
      <c r="B40" s="44">
        <v>562</v>
      </c>
      <c r="C40" s="20" t="s">
        <v>51</v>
      </c>
      <c r="D40" s="46">
        <v>4106563</v>
      </c>
      <c r="E40" s="46">
        <v>1735399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12">SUM(D40:N40)</f>
        <v>5841962</v>
      </c>
      <c r="P40" s="47">
        <f t="shared" si="10"/>
        <v>29.724035819680473</v>
      </c>
      <c r="Q40" s="9"/>
    </row>
    <row r="41" spans="1:17">
      <c r="A41" s="12"/>
      <c r="B41" s="44">
        <v>563</v>
      </c>
      <c r="C41" s="20" t="s">
        <v>52</v>
      </c>
      <c r="D41" s="46">
        <v>525000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525000</v>
      </c>
      <c r="P41" s="47">
        <f t="shared" si="10"/>
        <v>2.6712119670296124</v>
      </c>
      <c r="Q41" s="9"/>
    </row>
    <row r="42" spans="1:17">
      <c r="A42" s="12"/>
      <c r="B42" s="44">
        <v>564</v>
      </c>
      <c r="C42" s="20" t="s">
        <v>53</v>
      </c>
      <c r="D42" s="46">
        <v>1275313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1275313</v>
      </c>
      <c r="P42" s="47">
        <f t="shared" si="10"/>
        <v>6.4888216139208303</v>
      </c>
      <c r="Q42" s="9"/>
    </row>
    <row r="43" spans="1:17">
      <c r="A43" s="12"/>
      <c r="B43" s="44">
        <v>569</v>
      </c>
      <c r="C43" s="20" t="s">
        <v>54</v>
      </c>
      <c r="D43" s="46">
        <v>34200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34200</v>
      </c>
      <c r="P43" s="47">
        <f t="shared" si="10"/>
        <v>0.17401037956650045</v>
      </c>
      <c r="Q43" s="9"/>
    </row>
    <row r="44" spans="1:17" ht="15.75">
      <c r="A44" s="28" t="s">
        <v>55</v>
      </c>
      <c r="B44" s="29"/>
      <c r="C44" s="30"/>
      <c r="D44" s="31">
        <f t="shared" ref="D44:N44" si="13">SUM(D45:D48)</f>
        <v>7010370</v>
      </c>
      <c r="E44" s="31">
        <f t="shared" si="13"/>
        <v>72643</v>
      </c>
      <c r="F44" s="31">
        <f t="shared" si="13"/>
        <v>0</v>
      </c>
      <c r="G44" s="31">
        <f t="shared" si="13"/>
        <v>479700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9590922</v>
      </c>
      <c r="N44" s="31">
        <f t="shared" si="13"/>
        <v>0</v>
      </c>
      <c r="O44" s="31">
        <f>SUM(D44:N44)</f>
        <v>17153635</v>
      </c>
      <c r="P44" s="43">
        <f t="shared" si="10"/>
        <v>87.278085885824765</v>
      </c>
      <c r="Q44" s="9"/>
    </row>
    <row r="45" spans="1:17">
      <c r="A45" s="12"/>
      <c r="B45" s="44">
        <v>571</v>
      </c>
      <c r="C45" s="20" t="s">
        <v>56</v>
      </c>
      <c r="D45" s="46">
        <v>3433466</v>
      </c>
      <c r="E45" s="46">
        <v>14920</v>
      </c>
      <c r="F45" s="46">
        <v>0</v>
      </c>
      <c r="G45" s="46">
        <v>3445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3451831</v>
      </c>
      <c r="P45" s="47">
        <f t="shared" si="10"/>
        <v>17.56299481021675</v>
      </c>
      <c r="Q45" s="9"/>
    </row>
    <row r="46" spans="1:17">
      <c r="A46" s="12"/>
      <c r="B46" s="44">
        <v>572</v>
      </c>
      <c r="C46" s="20" t="s">
        <v>57</v>
      </c>
      <c r="D46" s="46">
        <v>3563457</v>
      </c>
      <c r="E46" s="46">
        <v>57723</v>
      </c>
      <c r="F46" s="46">
        <v>0</v>
      </c>
      <c r="G46" s="46">
        <v>476255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4097435</v>
      </c>
      <c r="P46" s="47">
        <f t="shared" si="10"/>
        <v>20.847842678335198</v>
      </c>
      <c r="Q46" s="9"/>
    </row>
    <row r="47" spans="1:17">
      <c r="A47" s="12"/>
      <c r="B47" s="44">
        <v>573</v>
      </c>
      <c r="C47" s="20" t="s">
        <v>58</v>
      </c>
      <c r="D47" s="46">
        <v>13447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13447</v>
      </c>
      <c r="P47" s="47">
        <f t="shared" si="10"/>
        <v>6.8418642515518463E-2</v>
      </c>
      <c r="Q47" s="9"/>
    </row>
    <row r="48" spans="1:17">
      <c r="A48" s="12"/>
      <c r="B48" s="44">
        <v>579</v>
      </c>
      <c r="C48" s="20" t="s">
        <v>166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9590922</v>
      </c>
      <c r="N48" s="46">
        <v>0</v>
      </c>
      <c r="O48" s="46">
        <f t="shared" si="12"/>
        <v>9590922</v>
      </c>
      <c r="P48" s="47">
        <f t="shared" si="10"/>
        <v>48.7988297547573</v>
      </c>
      <c r="Q48" s="9"/>
    </row>
    <row r="49" spans="1:17" ht="15.75">
      <c r="A49" s="28" t="s">
        <v>81</v>
      </c>
      <c r="B49" s="29"/>
      <c r="C49" s="30"/>
      <c r="D49" s="31">
        <f t="shared" ref="D49:N49" si="14">SUM(D50:D50)</f>
        <v>6055192</v>
      </c>
      <c r="E49" s="31">
        <f t="shared" si="14"/>
        <v>12513076</v>
      </c>
      <c r="F49" s="31">
        <f t="shared" si="14"/>
        <v>0</v>
      </c>
      <c r="G49" s="31">
        <f t="shared" si="14"/>
        <v>835480</v>
      </c>
      <c r="H49" s="31">
        <f t="shared" si="14"/>
        <v>0</v>
      </c>
      <c r="I49" s="31">
        <f t="shared" si="14"/>
        <v>721611</v>
      </c>
      <c r="J49" s="31">
        <f t="shared" si="14"/>
        <v>153079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20278438</v>
      </c>
      <c r="P49" s="43">
        <f t="shared" si="10"/>
        <v>103.1771547776534</v>
      </c>
      <c r="Q49" s="9"/>
    </row>
    <row r="50" spans="1:17">
      <c r="A50" s="12"/>
      <c r="B50" s="44">
        <v>581</v>
      </c>
      <c r="C50" s="20" t="s">
        <v>179</v>
      </c>
      <c r="D50" s="46">
        <v>6055192</v>
      </c>
      <c r="E50" s="46">
        <v>12513076</v>
      </c>
      <c r="F50" s="46">
        <v>0</v>
      </c>
      <c r="G50" s="46">
        <v>835480</v>
      </c>
      <c r="H50" s="46">
        <v>0</v>
      </c>
      <c r="I50" s="46">
        <v>721611</v>
      </c>
      <c r="J50" s="46">
        <v>153079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20278438</v>
      </c>
      <c r="P50" s="47">
        <f t="shared" si="10"/>
        <v>103.1771547776534</v>
      </c>
      <c r="Q50" s="9"/>
    </row>
    <row r="51" spans="1:17" ht="15.75">
      <c r="A51" s="28" t="s">
        <v>60</v>
      </c>
      <c r="B51" s="29"/>
      <c r="C51" s="30"/>
      <c r="D51" s="31">
        <f t="shared" ref="D51:N51" si="15">SUM(D52:D79)</f>
        <v>1558259</v>
      </c>
      <c r="E51" s="31">
        <f t="shared" si="15"/>
        <v>7042274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6316009</v>
      </c>
      <c r="N51" s="31">
        <f t="shared" si="15"/>
        <v>0</v>
      </c>
      <c r="O51" s="31">
        <f>SUM(D51:N51)</f>
        <v>14916542</v>
      </c>
      <c r="P51" s="43">
        <f t="shared" si="10"/>
        <v>75.895705708761582</v>
      </c>
      <c r="Q51" s="9"/>
    </row>
    <row r="52" spans="1:17">
      <c r="A52" s="12"/>
      <c r="B52" s="44">
        <v>601</v>
      </c>
      <c r="C52" s="20" t="s">
        <v>91</v>
      </c>
      <c r="D52" s="46">
        <v>0</v>
      </c>
      <c r="E52" s="46">
        <v>579410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7" si="16">SUM(D52:N52)</f>
        <v>579410</v>
      </c>
      <c r="P52" s="47">
        <f t="shared" si="10"/>
        <v>2.9480512872697671</v>
      </c>
      <c r="Q52" s="9"/>
    </row>
    <row r="53" spans="1:17">
      <c r="A53" s="12"/>
      <c r="B53" s="44">
        <v>602</v>
      </c>
      <c r="C53" s="20" t="s">
        <v>61</v>
      </c>
      <c r="D53" s="46">
        <v>8166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8166</v>
      </c>
      <c r="P53" s="47">
        <f t="shared" si="10"/>
        <v>4.1548794138597737E-2</v>
      </c>
      <c r="Q53" s="9"/>
    </row>
    <row r="54" spans="1:17">
      <c r="A54" s="12"/>
      <c r="B54" s="44">
        <v>603</v>
      </c>
      <c r="C54" s="20" t="s">
        <v>62</v>
      </c>
      <c r="D54" s="46">
        <v>1570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1570</v>
      </c>
      <c r="P54" s="47">
        <f t="shared" si="10"/>
        <v>7.9881957871171267E-3</v>
      </c>
      <c r="Q54" s="9"/>
    </row>
    <row r="55" spans="1:17">
      <c r="A55" s="12"/>
      <c r="B55" s="44">
        <v>604</v>
      </c>
      <c r="C55" s="20" t="s">
        <v>63</v>
      </c>
      <c r="D55" s="46">
        <v>0</v>
      </c>
      <c r="E55" s="46">
        <v>2080710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2080710</v>
      </c>
      <c r="P55" s="47">
        <f t="shared" si="10"/>
        <v>10.586699908415589</v>
      </c>
      <c r="Q55" s="9"/>
    </row>
    <row r="56" spans="1:17">
      <c r="A56" s="12"/>
      <c r="B56" s="44">
        <v>605</v>
      </c>
      <c r="C56" s="20" t="s">
        <v>64</v>
      </c>
      <c r="D56" s="46">
        <v>47319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47319</v>
      </c>
      <c r="P56" s="47">
        <f t="shared" si="10"/>
        <v>0.2407601506054747</v>
      </c>
      <c r="Q56" s="9"/>
    </row>
    <row r="57" spans="1:17">
      <c r="A57" s="12"/>
      <c r="B57" s="44">
        <v>608</v>
      </c>
      <c r="C57" s="20" t="s">
        <v>65</v>
      </c>
      <c r="D57" s="46">
        <v>0</v>
      </c>
      <c r="E57" s="46">
        <v>128832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128832</v>
      </c>
      <c r="P57" s="47">
        <f t="shared" si="10"/>
        <v>0.65550015264068384</v>
      </c>
      <c r="Q57" s="9"/>
    </row>
    <row r="58" spans="1:17">
      <c r="A58" s="12"/>
      <c r="B58" s="44">
        <v>614</v>
      </c>
      <c r="C58" s="20" t="s">
        <v>66</v>
      </c>
      <c r="D58" s="46">
        <v>0</v>
      </c>
      <c r="E58" s="46">
        <v>428602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3" si="17">SUM(D58:N58)</f>
        <v>428602</v>
      </c>
      <c r="P58" s="47">
        <f t="shared" si="10"/>
        <v>2.1807367457006208</v>
      </c>
      <c r="Q58" s="9"/>
    </row>
    <row r="59" spans="1:17">
      <c r="A59" s="12"/>
      <c r="B59" s="44">
        <v>618</v>
      </c>
      <c r="C59" s="20" t="s">
        <v>167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10246</v>
      </c>
      <c r="N59" s="46">
        <v>0</v>
      </c>
      <c r="O59" s="46">
        <f t="shared" si="17"/>
        <v>10246</v>
      </c>
      <c r="P59" s="47">
        <f t="shared" si="10"/>
        <v>5.2131881550829345E-2</v>
      </c>
      <c r="Q59" s="9"/>
    </row>
    <row r="60" spans="1:17">
      <c r="A60" s="12"/>
      <c r="B60" s="44">
        <v>629</v>
      </c>
      <c r="C60" s="20" t="s">
        <v>168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1019674</v>
      </c>
      <c r="N60" s="46">
        <v>0</v>
      </c>
      <c r="O60" s="46">
        <f t="shared" si="17"/>
        <v>1019674</v>
      </c>
      <c r="P60" s="47">
        <f t="shared" si="10"/>
        <v>5.1881245547980059</v>
      </c>
      <c r="Q60" s="9"/>
    </row>
    <row r="61" spans="1:17">
      <c r="A61" s="12"/>
      <c r="B61" s="44">
        <v>634</v>
      </c>
      <c r="C61" s="20" t="s">
        <v>68</v>
      </c>
      <c r="D61" s="46">
        <v>0</v>
      </c>
      <c r="E61" s="46">
        <v>242433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242433</v>
      </c>
      <c r="P61" s="47">
        <f t="shared" si="10"/>
        <v>1.2335046301007428</v>
      </c>
      <c r="Q61" s="9"/>
    </row>
    <row r="62" spans="1:17">
      <c r="A62" s="12"/>
      <c r="B62" s="44">
        <v>649</v>
      </c>
      <c r="C62" s="20" t="s">
        <v>169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3388821</v>
      </c>
      <c r="N62" s="46">
        <v>0</v>
      </c>
      <c r="O62" s="46">
        <f t="shared" si="17"/>
        <v>3388821</v>
      </c>
      <c r="P62" s="47">
        <f t="shared" si="10"/>
        <v>17.242398493945252</v>
      </c>
      <c r="Q62" s="9"/>
    </row>
    <row r="63" spans="1:17">
      <c r="A63" s="12"/>
      <c r="B63" s="44">
        <v>654</v>
      </c>
      <c r="C63" s="20" t="s">
        <v>103</v>
      </c>
      <c r="D63" s="46">
        <v>0</v>
      </c>
      <c r="E63" s="46">
        <v>418767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418767</v>
      </c>
      <c r="P63" s="47">
        <f t="shared" si="10"/>
        <v>2.1306960415182661</v>
      </c>
      <c r="Q63" s="9"/>
    </row>
    <row r="64" spans="1:17">
      <c r="A64" s="12"/>
      <c r="B64" s="44">
        <v>669</v>
      </c>
      <c r="C64" s="20" t="s">
        <v>170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174191</v>
      </c>
      <c r="N64" s="46">
        <v>0</v>
      </c>
      <c r="O64" s="46">
        <f t="shared" si="17"/>
        <v>174191</v>
      </c>
      <c r="P64" s="47">
        <f t="shared" si="10"/>
        <v>0.88628777856924801</v>
      </c>
      <c r="Q64" s="9"/>
    </row>
    <row r="65" spans="1:120">
      <c r="A65" s="12"/>
      <c r="B65" s="44">
        <v>674</v>
      </c>
      <c r="C65" s="20" t="s">
        <v>70</v>
      </c>
      <c r="D65" s="46">
        <v>0</v>
      </c>
      <c r="E65" s="46">
        <v>118929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118929</v>
      </c>
      <c r="P65" s="47">
        <f t="shared" si="10"/>
        <v>0.6051134629083138</v>
      </c>
      <c r="Q65" s="9"/>
    </row>
    <row r="66" spans="1:120">
      <c r="A66" s="12"/>
      <c r="B66" s="44">
        <v>685</v>
      </c>
      <c r="C66" s="20" t="s">
        <v>71</v>
      </c>
      <c r="D66" s="46">
        <v>3291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3291</v>
      </c>
      <c r="P66" s="47">
        <f t="shared" si="10"/>
        <v>1.6744683016179911E-2</v>
      </c>
      <c r="Q66" s="9"/>
    </row>
    <row r="67" spans="1:120">
      <c r="A67" s="12"/>
      <c r="B67" s="44">
        <v>689</v>
      </c>
      <c r="C67" s="20" t="s">
        <v>104</v>
      </c>
      <c r="D67" s="46">
        <v>0</v>
      </c>
      <c r="E67" s="46">
        <v>28693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28693</v>
      </c>
      <c r="P67" s="47">
        <f t="shared" si="10"/>
        <v>0.14599063803805842</v>
      </c>
      <c r="Q67" s="9"/>
    </row>
    <row r="68" spans="1:120">
      <c r="A68" s="12"/>
      <c r="B68" s="44">
        <v>694</v>
      </c>
      <c r="C68" s="20" t="s">
        <v>73</v>
      </c>
      <c r="D68" s="46">
        <v>0</v>
      </c>
      <c r="E68" s="46">
        <v>115048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115048</v>
      </c>
      <c r="P68" s="47">
        <f t="shared" si="10"/>
        <v>0.58536684644347203</v>
      </c>
      <c r="Q68" s="9"/>
    </row>
    <row r="69" spans="1:120">
      <c r="A69" s="12"/>
      <c r="B69" s="44">
        <v>709</v>
      </c>
      <c r="C69" s="20" t="s">
        <v>171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186801</v>
      </c>
      <c r="N69" s="46">
        <v>0</v>
      </c>
      <c r="O69" s="46">
        <f t="shared" si="17"/>
        <v>186801</v>
      </c>
      <c r="P69" s="47">
        <f t="shared" ref="P69:P80" si="18">(O69/P$82)</f>
        <v>0.95044774600590209</v>
      </c>
      <c r="Q69" s="9"/>
    </row>
    <row r="70" spans="1:120">
      <c r="A70" s="12"/>
      <c r="B70" s="44">
        <v>711</v>
      </c>
      <c r="C70" s="20" t="s">
        <v>74</v>
      </c>
      <c r="D70" s="46">
        <v>1497913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1497913</v>
      </c>
      <c r="P70" s="47">
        <f t="shared" si="18"/>
        <v>7.6214154879413858</v>
      </c>
      <c r="Q70" s="9"/>
    </row>
    <row r="71" spans="1:120">
      <c r="A71" s="12"/>
      <c r="B71" s="44">
        <v>712</v>
      </c>
      <c r="C71" s="20" t="s">
        <v>75</v>
      </c>
      <c r="D71" s="46">
        <v>0</v>
      </c>
      <c r="E71" s="46">
        <v>740586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740586</v>
      </c>
      <c r="P71" s="47">
        <f t="shared" si="18"/>
        <v>3.7681184491706521</v>
      </c>
      <c r="Q71" s="9"/>
    </row>
    <row r="72" spans="1:120">
      <c r="A72" s="12"/>
      <c r="B72" s="44">
        <v>713</v>
      </c>
      <c r="C72" s="20" t="s">
        <v>76</v>
      </c>
      <c r="D72" s="46">
        <v>0</v>
      </c>
      <c r="E72" s="46">
        <v>1157060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1157060</v>
      </c>
      <c r="P72" s="47">
        <f t="shared" si="18"/>
        <v>5.8871476544214918</v>
      </c>
      <c r="Q72" s="9"/>
    </row>
    <row r="73" spans="1:120">
      <c r="A73" s="12"/>
      <c r="B73" s="44">
        <v>714</v>
      </c>
      <c r="C73" s="20" t="s">
        <v>77</v>
      </c>
      <c r="D73" s="46">
        <v>0</v>
      </c>
      <c r="E73" s="46">
        <v>348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348</v>
      </c>
      <c r="P73" s="47">
        <f t="shared" si="18"/>
        <v>1.7706319324310572E-3</v>
      </c>
      <c r="Q73" s="9"/>
    </row>
    <row r="74" spans="1:120">
      <c r="A74" s="12"/>
      <c r="B74" s="44">
        <v>715</v>
      </c>
      <c r="C74" s="20" t="s">
        <v>78</v>
      </c>
      <c r="D74" s="46">
        <v>0</v>
      </c>
      <c r="E74" s="46">
        <v>56019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9" si="19">SUM(D74:N74)</f>
        <v>56019</v>
      </c>
      <c r="P74" s="47">
        <f t="shared" si="18"/>
        <v>0.28502594891625116</v>
      </c>
      <c r="Q74" s="9"/>
    </row>
    <row r="75" spans="1:120">
      <c r="A75" s="12"/>
      <c r="B75" s="44">
        <v>724</v>
      </c>
      <c r="C75" s="20" t="s">
        <v>80</v>
      </c>
      <c r="D75" s="46">
        <v>0</v>
      </c>
      <c r="E75" s="46">
        <v>356667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9"/>
        <v>356667</v>
      </c>
      <c r="P75" s="47">
        <f t="shared" si="18"/>
        <v>1.8147298259896205</v>
      </c>
      <c r="Q75" s="9"/>
    </row>
    <row r="76" spans="1:120">
      <c r="A76" s="12"/>
      <c r="B76" s="44">
        <v>739</v>
      </c>
      <c r="C76" s="20" t="s">
        <v>172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358816</v>
      </c>
      <c r="N76" s="46">
        <v>0</v>
      </c>
      <c r="O76" s="46">
        <f t="shared" si="19"/>
        <v>358816</v>
      </c>
      <c r="P76" s="47">
        <f t="shared" si="18"/>
        <v>1.8256639869746616</v>
      </c>
      <c r="Q76" s="9"/>
    </row>
    <row r="77" spans="1:120">
      <c r="A77" s="12"/>
      <c r="B77" s="44">
        <v>744</v>
      </c>
      <c r="C77" s="20" t="s">
        <v>82</v>
      </c>
      <c r="D77" s="46">
        <v>0</v>
      </c>
      <c r="E77" s="46">
        <v>150684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9"/>
        <v>150684</v>
      </c>
      <c r="P77" s="47">
        <f t="shared" si="18"/>
        <v>0.76668362674264778</v>
      </c>
      <c r="Q77" s="9"/>
    </row>
    <row r="78" spans="1:120">
      <c r="A78" s="12"/>
      <c r="B78" s="44">
        <v>764</v>
      </c>
      <c r="C78" s="20" t="s">
        <v>83</v>
      </c>
      <c r="D78" s="46">
        <v>0</v>
      </c>
      <c r="E78" s="46">
        <v>439486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9"/>
        <v>439486</v>
      </c>
      <c r="P78" s="47">
        <f t="shared" si="18"/>
        <v>2.2361147857942405</v>
      </c>
      <c r="Q78" s="9"/>
    </row>
    <row r="79" spans="1:120" ht="15.75" thickBot="1">
      <c r="A79" s="12"/>
      <c r="B79" s="44">
        <v>769</v>
      </c>
      <c r="C79" s="20" t="s">
        <v>173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1177460</v>
      </c>
      <c r="N79" s="46">
        <v>0</v>
      </c>
      <c r="O79" s="46">
        <f t="shared" si="19"/>
        <v>1177460</v>
      </c>
      <c r="P79" s="47">
        <f t="shared" si="18"/>
        <v>5.9909433194260711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20">SUM(D5,D12,D21,D29,D34,D39,D44,D49,D51)</f>
        <v>120731307</v>
      </c>
      <c r="E80" s="15">
        <f t="shared" si="20"/>
        <v>102184646</v>
      </c>
      <c r="F80" s="15">
        <f t="shared" si="20"/>
        <v>3648885</v>
      </c>
      <c r="G80" s="15">
        <f t="shared" si="20"/>
        <v>3433903</v>
      </c>
      <c r="H80" s="15">
        <f t="shared" si="20"/>
        <v>0</v>
      </c>
      <c r="I80" s="15">
        <f t="shared" si="20"/>
        <v>51224473</v>
      </c>
      <c r="J80" s="15">
        <f t="shared" si="20"/>
        <v>39697638</v>
      </c>
      <c r="K80" s="15">
        <f t="shared" si="20"/>
        <v>0</v>
      </c>
      <c r="L80" s="15">
        <f t="shared" si="20"/>
        <v>0</v>
      </c>
      <c r="M80" s="15">
        <f t="shared" si="20"/>
        <v>125174340</v>
      </c>
      <c r="N80" s="15">
        <f t="shared" si="20"/>
        <v>0</v>
      </c>
      <c r="O80" s="15">
        <f>SUM(D80:N80)</f>
        <v>446095192</v>
      </c>
      <c r="P80" s="37">
        <f t="shared" si="18"/>
        <v>2269.742505342424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118" t="s">
        <v>174</v>
      </c>
      <c r="N82" s="118"/>
      <c r="O82" s="118"/>
      <c r="P82" s="41">
        <v>196540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93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6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23796040</v>
      </c>
      <c r="E5" s="26">
        <f t="shared" si="0"/>
        <v>1285411</v>
      </c>
      <c r="F5" s="26">
        <f t="shared" si="0"/>
        <v>3666364</v>
      </c>
      <c r="G5" s="26">
        <f t="shared" si="0"/>
        <v>15130</v>
      </c>
      <c r="H5" s="26">
        <f t="shared" si="0"/>
        <v>0</v>
      </c>
      <c r="I5" s="26">
        <f t="shared" si="0"/>
        <v>0</v>
      </c>
      <c r="J5" s="26">
        <f t="shared" si="0"/>
        <v>35418658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64181603</v>
      </c>
      <c r="O5" s="32">
        <f t="shared" ref="O5:O36" si="2">(N5/O$74)</f>
        <v>333.95566274338404</v>
      </c>
      <c r="P5" s="6"/>
    </row>
    <row r="6" spans="1:133">
      <c r="A6" s="12"/>
      <c r="B6" s="44">
        <v>511</v>
      </c>
      <c r="C6" s="20" t="s">
        <v>20</v>
      </c>
      <c r="D6" s="46">
        <v>1048519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1048519</v>
      </c>
      <c r="O6" s="47">
        <f t="shared" si="2"/>
        <v>5.4557511993589545</v>
      </c>
      <c r="P6" s="9"/>
    </row>
    <row r="7" spans="1:133">
      <c r="A7" s="12"/>
      <c r="B7" s="44">
        <v>512</v>
      </c>
      <c r="C7" s="20" t="s">
        <v>21</v>
      </c>
      <c r="D7" s="46">
        <v>1092380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1092380</v>
      </c>
      <c r="O7" s="47">
        <f t="shared" si="2"/>
        <v>5.6839728179992299</v>
      </c>
      <c r="P7" s="9"/>
    </row>
    <row r="8" spans="1:133">
      <c r="A8" s="12"/>
      <c r="B8" s="44">
        <v>513</v>
      </c>
      <c r="C8" s="20" t="s">
        <v>22</v>
      </c>
      <c r="D8" s="46">
        <v>13744343</v>
      </c>
      <c r="E8" s="46">
        <v>1166692</v>
      </c>
      <c r="F8" s="46">
        <v>0</v>
      </c>
      <c r="G8" s="46">
        <v>0</v>
      </c>
      <c r="H8" s="46">
        <v>0</v>
      </c>
      <c r="I8" s="46">
        <v>0</v>
      </c>
      <c r="J8" s="46">
        <v>333308</v>
      </c>
      <c r="K8" s="46">
        <v>0</v>
      </c>
      <c r="L8" s="46">
        <v>0</v>
      </c>
      <c r="M8" s="46">
        <v>0</v>
      </c>
      <c r="N8" s="46">
        <f t="shared" si="1"/>
        <v>15244343</v>
      </c>
      <c r="O8" s="47">
        <f t="shared" si="2"/>
        <v>79.320777788184358</v>
      </c>
      <c r="P8" s="9"/>
    </row>
    <row r="9" spans="1:133">
      <c r="A9" s="12"/>
      <c r="B9" s="44">
        <v>514</v>
      </c>
      <c r="C9" s="20" t="s">
        <v>23</v>
      </c>
      <c r="D9" s="46">
        <v>1007487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1007487</v>
      </c>
      <c r="O9" s="47">
        <f t="shared" si="2"/>
        <v>5.2422496956073807</v>
      </c>
      <c r="P9" s="9"/>
    </row>
    <row r="10" spans="1:133">
      <c r="A10" s="12"/>
      <c r="B10" s="44">
        <v>515</v>
      </c>
      <c r="C10" s="20" t="s">
        <v>24</v>
      </c>
      <c r="D10" s="46">
        <v>739847</v>
      </c>
      <c r="E10" s="46">
        <v>17384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757231</v>
      </c>
      <c r="O10" s="47">
        <f t="shared" si="2"/>
        <v>3.9400944917944076</v>
      </c>
      <c r="P10" s="9"/>
    </row>
    <row r="11" spans="1:133">
      <c r="A11" s="12"/>
      <c r="B11" s="44">
        <v>519</v>
      </c>
      <c r="C11" s="20" t="s">
        <v>116</v>
      </c>
      <c r="D11" s="46">
        <v>6163464</v>
      </c>
      <c r="E11" s="46">
        <v>101335</v>
      </c>
      <c r="F11" s="46">
        <v>3666364</v>
      </c>
      <c r="G11" s="46">
        <v>15130</v>
      </c>
      <c r="H11" s="46">
        <v>0</v>
      </c>
      <c r="I11" s="46">
        <v>0</v>
      </c>
      <c r="J11" s="46">
        <v>35085350</v>
      </c>
      <c r="K11" s="46">
        <v>0</v>
      </c>
      <c r="L11" s="46">
        <v>0</v>
      </c>
      <c r="M11" s="46">
        <v>0</v>
      </c>
      <c r="N11" s="46">
        <f t="shared" si="1"/>
        <v>45031643</v>
      </c>
      <c r="O11" s="47">
        <f t="shared" si="2"/>
        <v>234.31281675043968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58216739</v>
      </c>
      <c r="E12" s="31">
        <f t="shared" si="3"/>
        <v>44120903</v>
      </c>
      <c r="F12" s="31">
        <f t="shared" si="3"/>
        <v>0</v>
      </c>
      <c r="G12" s="31">
        <f t="shared" si="3"/>
        <v>296699</v>
      </c>
      <c r="H12" s="31">
        <f t="shared" si="3"/>
        <v>0</v>
      </c>
      <c r="I12" s="31">
        <f t="shared" si="3"/>
        <v>4156656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106790997</v>
      </c>
      <c r="O12" s="43">
        <f t="shared" si="2"/>
        <v>555.66480909119286</v>
      </c>
      <c r="P12" s="10"/>
    </row>
    <row r="13" spans="1:133">
      <c r="A13" s="12"/>
      <c r="B13" s="44">
        <v>521</v>
      </c>
      <c r="C13" s="20" t="s">
        <v>27</v>
      </c>
      <c r="D13" s="46">
        <v>54797334</v>
      </c>
      <c r="E13" s="46">
        <v>92903</v>
      </c>
      <c r="F13" s="46">
        <v>0</v>
      </c>
      <c r="G13" s="46">
        <v>674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54890911</v>
      </c>
      <c r="O13" s="47">
        <f t="shared" si="2"/>
        <v>285.61347340597132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25153569</v>
      </c>
      <c r="F14" s="46">
        <v>0</v>
      </c>
      <c r="G14" s="46">
        <v>179537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25333106</v>
      </c>
      <c r="O14" s="47">
        <f t="shared" si="2"/>
        <v>131.81556408895548</v>
      </c>
      <c r="P14" s="9"/>
    </row>
    <row r="15" spans="1:133">
      <c r="A15" s="12"/>
      <c r="B15" s="44">
        <v>523</v>
      </c>
      <c r="C15" s="20" t="s">
        <v>117</v>
      </c>
      <c r="D15" s="46">
        <v>648465</v>
      </c>
      <c r="E15" s="46">
        <v>1016472</v>
      </c>
      <c r="F15" s="46">
        <v>0</v>
      </c>
      <c r="G15" s="46">
        <v>205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1665142</v>
      </c>
      <c r="O15" s="47">
        <f t="shared" si="2"/>
        <v>8.664221119124182</v>
      </c>
      <c r="P15" s="9"/>
    </row>
    <row r="16" spans="1:133">
      <c r="A16" s="12"/>
      <c r="B16" s="44">
        <v>524</v>
      </c>
      <c r="C16" s="20" t="s">
        <v>30</v>
      </c>
      <c r="D16" s="46">
        <v>1001747</v>
      </c>
      <c r="E16" s="46">
        <v>0</v>
      </c>
      <c r="F16" s="46">
        <v>0</v>
      </c>
      <c r="G16" s="46">
        <v>0</v>
      </c>
      <c r="H16" s="46">
        <v>0</v>
      </c>
      <c r="I16" s="46">
        <v>4148589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5150336</v>
      </c>
      <c r="O16" s="47">
        <f t="shared" si="2"/>
        <v>26.798705420790277</v>
      </c>
      <c r="P16" s="9"/>
    </row>
    <row r="17" spans="1:16">
      <c r="A17" s="12"/>
      <c r="B17" s="44">
        <v>525</v>
      </c>
      <c r="C17" s="20" t="s">
        <v>31</v>
      </c>
      <c r="D17" s="46">
        <v>1290776</v>
      </c>
      <c r="E17" s="46">
        <v>4182055</v>
      </c>
      <c r="F17" s="46">
        <v>0</v>
      </c>
      <c r="G17" s="46">
        <v>0</v>
      </c>
      <c r="H17" s="46">
        <v>0</v>
      </c>
      <c r="I17" s="46">
        <v>8067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5480898</v>
      </c>
      <c r="O17" s="47">
        <f t="shared" si="2"/>
        <v>28.518716243638973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13675890</v>
      </c>
      <c r="F18" s="46">
        <v>0</v>
      </c>
      <c r="G18" s="46">
        <v>116283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13792173</v>
      </c>
      <c r="O18" s="47">
        <f t="shared" si="2"/>
        <v>71.764712309949729</v>
      </c>
      <c r="P18" s="9"/>
    </row>
    <row r="19" spans="1:16">
      <c r="A19" s="12"/>
      <c r="B19" s="44">
        <v>527</v>
      </c>
      <c r="C19" s="20" t="s">
        <v>33</v>
      </c>
      <c r="D19" s="46">
        <v>478417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478417</v>
      </c>
      <c r="O19" s="47">
        <f t="shared" si="2"/>
        <v>2.4893436566659384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</v>
      </c>
      <c r="O20" s="47">
        <f t="shared" si="2"/>
        <v>7.284609701018805E-5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496058</v>
      </c>
      <c r="E21" s="31">
        <f t="shared" si="5"/>
        <v>8155810</v>
      </c>
      <c r="F21" s="31">
        <f t="shared" si="5"/>
        <v>0</v>
      </c>
      <c r="G21" s="31">
        <f t="shared" si="5"/>
        <v>605157</v>
      </c>
      <c r="H21" s="31">
        <f t="shared" si="5"/>
        <v>0</v>
      </c>
      <c r="I21" s="31">
        <f t="shared" si="5"/>
        <v>46519503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55776528</v>
      </c>
      <c r="O21" s="43">
        <f t="shared" si="2"/>
        <v>290.22159782710497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7931805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7931805</v>
      </c>
      <c r="O22" s="47">
        <f t="shared" si="2"/>
        <v>41.271502606849616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7050738</v>
      </c>
      <c r="F23" s="46">
        <v>0</v>
      </c>
      <c r="G23" s="46">
        <v>0</v>
      </c>
      <c r="H23" s="46">
        <v>0</v>
      </c>
      <c r="I23" s="46">
        <v>12219988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19270726</v>
      </c>
      <c r="O23" s="47">
        <f t="shared" si="2"/>
        <v>100.27122683233951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8634280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8634280</v>
      </c>
      <c r="O24" s="47">
        <f t="shared" si="2"/>
        <v>44.926685606651887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17449777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17449777</v>
      </c>
      <c r="O25" s="47">
        <f t="shared" si="2"/>
        <v>90.796296296296291</v>
      </c>
      <c r="P25" s="9"/>
    </row>
    <row r="26" spans="1:16">
      <c r="A26" s="12"/>
      <c r="B26" s="44">
        <v>537</v>
      </c>
      <c r="C26" s="20" t="s">
        <v>120</v>
      </c>
      <c r="D26" s="46">
        <v>496058</v>
      </c>
      <c r="E26" s="46">
        <v>0</v>
      </c>
      <c r="F26" s="46">
        <v>0</v>
      </c>
      <c r="G26" s="46">
        <v>605157</v>
      </c>
      <c r="H26" s="46">
        <v>0</v>
      </c>
      <c r="I26" s="46">
        <v>283653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1384868</v>
      </c>
      <c r="O26" s="47">
        <f t="shared" si="2"/>
        <v>7.2058734767360786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1099810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1099810</v>
      </c>
      <c r="O27" s="47">
        <f t="shared" si="2"/>
        <v>5.7226332823410653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5262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5262</v>
      </c>
      <c r="O28" s="47">
        <f t="shared" si="2"/>
        <v>2.7379725890543535E-2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3299275</v>
      </c>
      <c r="E29" s="31">
        <f t="shared" si="7"/>
        <v>22034281</v>
      </c>
      <c r="F29" s="31">
        <f t="shared" si="7"/>
        <v>0</v>
      </c>
      <c r="G29" s="31">
        <f t="shared" si="7"/>
        <v>2634497</v>
      </c>
      <c r="H29" s="31">
        <f t="shared" si="7"/>
        <v>0</v>
      </c>
      <c r="I29" s="31">
        <f t="shared" si="7"/>
        <v>3027180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30995233</v>
      </c>
      <c r="O29" s="43">
        <f t="shared" si="2"/>
        <v>161.2772678550987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21356514</v>
      </c>
      <c r="F30" s="46">
        <v>0</v>
      </c>
      <c r="G30" s="46">
        <v>2634497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23991011</v>
      </c>
      <c r="O30" s="47">
        <f t="shared" si="2"/>
        <v>124.83225104846346</v>
      </c>
      <c r="P30" s="9"/>
    </row>
    <row r="31" spans="1:16">
      <c r="A31" s="12"/>
      <c r="B31" s="44">
        <v>542</v>
      </c>
      <c r="C31" s="20" t="s">
        <v>44</v>
      </c>
      <c r="D31" s="46">
        <v>67845</v>
      </c>
      <c r="E31" s="46">
        <v>0</v>
      </c>
      <c r="F31" s="46">
        <v>0</v>
      </c>
      <c r="G31" s="46">
        <v>0</v>
      </c>
      <c r="H31" s="46">
        <v>0</v>
      </c>
      <c r="I31" s="46">
        <v>3027180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3095025</v>
      </c>
      <c r="O31" s="47">
        <f t="shared" si="2"/>
        <v>16.104320814211231</v>
      </c>
      <c r="P31" s="9"/>
    </row>
    <row r="32" spans="1:16">
      <c r="A32" s="12"/>
      <c r="B32" s="44">
        <v>543</v>
      </c>
      <c r="C32" s="20" t="s">
        <v>123</v>
      </c>
      <c r="D32" s="46">
        <v>118171</v>
      </c>
      <c r="E32" s="46">
        <v>497765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615936</v>
      </c>
      <c r="O32" s="47">
        <f t="shared" si="2"/>
        <v>3.2048952577190848</v>
      </c>
      <c r="P32" s="9"/>
    </row>
    <row r="33" spans="1:16">
      <c r="A33" s="12"/>
      <c r="B33" s="44">
        <v>544</v>
      </c>
      <c r="C33" s="20" t="s">
        <v>124</v>
      </c>
      <c r="D33" s="46">
        <v>3113259</v>
      </c>
      <c r="E33" s="46">
        <v>180002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3293261</v>
      </c>
      <c r="O33" s="47">
        <f t="shared" si="2"/>
        <v>17.135800734704922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2949502</v>
      </c>
      <c r="E34" s="31">
        <f t="shared" si="9"/>
        <v>1751995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4701497</v>
      </c>
      <c r="O34" s="43">
        <f t="shared" si="2"/>
        <v>24.46326475393629</v>
      </c>
      <c r="P34" s="10"/>
    </row>
    <row r="35" spans="1:16">
      <c r="A35" s="13"/>
      <c r="B35" s="45">
        <v>552</v>
      </c>
      <c r="C35" s="21" t="s">
        <v>47</v>
      </c>
      <c r="D35" s="46">
        <v>249775</v>
      </c>
      <c r="E35" s="46">
        <v>945326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1195101</v>
      </c>
      <c r="O35" s="47">
        <f t="shared" si="2"/>
        <v>6.2184602416409103</v>
      </c>
      <c r="P35" s="9"/>
    </row>
    <row r="36" spans="1:16">
      <c r="A36" s="13"/>
      <c r="B36" s="45">
        <v>553</v>
      </c>
      <c r="C36" s="21" t="s">
        <v>125</v>
      </c>
      <c r="D36" s="46">
        <v>168047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168047</v>
      </c>
      <c r="O36" s="47">
        <f t="shared" si="2"/>
        <v>0.87439771887650508</v>
      </c>
      <c r="P36" s="9"/>
    </row>
    <row r="37" spans="1:16">
      <c r="A37" s="13"/>
      <c r="B37" s="45">
        <v>554</v>
      </c>
      <c r="C37" s="21" t="s">
        <v>49</v>
      </c>
      <c r="D37" s="46">
        <v>668324</v>
      </c>
      <c r="E37" s="46">
        <v>806669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1474993</v>
      </c>
      <c r="O37" s="47">
        <f t="shared" ref="O37:O68" si="10">(N37/O$74)</f>
        <v>7.6748202262391638</v>
      </c>
      <c r="P37" s="9"/>
    </row>
    <row r="38" spans="1:16">
      <c r="A38" s="13"/>
      <c r="B38" s="45">
        <v>559</v>
      </c>
      <c r="C38" s="21" t="s">
        <v>163</v>
      </c>
      <c r="D38" s="46">
        <v>1863356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1863356</v>
      </c>
      <c r="O38" s="47">
        <f t="shared" si="10"/>
        <v>9.6955865671797117</v>
      </c>
      <c r="P38" s="9"/>
    </row>
    <row r="39" spans="1:16" ht="15.75">
      <c r="A39" s="28" t="s">
        <v>50</v>
      </c>
      <c r="B39" s="29"/>
      <c r="C39" s="30"/>
      <c r="D39" s="31">
        <f t="shared" ref="D39:M39" si="11">SUM(D40:D43)</f>
        <v>4828136</v>
      </c>
      <c r="E39" s="31">
        <f t="shared" si="11"/>
        <v>1749037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6577173</v>
      </c>
      <c r="O39" s="43">
        <f t="shared" si="10"/>
        <v>34.222955886484968</v>
      </c>
      <c r="P39" s="10"/>
    </row>
    <row r="40" spans="1:16">
      <c r="A40" s="12"/>
      <c r="B40" s="44">
        <v>562</v>
      </c>
      <c r="C40" s="20" t="s">
        <v>127</v>
      </c>
      <c r="D40" s="46">
        <v>3991666</v>
      </c>
      <c r="E40" s="46">
        <v>1749037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5740703</v>
      </c>
      <c r="O40" s="47">
        <f t="shared" si="10"/>
        <v>29.870557688905539</v>
      </c>
      <c r="P40" s="9"/>
    </row>
    <row r="41" spans="1:16">
      <c r="A41" s="12"/>
      <c r="B41" s="44">
        <v>563</v>
      </c>
      <c r="C41" s="20" t="s">
        <v>128</v>
      </c>
      <c r="D41" s="46">
        <v>525000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525000</v>
      </c>
      <c r="O41" s="47">
        <f t="shared" si="10"/>
        <v>2.7317286378820516</v>
      </c>
      <c r="P41" s="9"/>
    </row>
    <row r="42" spans="1:16">
      <c r="A42" s="12"/>
      <c r="B42" s="44">
        <v>564</v>
      </c>
      <c r="C42" s="20" t="s">
        <v>129</v>
      </c>
      <c r="D42" s="46">
        <v>278767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278767</v>
      </c>
      <c r="O42" s="47">
        <f t="shared" si="10"/>
        <v>1.4505062803742208</v>
      </c>
      <c r="P42" s="9"/>
    </row>
    <row r="43" spans="1:16">
      <c r="A43" s="12"/>
      <c r="B43" s="44">
        <v>569</v>
      </c>
      <c r="C43" s="20" t="s">
        <v>54</v>
      </c>
      <c r="D43" s="46">
        <v>32703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32703</v>
      </c>
      <c r="O43" s="47">
        <f t="shared" si="10"/>
        <v>0.1701632793231557</v>
      </c>
      <c r="P43" s="9"/>
    </row>
    <row r="44" spans="1:16" ht="15.75">
      <c r="A44" s="28" t="s">
        <v>55</v>
      </c>
      <c r="B44" s="29"/>
      <c r="C44" s="30"/>
      <c r="D44" s="31">
        <f t="shared" ref="D44:M44" si="13">SUM(D45:D47)</f>
        <v>5661764</v>
      </c>
      <c r="E44" s="31">
        <f t="shared" si="13"/>
        <v>29529</v>
      </c>
      <c r="F44" s="31">
        <f t="shared" si="13"/>
        <v>0</v>
      </c>
      <c r="G44" s="31">
        <f t="shared" si="13"/>
        <v>21736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5713029</v>
      </c>
      <c r="O44" s="43">
        <f t="shared" si="10"/>
        <v>29.72656176828697</v>
      </c>
      <c r="P44" s="9"/>
    </row>
    <row r="45" spans="1:16">
      <c r="A45" s="12"/>
      <c r="B45" s="44">
        <v>571</v>
      </c>
      <c r="C45" s="20" t="s">
        <v>56</v>
      </c>
      <c r="D45" s="46">
        <v>2867660</v>
      </c>
      <c r="E45" s="46">
        <v>22</v>
      </c>
      <c r="F45" s="46">
        <v>0</v>
      </c>
      <c r="G45" s="46">
        <v>1227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2868909</v>
      </c>
      <c r="O45" s="47">
        <f t="shared" si="10"/>
        <v>14.927773094814398</v>
      </c>
      <c r="P45" s="9"/>
    </row>
    <row r="46" spans="1:16">
      <c r="A46" s="12"/>
      <c r="B46" s="44">
        <v>572</v>
      </c>
      <c r="C46" s="20" t="s">
        <v>130</v>
      </c>
      <c r="D46" s="46">
        <v>2786688</v>
      </c>
      <c r="E46" s="46">
        <v>29507</v>
      </c>
      <c r="F46" s="46">
        <v>0</v>
      </c>
      <c r="G46" s="46">
        <v>20509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2836704</v>
      </c>
      <c r="O46" s="47">
        <f t="shared" si="10"/>
        <v>14.760201055227748</v>
      </c>
      <c r="P46" s="9"/>
    </row>
    <row r="47" spans="1:16">
      <c r="A47" s="12"/>
      <c r="B47" s="44">
        <v>573</v>
      </c>
      <c r="C47" s="20" t="s">
        <v>58</v>
      </c>
      <c r="D47" s="46">
        <v>7416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7416</v>
      </c>
      <c r="O47" s="47">
        <f t="shared" si="10"/>
        <v>3.8587618244825324E-2</v>
      </c>
      <c r="P47" s="9"/>
    </row>
    <row r="48" spans="1:16" ht="15.75">
      <c r="A48" s="28" t="s">
        <v>131</v>
      </c>
      <c r="B48" s="29"/>
      <c r="C48" s="30"/>
      <c r="D48" s="31">
        <f t="shared" ref="D48:M48" si="14">SUM(D49:D49)</f>
        <v>5629608</v>
      </c>
      <c r="E48" s="31">
        <f t="shared" si="14"/>
        <v>11401055</v>
      </c>
      <c r="F48" s="31">
        <f t="shared" si="14"/>
        <v>0</v>
      </c>
      <c r="G48" s="31">
        <f t="shared" si="14"/>
        <v>451399</v>
      </c>
      <c r="H48" s="31">
        <f t="shared" si="14"/>
        <v>0</v>
      </c>
      <c r="I48" s="31">
        <f t="shared" si="14"/>
        <v>316690</v>
      </c>
      <c r="J48" s="31">
        <f t="shared" si="14"/>
        <v>189610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17988362</v>
      </c>
      <c r="O48" s="43">
        <f t="shared" si="10"/>
        <v>93.598711664741444</v>
      </c>
      <c r="P48" s="9"/>
    </row>
    <row r="49" spans="1:16">
      <c r="A49" s="12"/>
      <c r="B49" s="44">
        <v>581</v>
      </c>
      <c r="C49" s="20" t="s">
        <v>132</v>
      </c>
      <c r="D49" s="46">
        <v>5629608</v>
      </c>
      <c r="E49" s="46">
        <v>11401055</v>
      </c>
      <c r="F49" s="46">
        <v>0</v>
      </c>
      <c r="G49" s="46">
        <v>451399</v>
      </c>
      <c r="H49" s="46">
        <v>0</v>
      </c>
      <c r="I49" s="46">
        <v>316690</v>
      </c>
      <c r="J49" s="46">
        <v>189610</v>
      </c>
      <c r="K49" s="46">
        <v>0</v>
      </c>
      <c r="L49" s="46">
        <v>0</v>
      </c>
      <c r="M49" s="46">
        <v>0</v>
      </c>
      <c r="N49" s="46">
        <f>SUM(D49:M49)</f>
        <v>17988362</v>
      </c>
      <c r="O49" s="47">
        <f t="shared" si="10"/>
        <v>93.598711664741444</v>
      </c>
      <c r="P49" s="9"/>
    </row>
    <row r="50" spans="1:16" ht="15.75">
      <c r="A50" s="28" t="s">
        <v>60</v>
      </c>
      <c r="B50" s="29"/>
      <c r="C50" s="30"/>
      <c r="D50" s="31">
        <f t="shared" ref="D50:M50" si="15">SUM(D51:D71)</f>
        <v>1540870</v>
      </c>
      <c r="E50" s="31">
        <f t="shared" si="15"/>
        <v>6582561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8123431</v>
      </c>
      <c r="O50" s="43">
        <f t="shared" si="10"/>
        <v>42.268588762969209</v>
      </c>
      <c r="P50" s="9"/>
    </row>
    <row r="51" spans="1:16">
      <c r="A51" s="12"/>
      <c r="B51" s="44">
        <v>601</v>
      </c>
      <c r="C51" s="20" t="s">
        <v>133</v>
      </c>
      <c r="D51" s="46">
        <v>0</v>
      </c>
      <c r="E51" s="46">
        <v>483357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483357</v>
      </c>
      <c r="O51" s="47">
        <f t="shared" si="10"/>
        <v>2.5150479223252473</v>
      </c>
      <c r="P51" s="9"/>
    </row>
    <row r="52" spans="1:16">
      <c r="A52" s="12"/>
      <c r="B52" s="44">
        <v>602</v>
      </c>
      <c r="C52" s="20" t="s">
        <v>134</v>
      </c>
      <c r="D52" s="46">
        <v>10322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10322</v>
      </c>
      <c r="O52" s="47">
        <f t="shared" si="10"/>
        <v>5.3708386667082927E-2</v>
      </c>
      <c r="P52" s="9"/>
    </row>
    <row r="53" spans="1:16">
      <c r="A53" s="12"/>
      <c r="B53" s="44">
        <v>603</v>
      </c>
      <c r="C53" s="20" t="s">
        <v>135</v>
      </c>
      <c r="D53" s="46">
        <v>1675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1675</v>
      </c>
      <c r="O53" s="47">
        <f t="shared" si="10"/>
        <v>8.7155151780046406E-3</v>
      </c>
      <c r="P53" s="9"/>
    </row>
    <row r="54" spans="1:16">
      <c r="A54" s="12"/>
      <c r="B54" s="44">
        <v>604</v>
      </c>
      <c r="C54" s="20" t="s">
        <v>136</v>
      </c>
      <c r="D54" s="46">
        <v>0</v>
      </c>
      <c r="E54" s="46">
        <v>1549969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1549969</v>
      </c>
      <c r="O54" s="47">
        <f t="shared" si="10"/>
        <v>8.0649422954845829</v>
      </c>
      <c r="P54" s="9"/>
    </row>
    <row r="55" spans="1:16">
      <c r="A55" s="12"/>
      <c r="B55" s="44">
        <v>605</v>
      </c>
      <c r="C55" s="20" t="s">
        <v>137</v>
      </c>
      <c r="D55" s="46">
        <v>42236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42236</v>
      </c>
      <c r="O55" s="47">
        <f t="shared" si="10"/>
        <v>0.21976626809445016</v>
      </c>
      <c r="P55" s="9"/>
    </row>
    <row r="56" spans="1:16">
      <c r="A56" s="12"/>
      <c r="B56" s="44">
        <v>608</v>
      </c>
      <c r="C56" s="20" t="s">
        <v>138</v>
      </c>
      <c r="D56" s="46">
        <v>0</v>
      </c>
      <c r="E56" s="46">
        <v>132520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132520</v>
      </c>
      <c r="O56" s="47">
        <f t="shared" si="10"/>
        <v>0.68954034112786566</v>
      </c>
      <c r="P56" s="9"/>
    </row>
    <row r="57" spans="1:16">
      <c r="A57" s="12"/>
      <c r="B57" s="44">
        <v>614</v>
      </c>
      <c r="C57" s="20" t="s">
        <v>139</v>
      </c>
      <c r="D57" s="46">
        <v>0</v>
      </c>
      <c r="E57" s="46">
        <v>435488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435488</v>
      </c>
      <c r="O57" s="47">
        <f t="shared" si="10"/>
        <v>2.2659715067694837</v>
      </c>
      <c r="P57" s="9"/>
    </row>
    <row r="58" spans="1:16">
      <c r="A58" s="12"/>
      <c r="B58" s="44">
        <v>634</v>
      </c>
      <c r="C58" s="20" t="s">
        <v>140</v>
      </c>
      <c r="D58" s="46">
        <v>0</v>
      </c>
      <c r="E58" s="46">
        <v>289161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289161</v>
      </c>
      <c r="O58" s="47">
        <f t="shared" si="10"/>
        <v>1.5045893041116418</v>
      </c>
      <c r="P58" s="9"/>
    </row>
    <row r="59" spans="1:16">
      <c r="A59" s="12"/>
      <c r="B59" s="44">
        <v>654</v>
      </c>
      <c r="C59" s="20" t="s">
        <v>141</v>
      </c>
      <c r="D59" s="46">
        <v>0</v>
      </c>
      <c r="E59" s="46">
        <v>391532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391532</v>
      </c>
      <c r="O59" s="47">
        <f t="shared" si="10"/>
        <v>2.0372555753280674</v>
      </c>
      <c r="P59" s="9"/>
    </row>
    <row r="60" spans="1:16">
      <c r="A60" s="12"/>
      <c r="B60" s="44">
        <v>674</v>
      </c>
      <c r="C60" s="20" t="s">
        <v>142</v>
      </c>
      <c r="D60" s="46">
        <v>0</v>
      </c>
      <c r="E60" s="46">
        <v>150843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150843</v>
      </c>
      <c r="O60" s="47">
        <f t="shared" si="10"/>
        <v>0.7848802722362711</v>
      </c>
      <c r="P60" s="9"/>
    </row>
    <row r="61" spans="1:16">
      <c r="A61" s="12"/>
      <c r="B61" s="44">
        <v>685</v>
      </c>
      <c r="C61" s="20" t="s">
        <v>71</v>
      </c>
      <c r="D61" s="46">
        <v>3357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3357</v>
      </c>
      <c r="O61" s="47">
        <f t="shared" si="10"/>
        <v>1.7467453404514378E-2</v>
      </c>
      <c r="P61" s="9"/>
    </row>
    <row r="62" spans="1:16">
      <c r="A62" s="12"/>
      <c r="B62" s="44">
        <v>689</v>
      </c>
      <c r="C62" s="20" t="s">
        <v>104</v>
      </c>
      <c r="D62" s="46">
        <v>0</v>
      </c>
      <c r="E62" s="46">
        <v>12349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12349</v>
      </c>
      <c r="O62" s="47">
        <f t="shared" si="10"/>
        <v>6.4255460855629443E-2</v>
      </c>
      <c r="P62" s="9"/>
    </row>
    <row r="63" spans="1:16">
      <c r="A63" s="12"/>
      <c r="B63" s="44">
        <v>694</v>
      </c>
      <c r="C63" s="20" t="s">
        <v>143</v>
      </c>
      <c r="D63" s="46">
        <v>0</v>
      </c>
      <c r="E63" s="46">
        <v>117168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117168</v>
      </c>
      <c r="O63" s="47">
        <f t="shared" si="10"/>
        <v>0.60965939246355094</v>
      </c>
      <c r="P63" s="9"/>
    </row>
    <row r="64" spans="1:16">
      <c r="A64" s="12"/>
      <c r="B64" s="44">
        <v>711</v>
      </c>
      <c r="C64" s="20" t="s">
        <v>150</v>
      </c>
      <c r="D64" s="46">
        <v>1483280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8">SUM(D64:M64)</f>
        <v>1483280</v>
      </c>
      <c r="O64" s="47">
        <f t="shared" si="10"/>
        <v>7.7179399123765515</v>
      </c>
      <c r="P64" s="9"/>
    </row>
    <row r="65" spans="1:119">
      <c r="A65" s="12"/>
      <c r="B65" s="44">
        <v>712</v>
      </c>
      <c r="C65" s="20" t="s">
        <v>105</v>
      </c>
      <c r="D65" s="46">
        <v>0</v>
      </c>
      <c r="E65" s="46">
        <v>621264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621264</v>
      </c>
      <c r="O65" s="47">
        <f t="shared" si="10"/>
        <v>3.2326184009241046</v>
      </c>
      <c r="P65" s="9"/>
    </row>
    <row r="66" spans="1:119">
      <c r="A66" s="12"/>
      <c r="B66" s="44">
        <v>713</v>
      </c>
      <c r="C66" s="20" t="s">
        <v>144</v>
      </c>
      <c r="D66" s="46">
        <v>0</v>
      </c>
      <c r="E66" s="46">
        <v>1270967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1270967</v>
      </c>
      <c r="O66" s="47">
        <f t="shared" si="10"/>
        <v>6.6132132413391194</v>
      </c>
      <c r="P66" s="9"/>
    </row>
    <row r="67" spans="1:119">
      <c r="A67" s="12"/>
      <c r="B67" s="44">
        <v>714</v>
      </c>
      <c r="C67" s="20" t="s">
        <v>107</v>
      </c>
      <c r="D67" s="46">
        <v>0</v>
      </c>
      <c r="E67" s="46">
        <v>2564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2564</v>
      </c>
      <c r="O67" s="47">
        <f t="shared" si="10"/>
        <v>1.3341242338151583E-2</v>
      </c>
      <c r="P67" s="9"/>
    </row>
    <row r="68" spans="1:119">
      <c r="A68" s="12"/>
      <c r="B68" s="44">
        <v>715</v>
      </c>
      <c r="C68" s="20" t="s">
        <v>108</v>
      </c>
      <c r="D68" s="46">
        <v>0</v>
      </c>
      <c r="E68" s="46">
        <v>49862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49862</v>
      </c>
      <c r="O68" s="47">
        <f t="shared" si="10"/>
        <v>0.25944657779442831</v>
      </c>
      <c r="P68" s="9"/>
    </row>
    <row r="69" spans="1:119">
      <c r="A69" s="12"/>
      <c r="B69" s="44">
        <v>724</v>
      </c>
      <c r="C69" s="20" t="s">
        <v>145</v>
      </c>
      <c r="D69" s="46">
        <v>0</v>
      </c>
      <c r="E69" s="46">
        <v>396949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396949</v>
      </c>
      <c r="O69" s="47">
        <f>(N69/O$74)</f>
        <v>2.0654418115783666</v>
      </c>
      <c r="P69" s="9"/>
    </row>
    <row r="70" spans="1:119">
      <c r="A70" s="12"/>
      <c r="B70" s="44">
        <v>744</v>
      </c>
      <c r="C70" s="20" t="s">
        <v>146</v>
      </c>
      <c r="D70" s="46">
        <v>0</v>
      </c>
      <c r="E70" s="46">
        <v>181680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181680</v>
      </c>
      <c r="O70" s="47">
        <f>(N70/O$74)</f>
        <v>0.94533420748649744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496888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496888</v>
      </c>
      <c r="O71" s="47">
        <f>(N71/O$74)</f>
        <v>2.5854536750855943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SUM(D5,D12,D21,D29,D34,D39,D44,D48,D50)</f>
        <v>106417992</v>
      </c>
      <c r="E72" s="15">
        <f t="shared" si="19"/>
        <v>97110582</v>
      </c>
      <c r="F72" s="15">
        <f t="shared" si="19"/>
        <v>3666364</v>
      </c>
      <c r="G72" s="15">
        <f t="shared" si="19"/>
        <v>4024618</v>
      </c>
      <c r="H72" s="15">
        <f t="shared" si="19"/>
        <v>0</v>
      </c>
      <c r="I72" s="15">
        <f t="shared" si="19"/>
        <v>54020029</v>
      </c>
      <c r="J72" s="15">
        <f t="shared" si="19"/>
        <v>35608268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300847853</v>
      </c>
      <c r="O72" s="37">
        <f>(N72/O$74)</f>
        <v>1565.3994203531995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164</v>
      </c>
      <c r="M74" s="118"/>
      <c r="N74" s="118"/>
      <c r="O74" s="41">
        <v>192186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23494250</v>
      </c>
      <c r="E5" s="26">
        <f t="shared" si="0"/>
        <v>1795916</v>
      </c>
      <c r="F5" s="26">
        <f t="shared" si="0"/>
        <v>3687879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33606080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62584125</v>
      </c>
      <c r="O5" s="32">
        <f t="shared" ref="O5:O36" si="2">(N5/O$72)</f>
        <v>332.26157105087123</v>
      </c>
      <c r="P5" s="6"/>
    </row>
    <row r="6" spans="1:133">
      <c r="A6" s="12"/>
      <c r="B6" s="44">
        <v>511</v>
      </c>
      <c r="C6" s="20" t="s">
        <v>20</v>
      </c>
      <c r="D6" s="46">
        <v>1105429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1105429</v>
      </c>
      <c r="O6" s="47">
        <f t="shared" si="2"/>
        <v>5.8687658607545208</v>
      </c>
      <c r="P6" s="9"/>
    </row>
    <row r="7" spans="1:133">
      <c r="A7" s="12"/>
      <c r="B7" s="44">
        <v>512</v>
      </c>
      <c r="C7" s="20" t="s">
        <v>21</v>
      </c>
      <c r="D7" s="46">
        <v>1372924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1372924</v>
      </c>
      <c r="O7" s="47">
        <f t="shared" si="2"/>
        <v>7.2889072935580117</v>
      </c>
      <c r="P7" s="9"/>
    </row>
    <row r="8" spans="1:133">
      <c r="A8" s="12"/>
      <c r="B8" s="44">
        <v>513</v>
      </c>
      <c r="C8" s="20" t="s">
        <v>22</v>
      </c>
      <c r="D8" s="46">
        <v>13289426</v>
      </c>
      <c r="E8" s="46">
        <v>977289</v>
      </c>
      <c r="F8" s="46">
        <v>0</v>
      </c>
      <c r="G8" s="46">
        <v>0</v>
      </c>
      <c r="H8" s="46">
        <v>0</v>
      </c>
      <c r="I8" s="46">
        <v>0</v>
      </c>
      <c r="J8" s="46">
        <v>328475</v>
      </c>
      <c r="K8" s="46">
        <v>0</v>
      </c>
      <c r="L8" s="46">
        <v>0</v>
      </c>
      <c r="M8" s="46">
        <v>0</v>
      </c>
      <c r="N8" s="46">
        <f t="shared" si="1"/>
        <v>14595190</v>
      </c>
      <c r="O8" s="47">
        <f t="shared" si="2"/>
        <v>77.486435404920414</v>
      </c>
      <c r="P8" s="9"/>
    </row>
    <row r="9" spans="1:133">
      <c r="A9" s="12"/>
      <c r="B9" s="44">
        <v>514</v>
      </c>
      <c r="C9" s="20" t="s">
        <v>23</v>
      </c>
      <c r="D9" s="46">
        <v>990300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990300</v>
      </c>
      <c r="O9" s="47">
        <f t="shared" si="2"/>
        <v>5.2575414901411142</v>
      </c>
      <c r="P9" s="9"/>
    </row>
    <row r="10" spans="1:133">
      <c r="A10" s="12"/>
      <c r="B10" s="44">
        <v>515</v>
      </c>
      <c r="C10" s="20" t="s">
        <v>24</v>
      </c>
      <c r="D10" s="46">
        <v>785369</v>
      </c>
      <c r="E10" s="46">
        <v>754848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1540217</v>
      </c>
      <c r="O10" s="47">
        <f t="shared" si="2"/>
        <v>8.1770723834400449</v>
      </c>
      <c r="P10" s="9"/>
    </row>
    <row r="11" spans="1:133">
      <c r="A11" s="12"/>
      <c r="B11" s="44">
        <v>519</v>
      </c>
      <c r="C11" s="20" t="s">
        <v>116</v>
      </c>
      <c r="D11" s="46">
        <v>5950802</v>
      </c>
      <c r="E11" s="46">
        <v>63779</v>
      </c>
      <c r="F11" s="46">
        <v>3687879</v>
      </c>
      <c r="G11" s="46">
        <v>0</v>
      </c>
      <c r="H11" s="46">
        <v>0</v>
      </c>
      <c r="I11" s="46">
        <v>0</v>
      </c>
      <c r="J11" s="46">
        <v>33277605</v>
      </c>
      <c r="K11" s="46">
        <v>0</v>
      </c>
      <c r="L11" s="46">
        <v>0</v>
      </c>
      <c r="M11" s="46">
        <v>0</v>
      </c>
      <c r="N11" s="46">
        <f t="shared" si="1"/>
        <v>42980065</v>
      </c>
      <c r="O11" s="47">
        <f t="shared" si="2"/>
        <v>228.18284861805711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53775694</v>
      </c>
      <c r="E12" s="31">
        <f t="shared" si="3"/>
        <v>42366205</v>
      </c>
      <c r="F12" s="31">
        <f t="shared" si="3"/>
        <v>0</v>
      </c>
      <c r="G12" s="31">
        <f t="shared" si="3"/>
        <v>138820</v>
      </c>
      <c r="H12" s="31">
        <f t="shared" si="3"/>
        <v>0</v>
      </c>
      <c r="I12" s="31">
        <f t="shared" si="3"/>
        <v>3559431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99840150</v>
      </c>
      <c r="O12" s="43">
        <f t="shared" si="2"/>
        <v>530.05526709776063</v>
      </c>
      <c r="P12" s="10"/>
    </row>
    <row r="13" spans="1:133">
      <c r="A13" s="12"/>
      <c r="B13" s="44">
        <v>521</v>
      </c>
      <c r="C13" s="20" t="s">
        <v>27</v>
      </c>
      <c r="D13" s="46">
        <v>50884351</v>
      </c>
      <c r="E13" s="46">
        <v>148589</v>
      </c>
      <c r="F13" s="46">
        <v>0</v>
      </c>
      <c r="G13" s="46">
        <v>138820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51171760</v>
      </c>
      <c r="O13" s="47">
        <f t="shared" si="2"/>
        <v>271.6728782424957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23487963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23487963</v>
      </c>
      <c r="O14" s="47">
        <f t="shared" si="2"/>
        <v>124.69851559264804</v>
      </c>
      <c r="P14" s="9"/>
    </row>
    <row r="15" spans="1:133">
      <c r="A15" s="12"/>
      <c r="B15" s="44">
        <v>523</v>
      </c>
      <c r="C15" s="20" t="s">
        <v>117</v>
      </c>
      <c r="D15" s="46">
        <v>695806</v>
      </c>
      <c r="E15" s="46">
        <v>204927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900733</v>
      </c>
      <c r="O15" s="47">
        <f t="shared" si="2"/>
        <v>4.7820267787935737</v>
      </c>
      <c r="P15" s="9"/>
    </row>
    <row r="16" spans="1:133">
      <c r="A16" s="12"/>
      <c r="B16" s="44">
        <v>524</v>
      </c>
      <c r="C16" s="20" t="s">
        <v>30</v>
      </c>
      <c r="D16" s="46">
        <v>1090645</v>
      </c>
      <c r="E16" s="46">
        <v>0</v>
      </c>
      <c r="F16" s="46">
        <v>0</v>
      </c>
      <c r="G16" s="46">
        <v>0</v>
      </c>
      <c r="H16" s="46">
        <v>0</v>
      </c>
      <c r="I16" s="46">
        <v>3540219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4630864</v>
      </c>
      <c r="O16" s="47">
        <f t="shared" si="2"/>
        <v>24.585438367364276</v>
      </c>
      <c r="P16" s="9"/>
    </row>
    <row r="17" spans="1:16">
      <c r="A17" s="12"/>
      <c r="B17" s="44">
        <v>525</v>
      </c>
      <c r="C17" s="20" t="s">
        <v>31</v>
      </c>
      <c r="D17" s="46">
        <v>635981</v>
      </c>
      <c r="E17" s="46">
        <v>4518407</v>
      </c>
      <c r="F17" s="46">
        <v>0</v>
      </c>
      <c r="G17" s="46">
        <v>0</v>
      </c>
      <c r="H17" s="46">
        <v>0</v>
      </c>
      <c r="I17" s="46">
        <v>19212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5173600</v>
      </c>
      <c r="O17" s="47">
        <f t="shared" si="2"/>
        <v>27.466845050382783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14006319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14006319</v>
      </c>
      <c r="O18" s="47">
        <f t="shared" si="2"/>
        <v>74.360096199789766</v>
      </c>
      <c r="P18" s="9"/>
    </row>
    <row r="19" spans="1:16">
      <c r="A19" s="12"/>
      <c r="B19" s="44">
        <v>527</v>
      </c>
      <c r="C19" s="20" t="s">
        <v>33</v>
      </c>
      <c r="D19" s="46">
        <v>468911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468911</v>
      </c>
      <c r="O19" s="47">
        <f t="shared" si="2"/>
        <v>2.4894668662865396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SUM(D21:D27)</f>
        <v>444670</v>
      </c>
      <c r="E20" s="31">
        <f t="shared" si="5"/>
        <v>5924863</v>
      </c>
      <c r="F20" s="31">
        <f t="shared" si="5"/>
        <v>0</v>
      </c>
      <c r="G20" s="31">
        <f t="shared" si="5"/>
        <v>723</v>
      </c>
      <c r="H20" s="31">
        <f t="shared" si="5"/>
        <v>0</v>
      </c>
      <c r="I20" s="31">
        <f t="shared" si="5"/>
        <v>41807843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48178099</v>
      </c>
      <c r="O20" s="43">
        <f t="shared" si="2"/>
        <v>255.77941473152188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7738779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7738779</v>
      </c>
      <c r="O21" s="47">
        <f t="shared" si="2"/>
        <v>41.085480839677636</v>
      </c>
      <c r="P21" s="9"/>
    </row>
    <row r="22" spans="1:16">
      <c r="A22" s="12"/>
      <c r="B22" s="44">
        <v>534</v>
      </c>
      <c r="C22" s="20" t="s">
        <v>118</v>
      </c>
      <c r="D22" s="46">
        <v>0</v>
      </c>
      <c r="E22" s="46">
        <v>5343524</v>
      </c>
      <c r="F22" s="46">
        <v>0</v>
      </c>
      <c r="G22" s="46">
        <v>0</v>
      </c>
      <c r="H22" s="46">
        <v>0</v>
      </c>
      <c r="I22" s="46">
        <v>8937924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14281448</v>
      </c>
      <c r="O22" s="47">
        <f t="shared" si="2"/>
        <v>75.820766837617725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1634</v>
      </c>
      <c r="F23" s="46">
        <v>0</v>
      </c>
      <c r="G23" s="46">
        <v>0</v>
      </c>
      <c r="H23" s="46">
        <v>0</v>
      </c>
      <c r="I23" s="46">
        <v>8202532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8204166</v>
      </c>
      <c r="O23" s="47">
        <f t="shared" si="2"/>
        <v>43.556238651928773</v>
      </c>
      <c r="P23" s="9"/>
    </row>
    <row r="24" spans="1:16">
      <c r="A24" s="12"/>
      <c r="B24" s="44">
        <v>536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16633976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16633976</v>
      </c>
      <c r="O24" s="47">
        <f t="shared" si="2"/>
        <v>88.310430138353567</v>
      </c>
      <c r="P24" s="9"/>
    </row>
    <row r="25" spans="1:16">
      <c r="A25" s="12"/>
      <c r="B25" s="44">
        <v>537</v>
      </c>
      <c r="C25" s="20" t="s">
        <v>120</v>
      </c>
      <c r="D25" s="46">
        <v>444670</v>
      </c>
      <c r="E25" s="46">
        <v>0</v>
      </c>
      <c r="F25" s="46">
        <v>0</v>
      </c>
      <c r="G25" s="46">
        <v>723</v>
      </c>
      <c r="H25" s="46">
        <v>0</v>
      </c>
      <c r="I25" s="46">
        <v>294632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740025</v>
      </c>
      <c r="O25" s="47">
        <f t="shared" si="2"/>
        <v>3.9288217118465898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574998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574998</v>
      </c>
      <c r="O26" s="47">
        <f t="shared" si="2"/>
        <v>3.0526869047239829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4707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4707</v>
      </c>
      <c r="O27" s="47">
        <f t="shared" si="2"/>
        <v>2.4989647373618324E-2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SUM(D29:D32)</f>
        <v>3562712</v>
      </c>
      <c r="E28" s="31">
        <f t="shared" si="7"/>
        <v>22964316</v>
      </c>
      <c r="F28" s="31">
        <f t="shared" si="7"/>
        <v>0</v>
      </c>
      <c r="G28" s="31">
        <f t="shared" si="7"/>
        <v>178596</v>
      </c>
      <c r="H28" s="31">
        <f t="shared" si="7"/>
        <v>0</v>
      </c>
      <c r="I28" s="31">
        <f t="shared" si="7"/>
        <v>2672249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29377873</v>
      </c>
      <c r="O28" s="43">
        <f t="shared" si="2"/>
        <v>155.96827849095871</v>
      </c>
      <c r="P28" s="10"/>
    </row>
    <row r="29" spans="1:16">
      <c r="A29" s="12"/>
      <c r="B29" s="44">
        <v>541</v>
      </c>
      <c r="C29" s="20" t="s">
        <v>122</v>
      </c>
      <c r="D29" s="46">
        <v>0</v>
      </c>
      <c r="E29" s="46">
        <v>22618022</v>
      </c>
      <c r="F29" s="46">
        <v>0</v>
      </c>
      <c r="G29" s="46">
        <v>178596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22796618</v>
      </c>
      <c r="O29" s="47">
        <f t="shared" si="2"/>
        <v>121.02813790760148</v>
      </c>
      <c r="P29" s="9"/>
    </row>
    <row r="30" spans="1:16">
      <c r="A30" s="12"/>
      <c r="B30" s="44">
        <v>542</v>
      </c>
      <c r="C30" s="20" t="s">
        <v>44</v>
      </c>
      <c r="D30" s="46">
        <v>67845</v>
      </c>
      <c r="E30" s="46">
        <v>0</v>
      </c>
      <c r="F30" s="46">
        <v>0</v>
      </c>
      <c r="G30" s="46">
        <v>0</v>
      </c>
      <c r="H30" s="46">
        <v>0</v>
      </c>
      <c r="I30" s="46">
        <v>2672249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2740094</v>
      </c>
      <c r="O30" s="47">
        <f t="shared" si="2"/>
        <v>14.54726637573132</v>
      </c>
      <c r="P30" s="9"/>
    </row>
    <row r="31" spans="1:16">
      <c r="A31" s="12"/>
      <c r="B31" s="44">
        <v>543</v>
      </c>
      <c r="C31" s="20" t="s">
        <v>123</v>
      </c>
      <c r="D31" s="46">
        <v>163294</v>
      </c>
      <c r="E31" s="46">
        <v>341521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504815</v>
      </c>
      <c r="O31" s="47">
        <f t="shared" si="2"/>
        <v>2.6800826086494864</v>
      </c>
      <c r="P31" s="9"/>
    </row>
    <row r="32" spans="1:16">
      <c r="A32" s="12"/>
      <c r="B32" s="44">
        <v>544</v>
      </c>
      <c r="C32" s="20" t="s">
        <v>124</v>
      </c>
      <c r="D32" s="46">
        <v>3331573</v>
      </c>
      <c r="E32" s="46">
        <v>4773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3336346</v>
      </c>
      <c r="O32" s="47">
        <f t="shared" si="2"/>
        <v>17.712791598976416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SUM(D34:D36)</f>
        <v>558060</v>
      </c>
      <c r="E33" s="31">
        <f t="shared" si="9"/>
        <v>1919830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2477890</v>
      </c>
      <c r="O33" s="43">
        <f t="shared" si="2"/>
        <v>13.15521506917678</v>
      </c>
      <c r="P33" s="10"/>
    </row>
    <row r="34" spans="1:16">
      <c r="A34" s="13"/>
      <c r="B34" s="45">
        <v>552</v>
      </c>
      <c r="C34" s="21" t="s">
        <v>47</v>
      </c>
      <c r="D34" s="46">
        <v>286376</v>
      </c>
      <c r="E34" s="46">
        <v>1183993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1470369</v>
      </c>
      <c r="O34" s="47">
        <f t="shared" si="2"/>
        <v>7.8062466154875292</v>
      </c>
      <c r="P34" s="9"/>
    </row>
    <row r="35" spans="1:16">
      <c r="A35" s="13"/>
      <c r="B35" s="45">
        <v>553</v>
      </c>
      <c r="C35" s="21" t="s">
        <v>125</v>
      </c>
      <c r="D35" s="46">
        <v>165995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165995</v>
      </c>
      <c r="O35" s="47">
        <f t="shared" si="2"/>
        <v>0.88127395703925504</v>
      </c>
      <c r="P35" s="9"/>
    </row>
    <row r="36" spans="1:16">
      <c r="A36" s="13"/>
      <c r="B36" s="45">
        <v>554</v>
      </c>
      <c r="C36" s="21" t="s">
        <v>49</v>
      </c>
      <c r="D36" s="46">
        <v>105689</v>
      </c>
      <c r="E36" s="46">
        <v>735837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841526</v>
      </c>
      <c r="O36" s="47">
        <f t="shared" si="2"/>
        <v>4.4676944966499965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SUM(D38:D41)</f>
        <v>4686387</v>
      </c>
      <c r="E37" s="31">
        <f t="shared" si="10"/>
        <v>1788501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6474888</v>
      </c>
      <c r="O37" s="43">
        <f t="shared" ref="O37:O68" si="11">(N37/O$72)</f>
        <v>34.375434013952152</v>
      </c>
      <c r="P37" s="10"/>
    </row>
    <row r="38" spans="1:16">
      <c r="A38" s="12"/>
      <c r="B38" s="44">
        <v>562</v>
      </c>
      <c r="C38" s="20" t="s">
        <v>127</v>
      </c>
      <c r="D38" s="46">
        <v>3819104</v>
      </c>
      <c r="E38" s="46">
        <v>1788501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5607605</v>
      </c>
      <c r="O38" s="47">
        <f t="shared" si="11"/>
        <v>29.770994595398125</v>
      </c>
      <c r="P38" s="9"/>
    </row>
    <row r="39" spans="1:16">
      <c r="A39" s="12"/>
      <c r="B39" s="44">
        <v>563</v>
      </c>
      <c r="C39" s="20" t="s">
        <v>128</v>
      </c>
      <c r="D39" s="46">
        <v>525000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525000</v>
      </c>
      <c r="O39" s="47">
        <f t="shared" si="11"/>
        <v>2.7872455642977734</v>
      </c>
      <c r="P39" s="9"/>
    </row>
    <row r="40" spans="1:16">
      <c r="A40" s="12"/>
      <c r="B40" s="44">
        <v>564</v>
      </c>
      <c r="C40" s="20" t="s">
        <v>129</v>
      </c>
      <c r="D40" s="46">
        <v>312283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312283</v>
      </c>
      <c r="O40" s="47">
        <f t="shared" si="11"/>
        <v>1.6579226791535269</v>
      </c>
      <c r="P40" s="9"/>
    </row>
    <row r="41" spans="1:16">
      <c r="A41" s="12"/>
      <c r="B41" s="44">
        <v>569</v>
      </c>
      <c r="C41" s="20" t="s">
        <v>54</v>
      </c>
      <c r="D41" s="46">
        <v>30000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30000</v>
      </c>
      <c r="O41" s="47">
        <f t="shared" si="11"/>
        <v>0.15927117510272989</v>
      </c>
      <c r="P41" s="9"/>
    </row>
    <row r="42" spans="1:16" ht="15.75">
      <c r="A42" s="28" t="s">
        <v>55</v>
      </c>
      <c r="B42" s="29"/>
      <c r="C42" s="30"/>
      <c r="D42" s="31">
        <f t="shared" ref="D42:M42" si="13">SUM(D43:D45)</f>
        <v>5920367</v>
      </c>
      <c r="E42" s="31">
        <f t="shared" si="13"/>
        <v>109405</v>
      </c>
      <c r="F42" s="31">
        <f t="shared" si="13"/>
        <v>0</v>
      </c>
      <c r="G42" s="31">
        <f t="shared" si="13"/>
        <v>14865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6044637</v>
      </c>
      <c r="O42" s="43">
        <f t="shared" si="11"/>
        <v>32.091214601981335</v>
      </c>
      <c r="P42" s="9"/>
    </row>
    <row r="43" spans="1:16">
      <c r="A43" s="12"/>
      <c r="B43" s="44">
        <v>571</v>
      </c>
      <c r="C43" s="20" t="s">
        <v>56</v>
      </c>
      <c r="D43" s="46">
        <v>3008211</v>
      </c>
      <c r="E43" s="46">
        <v>25755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3033966</v>
      </c>
      <c r="O43" s="47">
        <f t="shared" si="11"/>
        <v>16.107444334724303</v>
      </c>
      <c r="P43" s="9"/>
    </row>
    <row r="44" spans="1:16">
      <c r="A44" s="12"/>
      <c r="B44" s="44">
        <v>572</v>
      </c>
      <c r="C44" s="20" t="s">
        <v>130</v>
      </c>
      <c r="D44" s="46">
        <v>2893829</v>
      </c>
      <c r="E44" s="46">
        <v>83650</v>
      </c>
      <c r="F44" s="46">
        <v>0</v>
      </c>
      <c r="G44" s="46">
        <v>14865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2992344</v>
      </c>
      <c r="O44" s="47">
        <f t="shared" si="11"/>
        <v>15.886471506386775</v>
      </c>
      <c r="P44" s="9"/>
    </row>
    <row r="45" spans="1:16">
      <c r="A45" s="12"/>
      <c r="B45" s="44">
        <v>573</v>
      </c>
      <c r="C45" s="20" t="s">
        <v>58</v>
      </c>
      <c r="D45" s="46">
        <v>18327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18327</v>
      </c>
      <c r="O45" s="47">
        <f t="shared" si="11"/>
        <v>9.7298760870257697E-2</v>
      </c>
      <c r="P45" s="9"/>
    </row>
    <row r="46" spans="1:16" ht="15.75">
      <c r="A46" s="28" t="s">
        <v>131</v>
      </c>
      <c r="B46" s="29"/>
      <c r="C46" s="30"/>
      <c r="D46" s="31">
        <f t="shared" ref="D46:M46" si="14">SUM(D47:D47)</f>
        <v>5666358</v>
      </c>
      <c r="E46" s="31">
        <f t="shared" si="14"/>
        <v>10984790</v>
      </c>
      <c r="F46" s="31">
        <f t="shared" si="14"/>
        <v>0</v>
      </c>
      <c r="G46" s="31">
        <f t="shared" si="14"/>
        <v>325420</v>
      </c>
      <c r="H46" s="31">
        <f t="shared" si="14"/>
        <v>0</v>
      </c>
      <c r="I46" s="31">
        <f t="shared" si="14"/>
        <v>286877</v>
      </c>
      <c r="J46" s="31">
        <f t="shared" si="14"/>
        <v>151553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17414998</v>
      </c>
      <c r="O46" s="43">
        <f t="shared" si="11"/>
        <v>92.456906529056369</v>
      </c>
      <c r="P46" s="9"/>
    </row>
    <row r="47" spans="1:16">
      <c r="A47" s="12"/>
      <c r="B47" s="44">
        <v>581</v>
      </c>
      <c r="C47" s="20" t="s">
        <v>132</v>
      </c>
      <c r="D47" s="46">
        <v>5666358</v>
      </c>
      <c r="E47" s="46">
        <v>10984790</v>
      </c>
      <c r="F47" s="46">
        <v>0</v>
      </c>
      <c r="G47" s="46">
        <v>325420</v>
      </c>
      <c r="H47" s="46">
        <v>0</v>
      </c>
      <c r="I47" s="46">
        <v>286877</v>
      </c>
      <c r="J47" s="46">
        <v>151553</v>
      </c>
      <c r="K47" s="46">
        <v>0</v>
      </c>
      <c r="L47" s="46">
        <v>0</v>
      </c>
      <c r="M47" s="46">
        <v>0</v>
      </c>
      <c r="N47" s="46">
        <f>SUM(D47:M47)</f>
        <v>17414998</v>
      </c>
      <c r="O47" s="47">
        <f t="shared" si="11"/>
        <v>92.456906529056369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SUM(D49:D69)</f>
        <v>1388518</v>
      </c>
      <c r="E48" s="31">
        <f t="shared" si="15"/>
        <v>6146862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7535380</v>
      </c>
      <c r="O48" s="43">
        <f t="shared" si="11"/>
        <v>40.005627581520294</v>
      </c>
      <c r="P48" s="9"/>
    </row>
    <row r="49" spans="1:16">
      <c r="A49" s="12"/>
      <c r="B49" s="44">
        <v>601</v>
      </c>
      <c r="C49" s="20" t="s">
        <v>133</v>
      </c>
      <c r="D49" s="46">
        <v>0</v>
      </c>
      <c r="E49" s="46">
        <v>223336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223336</v>
      </c>
      <c r="O49" s="47">
        <f t="shared" si="11"/>
        <v>1.1856995720914429</v>
      </c>
      <c r="P49" s="9"/>
    </row>
    <row r="50" spans="1:16">
      <c r="A50" s="12"/>
      <c r="B50" s="44">
        <v>602</v>
      </c>
      <c r="C50" s="20" t="s">
        <v>134</v>
      </c>
      <c r="D50" s="46">
        <v>10737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10737</v>
      </c>
      <c r="O50" s="47">
        <f t="shared" si="11"/>
        <v>5.7003153569267037E-2</v>
      </c>
      <c r="P50" s="9"/>
    </row>
    <row r="51" spans="1:16">
      <c r="A51" s="12"/>
      <c r="B51" s="44">
        <v>603</v>
      </c>
      <c r="C51" s="20" t="s">
        <v>135</v>
      </c>
      <c r="D51" s="46">
        <v>1752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1752</v>
      </c>
      <c r="O51" s="47">
        <f t="shared" si="11"/>
        <v>9.3014366259994274E-3</v>
      </c>
      <c r="P51" s="9"/>
    </row>
    <row r="52" spans="1:16">
      <c r="A52" s="12"/>
      <c r="B52" s="44">
        <v>604</v>
      </c>
      <c r="C52" s="20" t="s">
        <v>136</v>
      </c>
      <c r="D52" s="46">
        <v>0</v>
      </c>
      <c r="E52" s="46">
        <v>1781729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1781729</v>
      </c>
      <c r="O52" s="47">
        <f t="shared" si="11"/>
        <v>9.4592690514870625</v>
      </c>
      <c r="P52" s="9"/>
    </row>
    <row r="53" spans="1:16">
      <c r="A53" s="12"/>
      <c r="B53" s="44">
        <v>605</v>
      </c>
      <c r="C53" s="20" t="s">
        <v>137</v>
      </c>
      <c r="D53" s="46">
        <v>15263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15263</v>
      </c>
      <c r="O53" s="47">
        <f t="shared" si="11"/>
        <v>8.1031864853098892E-2</v>
      </c>
      <c r="P53" s="9"/>
    </row>
    <row r="54" spans="1:16">
      <c r="A54" s="12"/>
      <c r="B54" s="44">
        <v>608</v>
      </c>
      <c r="C54" s="20" t="s">
        <v>138</v>
      </c>
      <c r="D54" s="46">
        <v>0</v>
      </c>
      <c r="E54" s="46">
        <v>156934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156934</v>
      </c>
      <c r="O54" s="47">
        <f t="shared" si="11"/>
        <v>0.83316875311906047</v>
      </c>
      <c r="P54" s="9"/>
    </row>
    <row r="55" spans="1:16">
      <c r="A55" s="12"/>
      <c r="B55" s="44">
        <v>614</v>
      </c>
      <c r="C55" s="20" t="s">
        <v>139</v>
      </c>
      <c r="D55" s="46">
        <v>0</v>
      </c>
      <c r="E55" s="46">
        <v>447326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447326</v>
      </c>
      <c r="O55" s="47">
        <f t="shared" si="11"/>
        <v>2.3748712558001253</v>
      </c>
      <c r="P55" s="9"/>
    </row>
    <row r="56" spans="1:16">
      <c r="A56" s="12"/>
      <c r="B56" s="44">
        <v>634</v>
      </c>
      <c r="C56" s="20" t="s">
        <v>140</v>
      </c>
      <c r="D56" s="46">
        <v>0</v>
      </c>
      <c r="E56" s="46">
        <v>324523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324523</v>
      </c>
      <c r="O56" s="47">
        <f t="shared" si="11"/>
        <v>1.7229053185954406</v>
      </c>
      <c r="P56" s="9"/>
    </row>
    <row r="57" spans="1:16">
      <c r="A57" s="12"/>
      <c r="B57" s="44">
        <v>654</v>
      </c>
      <c r="C57" s="20" t="s">
        <v>141</v>
      </c>
      <c r="D57" s="46">
        <v>0</v>
      </c>
      <c r="E57" s="46">
        <v>475806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475806</v>
      </c>
      <c r="O57" s="47">
        <f t="shared" si="11"/>
        <v>2.526072691364317</v>
      </c>
      <c r="P57" s="9"/>
    </row>
    <row r="58" spans="1:16">
      <c r="A58" s="12"/>
      <c r="B58" s="44">
        <v>674</v>
      </c>
      <c r="C58" s="20" t="s">
        <v>142</v>
      </c>
      <c r="D58" s="46">
        <v>0</v>
      </c>
      <c r="E58" s="46">
        <v>134120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134120</v>
      </c>
      <c r="O58" s="47">
        <f t="shared" si="11"/>
        <v>0.71204833349260455</v>
      </c>
      <c r="P58" s="9"/>
    </row>
    <row r="59" spans="1:16">
      <c r="A59" s="12"/>
      <c r="B59" s="44">
        <v>685</v>
      </c>
      <c r="C59" s="20" t="s">
        <v>71</v>
      </c>
      <c r="D59" s="46">
        <v>3638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3638</v>
      </c>
      <c r="O59" s="47">
        <f t="shared" si="11"/>
        <v>1.9314284500791049E-2</v>
      </c>
      <c r="P59" s="9"/>
    </row>
    <row r="60" spans="1:16">
      <c r="A60" s="12"/>
      <c r="B60" s="44">
        <v>689</v>
      </c>
      <c r="C60" s="20" t="s">
        <v>104</v>
      </c>
      <c r="D60" s="46">
        <v>0</v>
      </c>
      <c r="E60" s="46">
        <v>19241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19241</v>
      </c>
      <c r="O60" s="47">
        <f t="shared" si="11"/>
        <v>0.10215122267172087</v>
      </c>
      <c r="P60" s="9"/>
    </row>
    <row r="61" spans="1:16">
      <c r="A61" s="12"/>
      <c r="B61" s="44">
        <v>694</v>
      </c>
      <c r="C61" s="20" t="s">
        <v>143</v>
      </c>
      <c r="D61" s="46">
        <v>0</v>
      </c>
      <c r="E61" s="46">
        <v>147339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147339</v>
      </c>
      <c r="O61" s="47">
        <f t="shared" si="11"/>
        <v>0.78222852228203743</v>
      </c>
      <c r="P61" s="9"/>
    </row>
    <row r="62" spans="1:16">
      <c r="A62" s="12"/>
      <c r="B62" s="44">
        <v>711</v>
      </c>
      <c r="C62" s="20" t="s">
        <v>150</v>
      </c>
      <c r="D62" s="46">
        <v>1357128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8">SUM(D62:M62)</f>
        <v>1357128</v>
      </c>
      <c r="O62" s="47">
        <f t="shared" si="11"/>
        <v>7.2050457108272541</v>
      </c>
      <c r="P62" s="9"/>
    </row>
    <row r="63" spans="1:16">
      <c r="A63" s="12"/>
      <c r="B63" s="44">
        <v>712</v>
      </c>
      <c r="C63" s="20" t="s">
        <v>105</v>
      </c>
      <c r="D63" s="46">
        <v>0</v>
      </c>
      <c r="E63" s="46">
        <v>116141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116141</v>
      </c>
      <c r="O63" s="47">
        <f t="shared" si="11"/>
        <v>0.61659711825353847</v>
      </c>
      <c r="P63" s="9"/>
    </row>
    <row r="64" spans="1:16">
      <c r="A64" s="12"/>
      <c r="B64" s="44">
        <v>713</v>
      </c>
      <c r="C64" s="20" t="s">
        <v>144</v>
      </c>
      <c r="D64" s="46">
        <v>0</v>
      </c>
      <c r="E64" s="46">
        <v>1189747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1189747</v>
      </c>
      <c r="O64" s="47">
        <f t="shared" si="11"/>
        <v>6.3164134254982534</v>
      </c>
      <c r="P64" s="9"/>
    </row>
    <row r="65" spans="1:119">
      <c r="A65" s="12"/>
      <c r="B65" s="44">
        <v>714</v>
      </c>
      <c r="C65" s="20" t="s">
        <v>107</v>
      </c>
      <c r="D65" s="46">
        <v>0</v>
      </c>
      <c r="E65" s="46">
        <v>2274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2274</v>
      </c>
      <c r="O65" s="47">
        <f t="shared" si="11"/>
        <v>1.2072755072786927E-2</v>
      </c>
      <c r="P65" s="9"/>
    </row>
    <row r="66" spans="1:119">
      <c r="A66" s="12"/>
      <c r="B66" s="44">
        <v>715</v>
      </c>
      <c r="C66" s="20" t="s">
        <v>108</v>
      </c>
      <c r="D66" s="46">
        <v>0</v>
      </c>
      <c r="E66" s="46">
        <v>54232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54232</v>
      </c>
      <c r="O66" s="47">
        <f t="shared" si="11"/>
        <v>0.28791981227237495</v>
      </c>
      <c r="P66" s="9"/>
    </row>
    <row r="67" spans="1:119">
      <c r="A67" s="12"/>
      <c r="B67" s="44">
        <v>724</v>
      </c>
      <c r="C67" s="20" t="s">
        <v>145</v>
      </c>
      <c r="D67" s="46">
        <v>0</v>
      </c>
      <c r="E67" s="46">
        <v>347558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347558</v>
      </c>
      <c r="O67" s="47">
        <f t="shared" si="11"/>
        <v>1.8451990358784867</v>
      </c>
      <c r="P67" s="9"/>
    </row>
    <row r="68" spans="1:119">
      <c r="A68" s="12"/>
      <c r="B68" s="44">
        <v>744</v>
      </c>
      <c r="C68" s="20" t="s">
        <v>146</v>
      </c>
      <c r="D68" s="46">
        <v>0</v>
      </c>
      <c r="E68" s="46">
        <v>224797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224797</v>
      </c>
      <c r="O68" s="47">
        <f t="shared" si="11"/>
        <v>1.1934560783189458</v>
      </c>
      <c r="P68" s="9"/>
    </row>
    <row r="69" spans="1:119" ht="15.75" thickBot="1">
      <c r="A69" s="12"/>
      <c r="B69" s="44">
        <v>764</v>
      </c>
      <c r="C69" s="20" t="s">
        <v>147</v>
      </c>
      <c r="D69" s="46">
        <v>0</v>
      </c>
      <c r="E69" s="46">
        <v>501759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501759</v>
      </c>
      <c r="O69" s="47">
        <f>(N69/O$72)</f>
        <v>2.6638581849456884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SUM(D5,D12,D20,D28,D33,D37,D42,D46,D48)</f>
        <v>99497016</v>
      </c>
      <c r="E70" s="15">
        <f t="shared" si="19"/>
        <v>94000688</v>
      </c>
      <c r="F70" s="15">
        <f t="shared" si="19"/>
        <v>3687879</v>
      </c>
      <c r="G70" s="15">
        <f t="shared" si="19"/>
        <v>658424</v>
      </c>
      <c r="H70" s="15">
        <f t="shared" si="19"/>
        <v>0</v>
      </c>
      <c r="I70" s="15">
        <f t="shared" si="19"/>
        <v>48326400</v>
      </c>
      <c r="J70" s="15">
        <f t="shared" si="19"/>
        <v>33757633</v>
      </c>
      <c r="K70" s="15">
        <f t="shared" si="19"/>
        <v>0</v>
      </c>
      <c r="L70" s="15">
        <f t="shared" si="19"/>
        <v>0</v>
      </c>
      <c r="M70" s="15">
        <f t="shared" si="19"/>
        <v>0</v>
      </c>
      <c r="N70" s="15">
        <f>SUM(D70:M70)</f>
        <v>279928040</v>
      </c>
      <c r="O70" s="37">
        <f>(N70/O$72)</f>
        <v>1486.1489291667995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161</v>
      </c>
      <c r="M72" s="118"/>
      <c r="N72" s="118"/>
      <c r="O72" s="41">
        <v>188358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23036068</v>
      </c>
      <c r="E5" s="26">
        <f t="shared" si="0"/>
        <v>1754170</v>
      </c>
      <c r="F5" s="26">
        <f t="shared" si="0"/>
        <v>3658523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33233333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61682094</v>
      </c>
      <c r="O5" s="32">
        <f t="shared" ref="O5:O36" si="2">(N5/O$74)</f>
        <v>332.33170621322819</v>
      </c>
      <c r="P5" s="6"/>
    </row>
    <row r="6" spans="1:133">
      <c r="A6" s="12"/>
      <c r="B6" s="44">
        <v>511</v>
      </c>
      <c r="C6" s="20" t="s">
        <v>20</v>
      </c>
      <c r="D6" s="46">
        <v>1401941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1401941</v>
      </c>
      <c r="O6" s="47">
        <f t="shared" si="2"/>
        <v>7.5533986336501364</v>
      </c>
      <c r="P6" s="9"/>
    </row>
    <row r="7" spans="1:133">
      <c r="A7" s="12"/>
      <c r="B7" s="44">
        <v>512</v>
      </c>
      <c r="C7" s="20" t="s">
        <v>21</v>
      </c>
      <c r="D7" s="46">
        <v>1264003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1264003</v>
      </c>
      <c r="O7" s="47">
        <f t="shared" si="2"/>
        <v>6.8102142195211313</v>
      </c>
      <c r="P7" s="9"/>
    </row>
    <row r="8" spans="1:133">
      <c r="A8" s="12"/>
      <c r="B8" s="44">
        <v>513</v>
      </c>
      <c r="C8" s="20" t="s">
        <v>22</v>
      </c>
      <c r="D8" s="46">
        <v>13025808</v>
      </c>
      <c r="E8" s="46">
        <v>890573</v>
      </c>
      <c r="F8" s="46">
        <v>0</v>
      </c>
      <c r="G8" s="46">
        <v>0</v>
      </c>
      <c r="H8" s="46">
        <v>0</v>
      </c>
      <c r="I8" s="46">
        <v>0</v>
      </c>
      <c r="J8" s="46">
        <v>179268</v>
      </c>
      <c r="K8" s="46">
        <v>0</v>
      </c>
      <c r="L8" s="46">
        <v>0</v>
      </c>
      <c r="M8" s="46">
        <v>0</v>
      </c>
      <c r="N8" s="46">
        <f t="shared" si="1"/>
        <v>14095649</v>
      </c>
      <c r="O8" s="47">
        <f t="shared" si="2"/>
        <v>75.944747958018141</v>
      </c>
      <c r="P8" s="9"/>
    </row>
    <row r="9" spans="1:133">
      <c r="A9" s="12"/>
      <c r="B9" s="44">
        <v>514</v>
      </c>
      <c r="C9" s="20" t="s">
        <v>23</v>
      </c>
      <c r="D9" s="46">
        <v>941419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941419</v>
      </c>
      <c r="O9" s="47">
        <f t="shared" si="2"/>
        <v>5.07219133208336</v>
      </c>
      <c r="P9" s="9"/>
    </row>
    <row r="10" spans="1:133">
      <c r="A10" s="12"/>
      <c r="B10" s="44">
        <v>515</v>
      </c>
      <c r="C10" s="20" t="s">
        <v>24</v>
      </c>
      <c r="D10" s="46">
        <v>752695</v>
      </c>
      <c r="E10" s="46">
        <v>768722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1521417</v>
      </c>
      <c r="O10" s="47">
        <f t="shared" si="2"/>
        <v>8.1971132087670533</v>
      </c>
      <c r="P10" s="9"/>
    </row>
    <row r="11" spans="1:133">
      <c r="A11" s="12"/>
      <c r="B11" s="44">
        <v>519</v>
      </c>
      <c r="C11" s="20" t="s">
        <v>116</v>
      </c>
      <c r="D11" s="46">
        <v>5650202</v>
      </c>
      <c r="E11" s="46">
        <v>94875</v>
      </c>
      <c r="F11" s="46">
        <v>3658523</v>
      </c>
      <c r="G11" s="46">
        <v>0</v>
      </c>
      <c r="H11" s="46">
        <v>0</v>
      </c>
      <c r="I11" s="46">
        <v>0</v>
      </c>
      <c r="J11" s="46">
        <v>33054065</v>
      </c>
      <c r="K11" s="46">
        <v>0</v>
      </c>
      <c r="L11" s="46">
        <v>0</v>
      </c>
      <c r="M11" s="46">
        <v>0</v>
      </c>
      <c r="N11" s="46">
        <f t="shared" si="1"/>
        <v>42457665</v>
      </c>
      <c r="O11" s="47">
        <f t="shared" si="2"/>
        <v>228.75404086118834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50734020</v>
      </c>
      <c r="E12" s="31">
        <f t="shared" si="3"/>
        <v>38654804</v>
      </c>
      <c r="F12" s="31">
        <f t="shared" si="3"/>
        <v>0</v>
      </c>
      <c r="G12" s="31">
        <f t="shared" si="3"/>
        <v>548725</v>
      </c>
      <c r="H12" s="31">
        <f t="shared" si="3"/>
        <v>0</v>
      </c>
      <c r="I12" s="31">
        <f t="shared" si="3"/>
        <v>5046011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94983560</v>
      </c>
      <c r="O12" s="43">
        <f t="shared" si="2"/>
        <v>511.75384151203639</v>
      </c>
      <c r="P12" s="10"/>
    </row>
    <row r="13" spans="1:133">
      <c r="A13" s="12"/>
      <c r="B13" s="44">
        <v>521</v>
      </c>
      <c r="C13" s="20" t="s">
        <v>27</v>
      </c>
      <c r="D13" s="46">
        <v>47102950</v>
      </c>
      <c r="E13" s="46">
        <v>146948</v>
      </c>
      <c r="F13" s="46">
        <v>0</v>
      </c>
      <c r="G13" s="46">
        <v>548725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47798623</v>
      </c>
      <c r="O13" s="47">
        <f t="shared" si="2"/>
        <v>257.53013404883518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21848877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21848877</v>
      </c>
      <c r="O14" s="47">
        <f t="shared" si="2"/>
        <v>117.71770543738282</v>
      </c>
      <c r="P14" s="9"/>
    </row>
    <row r="15" spans="1:133">
      <c r="A15" s="12"/>
      <c r="B15" s="44">
        <v>523</v>
      </c>
      <c r="C15" s="20" t="s">
        <v>117</v>
      </c>
      <c r="D15" s="46">
        <v>763004</v>
      </c>
      <c r="E15" s="46">
        <v>19473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782477</v>
      </c>
      <c r="O15" s="47">
        <f t="shared" si="2"/>
        <v>4.2158412534212628</v>
      </c>
      <c r="P15" s="9"/>
    </row>
    <row r="16" spans="1:133">
      <c r="A16" s="12"/>
      <c r="B16" s="44">
        <v>524</v>
      </c>
      <c r="C16" s="20" t="s">
        <v>30</v>
      </c>
      <c r="D16" s="46">
        <v>1297662</v>
      </c>
      <c r="E16" s="46">
        <v>0</v>
      </c>
      <c r="F16" s="46">
        <v>0</v>
      </c>
      <c r="G16" s="46">
        <v>0</v>
      </c>
      <c r="H16" s="46">
        <v>0</v>
      </c>
      <c r="I16" s="46">
        <v>3257891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4555553</v>
      </c>
      <c r="O16" s="47">
        <f t="shared" si="2"/>
        <v>24.544476412146292</v>
      </c>
      <c r="P16" s="9"/>
    </row>
    <row r="17" spans="1:16">
      <c r="A17" s="12"/>
      <c r="B17" s="44">
        <v>525</v>
      </c>
      <c r="C17" s="20" t="s">
        <v>31</v>
      </c>
      <c r="D17" s="46">
        <v>1110845</v>
      </c>
      <c r="E17" s="46">
        <v>3280001</v>
      </c>
      <c r="F17" s="46">
        <v>0</v>
      </c>
      <c r="G17" s="46">
        <v>0</v>
      </c>
      <c r="H17" s="46">
        <v>0</v>
      </c>
      <c r="I17" s="46">
        <v>1788120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6178966</v>
      </c>
      <c r="O17" s="47">
        <f t="shared" si="2"/>
        <v>33.291125191267433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13359491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13359491</v>
      </c>
      <c r="O18" s="47">
        <f t="shared" si="2"/>
        <v>71.978464903773627</v>
      </c>
      <c r="P18" s="9"/>
    </row>
    <row r="19" spans="1:16">
      <c r="A19" s="12"/>
      <c r="B19" s="44">
        <v>527</v>
      </c>
      <c r="C19" s="20" t="s">
        <v>33</v>
      </c>
      <c r="D19" s="46">
        <v>459559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459559</v>
      </c>
      <c r="O19" s="47">
        <f t="shared" si="2"/>
        <v>2.4760188358009527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</v>
      </c>
      <c r="O20" s="47">
        <f t="shared" si="2"/>
        <v>7.5429408848947223E-5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331876</v>
      </c>
      <c r="E21" s="31">
        <f t="shared" si="5"/>
        <v>1553475</v>
      </c>
      <c r="F21" s="31">
        <f t="shared" si="5"/>
        <v>0</v>
      </c>
      <c r="G21" s="31">
        <f t="shared" si="5"/>
        <v>1700</v>
      </c>
      <c r="H21" s="31">
        <f t="shared" si="5"/>
        <v>0</v>
      </c>
      <c r="I21" s="31">
        <f t="shared" si="5"/>
        <v>39551687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41438738</v>
      </c>
      <c r="O21" s="43">
        <f t="shared" si="2"/>
        <v>223.26425077045752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7574195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7574195</v>
      </c>
      <c r="O22" s="47">
        <f t="shared" si="2"/>
        <v>40.808360811189416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8060480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8060480</v>
      </c>
      <c r="O23" s="47">
        <f t="shared" si="2"/>
        <v>43.428374388483007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2729</v>
      </c>
      <c r="F24" s="46">
        <v>0</v>
      </c>
      <c r="G24" s="46">
        <v>0</v>
      </c>
      <c r="H24" s="46">
        <v>0</v>
      </c>
      <c r="I24" s="46">
        <v>7628214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7630943</v>
      </c>
      <c r="O24" s="47">
        <f t="shared" si="2"/>
        <v>41.114108532143703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16002529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16002529</v>
      </c>
      <c r="O25" s="47">
        <f t="shared" si="2"/>
        <v>86.218664468438178</v>
      </c>
      <c r="P25" s="9"/>
    </row>
    <row r="26" spans="1:16">
      <c r="A26" s="12"/>
      <c r="B26" s="44">
        <v>537</v>
      </c>
      <c r="C26" s="20" t="s">
        <v>120</v>
      </c>
      <c r="D26" s="46">
        <v>331876</v>
      </c>
      <c r="E26" s="46">
        <v>432218</v>
      </c>
      <c r="F26" s="46">
        <v>0</v>
      </c>
      <c r="G26" s="46">
        <v>1700</v>
      </c>
      <c r="H26" s="46">
        <v>0</v>
      </c>
      <c r="I26" s="46">
        <v>286269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1052063</v>
      </c>
      <c r="O26" s="47">
        <f t="shared" si="2"/>
        <v>5.6683207258464261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1104052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1104052</v>
      </c>
      <c r="O27" s="47">
        <f t="shared" si="2"/>
        <v>5.9484278356069913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14476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14476</v>
      </c>
      <c r="O28" s="47">
        <f t="shared" si="2"/>
        <v>7.7994008749811425E-2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3138665</v>
      </c>
      <c r="E29" s="31">
        <f t="shared" si="7"/>
        <v>21328104</v>
      </c>
      <c r="F29" s="31">
        <f t="shared" si="7"/>
        <v>0</v>
      </c>
      <c r="G29" s="31">
        <f t="shared" si="7"/>
        <v>348292</v>
      </c>
      <c r="H29" s="31">
        <f t="shared" si="7"/>
        <v>0</v>
      </c>
      <c r="I29" s="31">
        <f t="shared" si="7"/>
        <v>2243260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27058321</v>
      </c>
      <c r="O29" s="43">
        <f t="shared" si="2"/>
        <v>145.78522553393245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20956962</v>
      </c>
      <c r="F30" s="46">
        <v>0</v>
      </c>
      <c r="G30" s="46">
        <v>348292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21305254</v>
      </c>
      <c r="O30" s="47">
        <f t="shared" si="2"/>
        <v>114.78876532833344</v>
      </c>
      <c r="P30" s="9"/>
    </row>
    <row r="31" spans="1:16">
      <c r="A31" s="12"/>
      <c r="B31" s="44">
        <v>542</v>
      </c>
      <c r="C31" s="20" t="s">
        <v>44</v>
      </c>
      <c r="D31" s="46">
        <v>70090</v>
      </c>
      <c r="E31" s="46">
        <v>0</v>
      </c>
      <c r="F31" s="46">
        <v>0</v>
      </c>
      <c r="G31" s="46">
        <v>0</v>
      </c>
      <c r="H31" s="46">
        <v>0</v>
      </c>
      <c r="I31" s="46">
        <v>2243260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2313350</v>
      </c>
      <c r="O31" s="47">
        <f t="shared" si="2"/>
        <v>12.46390164005086</v>
      </c>
      <c r="P31" s="9"/>
    </row>
    <row r="32" spans="1:16">
      <c r="A32" s="12"/>
      <c r="B32" s="44">
        <v>543</v>
      </c>
      <c r="C32" s="20" t="s">
        <v>123</v>
      </c>
      <c r="D32" s="46">
        <v>367838</v>
      </c>
      <c r="E32" s="46">
        <v>371142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738980</v>
      </c>
      <c r="O32" s="47">
        <f t="shared" si="2"/>
        <v>3.9814874679425012</v>
      </c>
      <c r="P32" s="9"/>
    </row>
    <row r="33" spans="1:16">
      <c r="A33" s="12"/>
      <c r="B33" s="44">
        <v>544</v>
      </c>
      <c r="C33" s="20" t="s">
        <v>124</v>
      </c>
      <c r="D33" s="46">
        <v>2700737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2700737</v>
      </c>
      <c r="O33" s="47">
        <f t="shared" si="2"/>
        <v>14.551071097605655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469298</v>
      </c>
      <c r="E34" s="31">
        <f t="shared" si="9"/>
        <v>2301604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2770902</v>
      </c>
      <c r="O34" s="43">
        <f t="shared" si="2"/>
        <v>14.929107131311826</v>
      </c>
      <c r="P34" s="10"/>
    </row>
    <row r="35" spans="1:16">
      <c r="A35" s="13"/>
      <c r="B35" s="45">
        <v>552</v>
      </c>
      <c r="C35" s="21" t="s">
        <v>47</v>
      </c>
      <c r="D35" s="46">
        <v>261338</v>
      </c>
      <c r="E35" s="46">
        <v>1194263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1455601</v>
      </c>
      <c r="O35" s="47">
        <f t="shared" si="2"/>
        <v>7.8425087821383164</v>
      </c>
      <c r="P35" s="9"/>
    </row>
    <row r="36" spans="1:16">
      <c r="A36" s="13"/>
      <c r="B36" s="45">
        <v>553</v>
      </c>
      <c r="C36" s="21" t="s">
        <v>125</v>
      </c>
      <c r="D36" s="46">
        <v>158393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158393</v>
      </c>
      <c r="O36" s="47">
        <f t="shared" si="2"/>
        <v>0.85339216827223552</v>
      </c>
      <c r="P36" s="9"/>
    </row>
    <row r="37" spans="1:16">
      <c r="A37" s="13"/>
      <c r="B37" s="45">
        <v>554</v>
      </c>
      <c r="C37" s="21" t="s">
        <v>49</v>
      </c>
      <c r="D37" s="46">
        <v>49567</v>
      </c>
      <c r="E37" s="46">
        <v>1107341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1156908</v>
      </c>
      <c r="O37" s="47">
        <f t="shared" ref="O37:O68" si="10">(N37/O$74)</f>
        <v>6.2332061809012735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SUM(D39:D42)</f>
        <v>4623464</v>
      </c>
      <c r="E38" s="31">
        <f t="shared" si="11"/>
        <v>1556308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6179772</v>
      </c>
      <c r="O38" s="43">
        <f t="shared" si="10"/>
        <v>33.295467770091165</v>
      </c>
      <c r="P38" s="10"/>
    </row>
    <row r="39" spans="1:16">
      <c r="A39" s="12"/>
      <c r="B39" s="44">
        <v>562</v>
      </c>
      <c r="C39" s="20" t="s">
        <v>127</v>
      </c>
      <c r="D39" s="46">
        <v>3748057</v>
      </c>
      <c r="E39" s="46">
        <v>1556308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5304365</v>
      </c>
      <c r="O39" s="47">
        <f t="shared" si="10"/>
        <v>28.578936876360423</v>
      </c>
      <c r="P39" s="9"/>
    </row>
    <row r="40" spans="1:16">
      <c r="A40" s="12"/>
      <c r="B40" s="44">
        <v>563</v>
      </c>
      <c r="C40" s="20" t="s">
        <v>128</v>
      </c>
      <c r="D40" s="46">
        <v>525000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525000</v>
      </c>
      <c r="O40" s="47">
        <f t="shared" si="10"/>
        <v>2.828602831835521</v>
      </c>
      <c r="P40" s="9"/>
    </row>
    <row r="41" spans="1:16">
      <c r="A41" s="12"/>
      <c r="B41" s="44">
        <v>564</v>
      </c>
      <c r="C41" s="20" t="s">
        <v>129</v>
      </c>
      <c r="D41" s="46">
        <v>315307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315307</v>
      </c>
      <c r="O41" s="47">
        <f t="shared" si="10"/>
        <v>1.6988157582810715</v>
      </c>
      <c r="P41" s="9"/>
    </row>
    <row r="42" spans="1:16">
      <c r="A42" s="12"/>
      <c r="B42" s="44">
        <v>569</v>
      </c>
      <c r="C42" s="20" t="s">
        <v>54</v>
      </c>
      <c r="D42" s="46">
        <v>35100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35100</v>
      </c>
      <c r="O42" s="47">
        <f t="shared" si="10"/>
        <v>0.18911230361414624</v>
      </c>
      <c r="P42" s="9"/>
    </row>
    <row r="43" spans="1:16" ht="15.75">
      <c r="A43" s="28" t="s">
        <v>55</v>
      </c>
      <c r="B43" s="29"/>
      <c r="C43" s="30"/>
      <c r="D43" s="31">
        <f t="shared" ref="D43:M43" si="13">SUM(D44:D46)</f>
        <v>5591724</v>
      </c>
      <c r="E43" s="31">
        <f t="shared" si="13"/>
        <v>1781707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7373431</v>
      </c>
      <c r="O43" s="43">
        <f t="shared" si="10"/>
        <v>39.726681537035837</v>
      </c>
      <c r="P43" s="9"/>
    </row>
    <row r="44" spans="1:16">
      <c r="A44" s="12"/>
      <c r="B44" s="44">
        <v>571</v>
      </c>
      <c r="C44" s="20" t="s">
        <v>56</v>
      </c>
      <c r="D44" s="46">
        <v>2635067</v>
      </c>
      <c r="E44" s="46">
        <v>39121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2674188</v>
      </c>
      <c r="O44" s="47">
        <f t="shared" si="10"/>
        <v>14.408029999353463</v>
      </c>
      <c r="P44" s="9"/>
    </row>
    <row r="45" spans="1:16">
      <c r="A45" s="12"/>
      <c r="B45" s="44">
        <v>572</v>
      </c>
      <c r="C45" s="20" t="s">
        <v>130</v>
      </c>
      <c r="D45" s="46">
        <v>2910554</v>
      </c>
      <c r="E45" s="46">
        <v>1742586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4653140</v>
      </c>
      <c r="O45" s="47">
        <f t="shared" si="10"/>
        <v>25.070257106527876</v>
      </c>
      <c r="P45" s="9"/>
    </row>
    <row r="46" spans="1:16">
      <c r="A46" s="12"/>
      <c r="B46" s="44">
        <v>573</v>
      </c>
      <c r="C46" s="20" t="s">
        <v>58</v>
      </c>
      <c r="D46" s="46">
        <v>46103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46103</v>
      </c>
      <c r="O46" s="47">
        <f t="shared" si="10"/>
        <v>0.24839443115450099</v>
      </c>
      <c r="P46" s="9"/>
    </row>
    <row r="47" spans="1:16" ht="15.75">
      <c r="A47" s="28" t="s">
        <v>131</v>
      </c>
      <c r="B47" s="29"/>
      <c r="C47" s="30"/>
      <c r="D47" s="31">
        <f t="shared" ref="D47:M47" si="14">SUM(D48:D48)</f>
        <v>5412852</v>
      </c>
      <c r="E47" s="31">
        <f t="shared" si="14"/>
        <v>9570130</v>
      </c>
      <c r="F47" s="31">
        <f t="shared" si="14"/>
        <v>7225</v>
      </c>
      <c r="G47" s="31">
        <f t="shared" si="14"/>
        <v>343133</v>
      </c>
      <c r="H47" s="31">
        <f t="shared" si="14"/>
        <v>0</v>
      </c>
      <c r="I47" s="31">
        <f t="shared" si="14"/>
        <v>222261</v>
      </c>
      <c r="J47" s="31">
        <f t="shared" si="14"/>
        <v>145735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15701336</v>
      </c>
      <c r="O47" s="43">
        <f t="shared" si="10"/>
        <v>84.59589232990669</v>
      </c>
      <c r="P47" s="9"/>
    </row>
    <row r="48" spans="1:16">
      <c r="A48" s="12"/>
      <c r="B48" s="44">
        <v>581</v>
      </c>
      <c r="C48" s="20" t="s">
        <v>132</v>
      </c>
      <c r="D48" s="46">
        <v>5412852</v>
      </c>
      <c r="E48" s="46">
        <v>9570130</v>
      </c>
      <c r="F48" s="46">
        <v>7225</v>
      </c>
      <c r="G48" s="46">
        <v>343133</v>
      </c>
      <c r="H48" s="46">
        <v>0</v>
      </c>
      <c r="I48" s="46">
        <v>222261</v>
      </c>
      <c r="J48" s="46">
        <v>145735</v>
      </c>
      <c r="K48" s="46">
        <v>0</v>
      </c>
      <c r="L48" s="46">
        <v>0</v>
      </c>
      <c r="M48" s="46">
        <v>0</v>
      </c>
      <c r="N48" s="46">
        <f>SUM(D48:M48)</f>
        <v>15701336</v>
      </c>
      <c r="O48" s="47">
        <f t="shared" si="10"/>
        <v>84.59589232990669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SUM(D50:D71)</f>
        <v>1271855</v>
      </c>
      <c r="E49" s="31">
        <f t="shared" si="15"/>
        <v>6037237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7309092</v>
      </c>
      <c r="O49" s="43">
        <f t="shared" si="10"/>
        <v>39.380034913040667</v>
      </c>
      <c r="P49" s="9"/>
    </row>
    <row r="50" spans="1:16">
      <c r="A50" s="12"/>
      <c r="B50" s="44">
        <v>601</v>
      </c>
      <c r="C50" s="20" t="s">
        <v>133</v>
      </c>
      <c r="D50" s="46">
        <v>0</v>
      </c>
      <c r="E50" s="46">
        <v>197331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197331</v>
      </c>
      <c r="O50" s="47">
        <f t="shared" si="10"/>
        <v>1.0631829055408288</v>
      </c>
      <c r="P50" s="9"/>
    </row>
    <row r="51" spans="1:16">
      <c r="A51" s="12"/>
      <c r="B51" s="44">
        <v>602</v>
      </c>
      <c r="C51" s="20" t="s">
        <v>134</v>
      </c>
      <c r="D51" s="46">
        <v>8909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8909</v>
      </c>
      <c r="O51" s="47">
        <f t="shared" si="10"/>
        <v>4.8000043102519339E-2</v>
      </c>
      <c r="P51" s="9"/>
    </row>
    <row r="52" spans="1:16">
      <c r="A52" s="12"/>
      <c r="B52" s="44">
        <v>603</v>
      </c>
      <c r="C52" s="20" t="s">
        <v>135</v>
      </c>
      <c r="D52" s="46">
        <v>2159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2159</v>
      </c>
      <c r="O52" s="47">
        <f t="shared" si="10"/>
        <v>1.1632292407491219E-2</v>
      </c>
      <c r="P52" s="9"/>
    </row>
    <row r="53" spans="1:16">
      <c r="A53" s="12"/>
      <c r="B53" s="44">
        <v>604</v>
      </c>
      <c r="C53" s="20" t="s">
        <v>136</v>
      </c>
      <c r="D53" s="46">
        <v>5407</v>
      </c>
      <c r="E53" s="46">
        <v>2051834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2057241</v>
      </c>
      <c r="O53" s="47">
        <f t="shared" si="10"/>
        <v>11.084033749272646</v>
      </c>
      <c r="P53" s="9"/>
    </row>
    <row r="54" spans="1:16">
      <c r="A54" s="12"/>
      <c r="B54" s="44">
        <v>605</v>
      </c>
      <c r="C54" s="20" t="s">
        <v>137</v>
      </c>
      <c r="D54" s="46">
        <v>14956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14956</v>
      </c>
      <c r="O54" s="47">
        <f t="shared" si="10"/>
        <v>8.0580159910346755E-2</v>
      </c>
      <c r="P54" s="9"/>
    </row>
    <row r="55" spans="1:16">
      <c r="A55" s="12"/>
      <c r="B55" s="44">
        <v>608</v>
      </c>
      <c r="C55" s="20" t="s">
        <v>138</v>
      </c>
      <c r="D55" s="46">
        <v>0</v>
      </c>
      <c r="E55" s="46">
        <v>158960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158960</v>
      </c>
      <c r="O55" s="47">
        <f t="shared" si="10"/>
        <v>0.85644705933061782</v>
      </c>
      <c r="P55" s="9"/>
    </row>
    <row r="56" spans="1:16">
      <c r="A56" s="12"/>
      <c r="B56" s="44">
        <v>614</v>
      </c>
      <c r="C56" s="20" t="s">
        <v>139</v>
      </c>
      <c r="D56" s="46">
        <v>0</v>
      </c>
      <c r="E56" s="46">
        <v>481492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481492</v>
      </c>
      <c r="O56" s="47">
        <f t="shared" si="10"/>
        <v>2.5941897803926639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280639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280639</v>
      </c>
      <c r="O57" s="47">
        <f t="shared" si="10"/>
        <v>1.5120309907114071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331826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331826</v>
      </c>
      <c r="O58" s="47">
        <f t="shared" si="10"/>
        <v>1.7878170729079115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123517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123517</v>
      </c>
      <c r="O59" s="47">
        <f t="shared" si="10"/>
        <v>0.66548673519967239</v>
      </c>
      <c r="P59" s="9"/>
    </row>
    <row r="60" spans="1:16">
      <c r="A60" s="12"/>
      <c r="B60" s="44">
        <v>685</v>
      </c>
      <c r="C60" s="20" t="s">
        <v>71</v>
      </c>
      <c r="D60" s="46">
        <v>3315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3315</v>
      </c>
      <c r="O60" s="47">
        <f t="shared" si="10"/>
        <v>1.7860606452447147E-2</v>
      </c>
      <c r="P60" s="9"/>
    </row>
    <row r="61" spans="1:16">
      <c r="A61" s="12"/>
      <c r="B61" s="44">
        <v>689</v>
      </c>
      <c r="C61" s="20" t="s">
        <v>104</v>
      </c>
      <c r="D61" s="46">
        <v>0</v>
      </c>
      <c r="E61" s="46">
        <v>51123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51123</v>
      </c>
      <c r="O61" s="47">
        <f t="shared" si="10"/>
        <v>0.27544126204176633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150715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150715</v>
      </c>
      <c r="O62" s="47">
        <f t="shared" si="10"/>
        <v>0.81202452533350578</v>
      </c>
      <c r="P62" s="9"/>
    </row>
    <row r="63" spans="1:16">
      <c r="A63" s="12"/>
      <c r="B63" s="44">
        <v>711</v>
      </c>
      <c r="C63" s="20" t="s">
        <v>150</v>
      </c>
      <c r="D63" s="46">
        <v>1237109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1237109</v>
      </c>
      <c r="O63" s="47">
        <f t="shared" si="10"/>
        <v>6.6653143251223037</v>
      </c>
      <c r="P63" s="9"/>
    </row>
    <row r="64" spans="1:16">
      <c r="A64" s="12"/>
      <c r="B64" s="44">
        <v>712</v>
      </c>
      <c r="C64" s="20" t="s">
        <v>105</v>
      </c>
      <c r="D64" s="46">
        <v>0</v>
      </c>
      <c r="E64" s="46">
        <v>29268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29268</v>
      </c>
      <c r="O64" s="47">
        <f t="shared" si="10"/>
        <v>0.15769056701364195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1085299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1085299</v>
      </c>
      <c r="O65" s="47">
        <f t="shared" si="10"/>
        <v>5.8473901424538264</v>
      </c>
      <c r="P65" s="9"/>
    </row>
    <row r="66" spans="1:119">
      <c r="A66" s="12"/>
      <c r="B66" s="44">
        <v>714</v>
      </c>
      <c r="C66" s="20" t="s">
        <v>107</v>
      </c>
      <c r="D66" s="46">
        <v>0</v>
      </c>
      <c r="E66" s="46">
        <v>7217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7217</v>
      </c>
      <c r="O66" s="47">
        <f t="shared" si="10"/>
        <v>3.8883860261632291E-2</v>
      </c>
      <c r="P66" s="9"/>
    </row>
    <row r="67" spans="1:119">
      <c r="A67" s="12"/>
      <c r="B67" s="44">
        <v>715</v>
      </c>
      <c r="C67" s="20" t="s">
        <v>108</v>
      </c>
      <c r="D67" s="46">
        <v>0</v>
      </c>
      <c r="E67" s="46">
        <v>55195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55195</v>
      </c>
      <c r="O67" s="47">
        <f t="shared" si="10"/>
        <v>0.29738044438697442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321182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321182</v>
      </c>
      <c r="O68" s="47">
        <f t="shared" si="10"/>
        <v>1.7304691709230404</v>
      </c>
      <c r="P68" s="9"/>
    </row>
    <row r="69" spans="1:119">
      <c r="A69" s="12"/>
      <c r="B69" s="44">
        <v>726</v>
      </c>
      <c r="C69" s="20" t="s">
        <v>158</v>
      </c>
      <c r="D69" s="46">
        <v>0</v>
      </c>
      <c r="E69" s="46">
        <v>19365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19365</v>
      </c>
      <c r="O69" s="47">
        <f>(N69/O$74)</f>
        <v>0.10433503588284736</v>
      </c>
      <c r="P69" s="9"/>
    </row>
    <row r="70" spans="1:119">
      <c r="A70" s="12"/>
      <c r="B70" s="44">
        <v>744</v>
      </c>
      <c r="C70" s="20" t="s">
        <v>146</v>
      </c>
      <c r="D70" s="46">
        <v>0</v>
      </c>
      <c r="E70" s="46">
        <v>220227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220227</v>
      </c>
      <c r="O70" s="47">
        <f>(N70/O$74)</f>
        <v>1.1865423158983643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472047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472047</v>
      </c>
      <c r="O71" s="47">
        <f>(N71/O$74)</f>
        <v>2.5433018684942135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SUM(D5,D12,D21,D29,D34,D38,D43,D47,D49)</f>
        <v>94609822</v>
      </c>
      <c r="E72" s="15">
        <f t="shared" si="19"/>
        <v>84537539</v>
      </c>
      <c r="F72" s="15">
        <f t="shared" si="19"/>
        <v>3665748</v>
      </c>
      <c r="G72" s="15">
        <f t="shared" si="19"/>
        <v>1241850</v>
      </c>
      <c r="H72" s="15">
        <f t="shared" si="19"/>
        <v>0</v>
      </c>
      <c r="I72" s="15">
        <f t="shared" si="19"/>
        <v>47063219</v>
      </c>
      <c r="J72" s="15">
        <f t="shared" si="19"/>
        <v>33379068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264497246</v>
      </c>
      <c r="O72" s="37">
        <f>(N72/O$74)</f>
        <v>1425.0622077110406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159</v>
      </c>
      <c r="M74" s="118"/>
      <c r="N74" s="118"/>
      <c r="O74" s="41">
        <v>185604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21615990</v>
      </c>
      <c r="E5" s="26">
        <f t="shared" si="0"/>
        <v>1574113</v>
      </c>
      <c r="F5" s="26">
        <f t="shared" si="0"/>
        <v>3605844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28895238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55691185</v>
      </c>
      <c r="O5" s="32">
        <f t="shared" ref="O5:O36" si="2">(N5/O$74)</f>
        <v>306.19404339076982</v>
      </c>
      <c r="P5" s="6"/>
    </row>
    <row r="6" spans="1:133">
      <c r="A6" s="12"/>
      <c r="B6" s="44">
        <v>511</v>
      </c>
      <c r="C6" s="20" t="s">
        <v>20</v>
      </c>
      <c r="D6" s="46">
        <v>1355442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1355442</v>
      </c>
      <c r="O6" s="47">
        <f t="shared" si="2"/>
        <v>7.4523152373516899</v>
      </c>
      <c r="P6" s="9"/>
    </row>
    <row r="7" spans="1:133">
      <c r="A7" s="12"/>
      <c r="B7" s="44">
        <v>512</v>
      </c>
      <c r="C7" s="20" t="s">
        <v>21</v>
      </c>
      <c r="D7" s="46">
        <v>1040765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1040765</v>
      </c>
      <c r="O7" s="47">
        <f t="shared" si="2"/>
        <v>5.7221990081481398</v>
      </c>
      <c r="P7" s="9"/>
    </row>
    <row r="8" spans="1:133">
      <c r="A8" s="12"/>
      <c r="B8" s="44">
        <v>513</v>
      </c>
      <c r="C8" s="20" t="s">
        <v>22</v>
      </c>
      <c r="D8" s="46">
        <v>12402473</v>
      </c>
      <c r="E8" s="46">
        <v>885632</v>
      </c>
      <c r="F8" s="46">
        <v>0</v>
      </c>
      <c r="G8" s="46">
        <v>0</v>
      </c>
      <c r="H8" s="46">
        <v>0</v>
      </c>
      <c r="I8" s="46">
        <v>0</v>
      </c>
      <c r="J8" s="46">
        <v>130210</v>
      </c>
      <c r="K8" s="46">
        <v>0</v>
      </c>
      <c r="L8" s="46">
        <v>0</v>
      </c>
      <c r="M8" s="46">
        <v>0</v>
      </c>
      <c r="N8" s="46">
        <f t="shared" si="1"/>
        <v>13418315</v>
      </c>
      <c r="O8" s="47">
        <f t="shared" si="2"/>
        <v>73.774837532026254</v>
      </c>
      <c r="P8" s="9"/>
    </row>
    <row r="9" spans="1:133">
      <c r="A9" s="12"/>
      <c r="B9" s="44">
        <v>514</v>
      </c>
      <c r="C9" s="20" t="s">
        <v>23</v>
      </c>
      <c r="D9" s="46">
        <v>995975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995975</v>
      </c>
      <c r="O9" s="47">
        <f t="shared" si="2"/>
        <v>5.4759404449038387</v>
      </c>
      <c r="P9" s="9"/>
    </row>
    <row r="10" spans="1:133">
      <c r="A10" s="12"/>
      <c r="B10" s="44">
        <v>515</v>
      </c>
      <c r="C10" s="20" t="s">
        <v>24</v>
      </c>
      <c r="D10" s="46">
        <v>743629</v>
      </c>
      <c r="E10" s="46">
        <v>586270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1329899</v>
      </c>
      <c r="O10" s="47">
        <f t="shared" si="2"/>
        <v>7.3118780308111857</v>
      </c>
      <c r="P10" s="9"/>
    </row>
    <row r="11" spans="1:133">
      <c r="A11" s="12"/>
      <c r="B11" s="44">
        <v>519</v>
      </c>
      <c r="C11" s="20" t="s">
        <v>116</v>
      </c>
      <c r="D11" s="46">
        <v>5077706</v>
      </c>
      <c r="E11" s="46">
        <v>102211</v>
      </c>
      <c r="F11" s="46">
        <v>3605844</v>
      </c>
      <c r="G11" s="46">
        <v>0</v>
      </c>
      <c r="H11" s="46">
        <v>0</v>
      </c>
      <c r="I11" s="46">
        <v>0</v>
      </c>
      <c r="J11" s="46">
        <v>28765028</v>
      </c>
      <c r="K11" s="46">
        <v>0</v>
      </c>
      <c r="L11" s="46">
        <v>0</v>
      </c>
      <c r="M11" s="46">
        <v>0</v>
      </c>
      <c r="N11" s="46">
        <f t="shared" si="1"/>
        <v>37550789</v>
      </c>
      <c r="O11" s="47">
        <f t="shared" si="2"/>
        <v>206.45687313752873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47235313</v>
      </c>
      <c r="E12" s="31">
        <f t="shared" si="3"/>
        <v>36254760</v>
      </c>
      <c r="F12" s="31">
        <f t="shared" si="3"/>
        <v>0</v>
      </c>
      <c r="G12" s="31">
        <f t="shared" si="3"/>
        <v>28880</v>
      </c>
      <c r="H12" s="31">
        <f t="shared" si="3"/>
        <v>0</v>
      </c>
      <c r="I12" s="31">
        <f t="shared" si="3"/>
        <v>3009852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86528805</v>
      </c>
      <c r="O12" s="43">
        <f t="shared" si="2"/>
        <v>475.74144225376892</v>
      </c>
      <c r="P12" s="10"/>
    </row>
    <row r="13" spans="1:133">
      <c r="A13" s="12"/>
      <c r="B13" s="44">
        <v>521</v>
      </c>
      <c r="C13" s="20" t="s">
        <v>27</v>
      </c>
      <c r="D13" s="46">
        <v>44136319</v>
      </c>
      <c r="E13" s="46">
        <v>156201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44292520</v>
      </c>
      <c r="O13" s="47">
        <f t="shared" si="2"/>
        <v>243.52338329246433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20818065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20818065</v>
      </c>
      <c r="O14" s="47">
        <f t="shared" si="2"/>
        <v>114.45918232700322</v>
      </c>
      <c r="P14" s="9"/>
    </row>
    <row r="15" spans="1:133">
      <c r="A15" s="12"/>
      <c r="B15" s="44">
        <v>523</v>
      </c>
      <c r="C15" s="20" t="s">
        <v>117</v>
      </c>
      <c r="D15" s="46">
        <v>619254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619254</v>
      </c>
      <c r="O15" s="47">
        <f t="shared" si="2"/>
        <v>3.404701949615685</v>
      </c>
      <c r="P15" s="9"/>
    </row>
    <row r="16" spans="1:133">
      <c r="A16" s="12"/>
      <c r="B16" s="44">
        <v>524</v>
      </c>
      <c r="C16" s="20" t="s">
        <v>30</v>
      </c>
      <c r="D16" s="46">
        <v>1087705</v>
      </c>
      <c r="E16" s="46">
        <v>0</v>
      </c>
      <c r="F16" s="46">
        <v>0</v>
      </c>
      <c r="G16" s="46">
        <v>0</v>
      </c>
      <c r="H16" s="46">
        <v>0</v>
      </c>
      <c r="I16" s="46">
        <v>2805384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3893089</v>
      </c>
      <c r="O16" s="47">
        <f t="shared" si="2"/>
        <v>21.404476528738414</v>
      </c>
      <c r="P16" s="9"/>
    </row>
    <row r="17" spans="1:16">
      <c r="A17" s="12"/>
      <c r="B17" s="44">
        <v>525</v>
      </c>
      <c r="C17" s="20" t="s">
        <v>31</v>
      </c>
      <c r="D17" s="46">
        <v>947912</v>
      </c>
      <c r="E17" s="46">
        <v>1716062</v>
      </c>
      <c r="F17" s="46">
        <v>0</v>
      </c>
      <c r="G17" s="46">
        <v>28880</v>
      </c>
      <c r="H17" s="46">
        <v>0</v>
      </c>
      <c r="I17" s="46">
        <v>204468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2897322</v>
      </c>
      <c r="O17" s="47">
        <f t="shared" si="2"/>
        <v>15.929679682431466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13564418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13564418</v>
      </c>
      <c r="O18" s="47">
        <f t="shared" si="2"/>
        <v>74.578122079150219</v>
      </c>
      <c r="P18" s="9"/>
    </row>
    <row r="19" spans="1:16">
      <c r="A19" s="12"/>
      <c r="B19" s="44">
        <v>527</v>
      </c>
      <c r="C19" s="20" t="s">
        <v>33</v>
      </c>
      <c r="D19" s="46">
        <v>444123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444123</v>
      </c>
      <c r="O19" s="47">
        <f t="shared" si="2"/>
        <v>2.4418194213830944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</v>
      </c>
      <c r="O20" s="47">
        <f t="shared" si="2"/>
        <v>7.697298248314842E-5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296056</v>
      </c>
      <c r="E21" s="31">
        <f t="shared" si="5"/>
        <v>1932678</v>
      </c>
      <c r="F21" s="31">
        <f t="shared" si="5"/>
        <v>0</v>
      </c>
      <c r="G21" s="31">
        <f t="shared" si="5"/>
        <v>35031</v>
      </c>
      <c r="H21" s="31">
        <f t="shared" si="5"/>
        <v>0</v>
      </c>
      <c r="I21" s="31">
        <f t="shared" si="5"/>
        <v>38502612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40766377</v>
      </c>
      <c r="O21" s="43">
        <f t="shared" si="2"/>
        <v>224.13640162303031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7196220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7196220</v>
      </c>
      <c r="O22" s="47">
        <f t="shared" si="2"/>
        <v>39.565322571777308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7411009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7411009</v>
      </c>
      <c r="O23" s="47">
        <f t="shared" si="2"/>
        <v>40.74624756710395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1615</v>
      </c>
      <c r="F24" s="46">
        <v>0</v>
      </c>
      <c r="G24" s="46">
        <v>0</v>
      </c>
      <c r="H24" s="46">
        <v>0</v>
      </c>
      <c r="I24" s="46">
        <v>7504524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7506139</v>
      </c>
      <c r="O24" s="47">
        <f t="shared" si="2"/>
        <v>41.269278983076937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16114033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16114033</v>
      </c>
      <c r="O25" s="47">
        <f t="shared" si="2"/>
        <v>88.596084274419681</v>
      </c>
      <c r="P25" s="9"/>
    </row>
    <row r="26" spans="1:16">
      <c r="A26" s="12"/>
      <c r="B26" s="44">
        <v>537</v>
      </c>
      <c r="C26" s="20" t="s">
        <v>120</v>
      </c>
      <c r="D26" s="46">
        <v>296056</v>
      </c>
      <c r="E26" s="46">
        <v>315625</v>
      </c>
      <c r="F26" s="46">
        <v>0</v>
      </c>
      <c r="G26" s="46">
        <v>35031</v>
      </c>
      <c r="H26" s="46">
        <v>0</v>
      </c>
      <c r="I26" s="46">
        <v>276826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923538</v>
      </c>
      <c r="O26" s="47">
        <f t="shared" si="2"/>
        <v>5.0776767354658512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1605037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1605037</v>
      </c>
      <c r="O27" s="47">
        <f t="shared" si="2"/>
        <v>8.8246060632717924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10401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10401</v>
      </c>
      <c r="O28" s="47">
        <f t="shared" si="2"/>
        <v>5.7185427914801905E-2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3214451</v>
      </c>
      <c r="E29" s="31">
        <f t="shared" si="7"/>
        <v>19847819</v>
      </c>
      <c r="F29" s="31">
        <f t="shared" si="7"/>
        <v>0</v>
      </c>
      <c r="G29" s="31">
        <f t="shared" si="7"/>
        <v>1145544</v>
      </c>
      <c r="H29" s="31">
        <f t="shared" si="7"/>
        <v>0</v>
      </c>
      <c r="I29" s="31">
        <f t="shared" si="7"/>
        <v>2232838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26440652</v>
      </c>
      <c r="O29" s="43">
        <f t="shared" si="2"/>
        <v>145.37256023135879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19344029</v>
      </c>
      <c r="F30" s="46">
        <v>0</v>
      </c>
      <c r="G30" s="46">
        <v>1145544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20489573</v>
      </c>
      <c r="O30" s="47">
        <f t="shared" si="2"/>
        <v>112.65311025829934</v>
      </c>
      <c r="P30" s="9"/>
    </row>
    <row r="31" spans="1:16">
      <c r="A31" s="12"/>
      <c r="B31" s="44">
        <v>542</v>
      </c>
      <c r="C31" s="20" t="s">
        <v>44</v>
      </c>
      <c r="D31" s="46">
        <v>70090</v>
      </c>
      <c r="E31" s="46">
        <v>0</v>
      </c>
      <c r="F31" s="46">
        <v>0</v>
      </c>
      <c r="G31" s="46">
        <v>0</v>
      </c>
      <c r="H31" s="46">
        <v>0</v>
      </c>
      <c r="I31" s="46">
        <v>2232838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2302928</v>
      </c>
      <c r="O31" s="47">
        <f t="shared" si="2"/>
        <v>12.661659757425143</v>
      </c>
      <c r="P31" s="9"/>
    </row>
    <row r="32" spans="1:16">
      <c r="A32" s="12"/>
      <c r="B32" s="44">
        <v>543</v>
      </c>
      <c r="C32" s="20" t="s">
        <v>123</v>
      </c>
      <c r="D32" s="46">
        <v>195286</v>
      </c>
      <c r="E32" s="46">
        <v>503790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699076</v>
      </c>
      <c r="O32" s="47">
        <f t="shared" si="2"/>
        <v>3.8435689073135331</v>
      </c>
      <c r="P32" s="9"/>
    </row>
    <row r="33" spans="1:16">
      <c r="A33" s="12"/>
      <c r="B33" s="44">
        <v>544</v>
      </c>
      <c r="C33" s="20" t="s">
        <v>124</v>
      </c>
      <c r="D33" s="46">
        <v>2949075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2949075</v>
      </c>
      <c r="O33" s="47">
        <f t="shared" si="2"/>
        <v>16.214221308320781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510631</v>
      </c>
      <c r="E34" s="31">
        <f t="shared" si="9"/>
        <v>2904584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3415215</v>
      </c>
      <c r="O34" s="43">
        <f t="shared" si="2"/>
        <v>18.77709174079898</v>
      </c>
      <c r="P34" s="10"/>
    </row>
    <row r="35" spans="1:16">
      <c r="A35" s="13"/>
      <c r="B35" s="45">
        <v>552</v>
      </c>
      <c r="C35" s="21" t="s">
        <v>47</v>
      </c>
      <c r="D35" s="46">
        <v>250959</v>
      </c>
      <c r="E35" s="46">
        <v>1514637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1765596</v>
      </c>
      <c r="O35" s="47">
        <f t="shared" si="2"/>
        <v>9.7073707128797793</v>
      </c>
      <c r="P35" s="9"/>
    </row>
    <row r="36" spans="1:16">
      <c r="A36" s="13"/>
      <c r="B36" s="45">
        <v>553</v>
      </c>
      <c r="C36" s="21" t="s">
        <v>125</v>
      </c>
      <c r="D36" s="46">
        <v>152407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152407</v>
      </c>
      <c r="O36" s="47">
        <f t="shared" si="2"/>
        <v>0.83794438152208572</v>
      </c>
      <c r="P36" s="9"/>
    </row>
    <row r="37" spans="1:16">
      <c r="A37" s="13"/>
      <c r="B37" s="45">
        <v>554</v>
      </c>
      <c r="C37" s="21" t="s">
        <v>49</v>
      </c>
      <c r="D37" s="46">
        <v>107265</v>
      </c>
      <c r="E37" s="46">
        <v>1389947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1497212</v>
      </c>
      <c r="O37" s="47">
        <f t="shared" ref="O37:O68" si="10">(N37/O$74)</f>
        <v>8.2317766463971154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SUM(D39:D42)</f>
        <v>4274185</v>
      </c>
      <c r="E38" s="31">
        <f t="shared" si="11"/>
        <v>1476122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5750307</v>
      </c>
      <c r="O38" s="43">
        <f t="shared" si="10"/>
        <v>31.61559142740898</v>
      </c>
      <c r="P38" s="10"/>
    </row>
    <row r="39" spans="1:16">
      <c r="A39" s="12"/>
      <c r="B39" s="44">
        <v>562</v>
      </c>
      <c r="C39" s="20" t="s">
        <v>127</v>
      </c>
      <c r="D39" s="46">
        <v>3366637</v>
      </c>
      <c r="E39" s="46">
        <v>1476122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4842759</v>
      </c>
      <c r="O39" s="47">
        <f t="shared" si="10"/>
        <v>26.62582883407924</v>
      </c>
      <c r="P39" s="9"/>
    </row>
    <row r="40" spans="1:16">
      <c r="A40" s="12"/>
      <c r="B40" s="44">
        <v>563</v>
      </c>
      <c r="C40" s="20" t="s">
        <v>128</v>
      </c>
      <c r="D40" s="46">
        <v>600000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600000</v>
      </c>
      <c r="O40" s="47">
        <f t="shared" si="10"/>
        <v>3.2988421064206466</v>
      </c>
      <c r="P40" s="9"/>
    </row>
    <row r="41" spans="1:16">
      <c r="A41" s="12"/>
      <c r="B41" s="44">
        <v>564</v>
      </c>
      <c r="C41" s="20" t="s">
        <v>129</v>
      </c>
      <c r="D41" s="46">
        <v>280548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280548</v>
      </c>
      <c r="O41" s="47">
        <f t="shared" si="10"/>
        <v>1.5424725921201659</v>
      </c>
      <c r="P41" s="9"/>
    </row>
    <row r="42" spans="1:16">
      <c r="A42" s="12"/>
      <c r="B42" s="44">
        <v>569</v>
      </c>
      <c r="C42" s="20" t="s">
        <v>54</v>
      </c>
      <c r="D42" s="46">
        <v>27000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27000</v>
      </c>
      <c r="O42" s="47">
        <f t="shared" si="10"/>
        <v>0.14844789478892909</v>
      </c>
      <c r="P42" s="9"/>
    </row>
    <row r="43" spans="1:16" ht="15.75">
      <c r="A43" s="28" t="s">
        <v>55</v>
      </c>
      <c r="B43" s="29"/>
      <c r="C43" s="30"/>
      <c r="D43" s="31">
        <f t="shared" ref="D43:M43" si="13">SUM(D44:D46)</f>
        <v>4985043</v>
      </c>
      <c r="E43" s="31">
        <f t="shared" si="13"/>
        <v>386836</v>
      </c>
      <c r="F43" s="31">
        <f t="shared" si="13"/>
        <v>0</v>
      </c>
      <c r="G43" s="31">
        <f t="shared" si="13"/>
        <v>12354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5384233</v>
      </c>
      <c r="O43" s="43">
        <f t="shared" si="10"/>
        <v>29.60289088529926</v>
      </c>
      <c r="P43" s="9"/>
    </row>
    <row r="44" spans="1:16">
      <c r="A44" s="12"/>
      <c r="B44" s="44">
        <v>571</v>
      </c>
      <c r="C44" s="20" t="s">
        <v>56</v>
      </c>
      <c r="D44" s="46">
        <v>2462379</v>
      </c>
      <c r="E44" s="46">
        <v>22837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2485216</v>
      </c>
      <c r="O44" s="47">
        <f t="shared" si="10"/>
        <v>13.663891973917154</v>
      </c>
      <c r="P44" s="9"/>
    </row>
    <row r="45" spans="1:16">
      <c r="A45" s="12"/>
      <c r="B45" s="44">
        <v>572</v>
      </c>
      <c r="C45" s="20" t="s">
        <v>130</v>
      </c>
      <c r="D45" s="46">
        <v>2464907</v>
      </c>
      <c r="E45" s="46">
        <v>363999</v>
      </c>
      <c r="F45" s="46">
        <v>0</v>
      </c>
      <c r="G45" s="46">
        <v>12354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2841260</v>
      </c>
      <c r="O45" s="47">
        <f t="shared" si="10"/>
        <v>15.621446872147876</v>
      </c>
      <c r="P45" s="9"/>
    </row>
    <row r="46" spans="1:16">
      <c r="A46" s="12"/>
      <c r="B46" s="44">
        <v>573</v>
      </c>
      <c r="C46" s="20" t="s">
        <v>58</v>
      </c>
      <c r="D46" s="46">
        <v>57757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57757</v>
      </c>
      <c r="O46" s="47">
        <f t="shared" si="10"/>
        <v>0.31755203923422881</v>
      </c>
      <c r="P46" s="9"/>
    </row>
    <row r="47" spans="1:16" ht="15.75">
      <c r="A47" s="28" t="s">
        <v>131</v>
      </c>
      <c r="B47" s="29"/>
      <c r="C47" s="30"/>
      <c r="D47" s="31">
        <f t="shared" ref="D47:M47" si="14">SUM(D48:D48)</f>
        <v>5199978</v>
      </c>
      <c r="E47" s="31">
        <f t="shared" si="14"/>
        <v>9375660</v>
      </c>
      <c r="F47" s="31">
        <f t="shared" si="14"/>
        <v>0</v>
      </c>
      <c r="G47" s="31">
        <f t="shared" si="14"/>
        <v>485837</v>
      </c>
      <c r="H47" s="31">
        <f t="shared" si="14"/>
        <v>0</v>
      </c>
      <c r="I47" s="31">
        <f t="shared" si="14"/>
        <v>365129</v>
      </c>
      <c r="J47" s="31">
        <f t="shared" si="14"/>
        <v>109729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15536333</v>
      </c>
      <c r="O47" s="43">
        <f t="shared" si="10"/>
        <v>85.41984913295434</v>
      </c>
      <c r="P47" s="9"/>
    </row>
    <row r="48" spans="1:16">
      <c r="A48" s="12"/>
      <c r="B48" s="44">
        <v>581</v>
      </c>
      <c r="C48" s="20" t="s">
        <v>132</v>
      </c>
      <c r="D48" s="46">
        <v>5199978</v>
      </c>
      <c r="E48" s="46">
        <v>9375660</v>
      </c>
      <c r="F48" s="46">
        <v>0</v>
      </c>
      <c r="G48" s="46">
        <v>485837</v>
      </c>
      <c r="H48" s="46">
        <v>0</v>
      </c>
      <c r="I48" s="46">
        <v>365129</v>
      </c>
      <c r="J48" s="46">
        <v>109729</v>
      </c>
      <c r="K48" s="46">
        <v>0</v>
      </c>
      <c r="L48" s="46">
        <v>0</v>
      </c>
      <c r="M48" s="46">
        <v>0</v>
      </c>
      <c r="N48" s="46">
        <f>SUM(D48:M48)</f>
        <v>15536333</v>
      </c>
      <c r="O48" s="47">
        <f t="shared" si="10"/>
        <v>85.41984913295434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SUM(D50:D71)</f>
        <v>1248242</v>
      </c>
      <c r="E49" s="31">
        <f t="shared" si="15"/>
        <v>5800043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7048285</v>
      </c>
      <c r="O49" s="43">
        <f t="shared" si="10"/>
        <v>38.751965560088408</v>
      </c>
      <c r="P49" s="9"/>
    </row>
    <row r="50" spans="1:16">
      <c r="A50" s="12"/>
      <c r="B50" s="44">
        <v>601</v>
      </c>
      <c r="C50" s="20" t="s">
        <v>133</v>
      </c>
      <c r="D50" s="46">
        <v>0</v>
      </c>
      <c r="E50" s="46">
        <v>184923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184923</v>
      </c>
      <c r="O50" s="47">
        <f t="shared" si="10"/>
        <v>1.0167196314093754</v>
      </c>
      <c r="P50" s="9"/>
    </row>
    <row r="51" spans="1:16">
      <c r="A51" s="12"/>
      <c r="B51" s="44">
        <v>602</v>
      </c>
      <c r="C51" s="20" t="s">
        <v>134</v>
      </c>
      <c r="D51" s="46">
        <v>8078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8078</v>
      </c>
      <c r="O51" s="47">
        <f t="shared" si="10"/>
        <v>4.4413410892776638E-2</v>
      </c>
      <c r="P51" s="9"/>
    </row>
    <row r="52" spans="1:16">
      <c r="A52" s="12"/>
      <c r="B52" s="44">
        <v>603</v>
      </c>
      <c r="C52" s="20" t="s">
        <v>135</v>
      </c>
      <c r="D52" s="46">
        <v>1750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1750</v>
      </c>
      <c r="O52" s="47">
        <f t="shared" si="10"/>
        <v>9.6216228103935524E-3</v>
      </c>
      <c r="P52" s="9"/>
    </row>
    <row r="53" spans="1:16">
      <c r="A53" s="12"/>
      <c r="B53" s="44">
        <v>604</v>
      </c>
      <c r="C53" s="20" t="s">
        <v>136</v>
      </c>
      <c r="D53" s="46">
        <v>0</v>
      </c>
      <c r="E53" s="46">
        <v>1774105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1774105</v>
      </c>
      <c r="O53" s="47">
        <f t="shared" si="10"/>
        <v>9.754153792019002</v>
      </c>
      <c r="P53" s="9"/>
    </row>
    <row r="54" spans="1:16">
      <c r="A54" s="12"/>
      <c r="B54" s="44">
        <v>605</v>
      </c>
      <c r="C54" s="20" t="s">
        <v>137</v>
      </c>
      <c r="D54" s="46">
        <v>15189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15189</v>
      </c>
      <c r="O54" s="47">
        <f t="shared" si="10"/>
        <v>8.3510187924038665E-2</v>
      </c>
      <c r="P54" s="9"/>
    </row>
    <row r="55" spans="1:16">
      <c r="A55" s="12"/>
      <c r="B55" s="44">
        <v>608</v>
      </c>
      <c r="C55" s="20" t="s">
        <v>138</v>
      </c>
      <c r="D55" s="46">
        <v>0</v>
      </c>
      <c r="E55" s="46">
        <v>141800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141800</v>
      </c>
      <c r="O55" s="47">
        <f t="shared" si="10"/>
        <v>0.77962635115074608</v>
      </c>
      <c r="P55" s="9"/>
    </row>
    <row r="56" spans="1:16">
      <c r="A56" s="12"/>
      <c r="B56" s="44">
        <v>614</v>
      </c>
      <c r="C56" s="20" t="s">
        <v>139</v>
      </c>
      <c r="D56" s="46">
        <v>0</v>
      </c>
      <c r="E56" s="46">
        <v>446967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446967</v>
      </c>
      <c r="O56" s="47">
        <f t="shared" si="10"/>
        <v>2.4574559329675285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296754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296754</v>
      </c>
      <c r="O57" s="47">
        <f t="shared" si="10"/>
        <v>1.6315743174145876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388948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388948</v>
      </c>
      <c r="O58" s="47">
        <f t="shared" si="10"/>
        <v>2.1384633993468292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126642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126642</v>
      </c>
      <c r="O59" s="47">
        <f t="shared" si="10"/>
        <v>0.69628660340220583</v>
      </c>
      <c r="P59" s="9"/>
    </row>
    <row r="60" spans="1:16">
      <c r="A60" s="12"/>
      <c r="B60" s="44">
        <v>685</v>
      </c>
      <c r="C60" s="20" t="s">
        <v>71</v>
      </c>
      <c r="D60" s="46">
        <v>686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686</v>
      </c>
      <c r="O60" s="47">
        <f t="shared" si="10"/>
        <v>3.7716761416742724E-3</v>
      </c>
      <c r="P60" s="9"/>
    </row>
    <row r="61" spans="1:16">
      <c r="A61" s="12"/>
      <c r="B61" s="44">
        <v>689</v>
      </c>
      <c r="C61" s="20" t="s">
        <v>104</v>
      </c>
      <c r="D61" s="46">
        <v>0</v>
      </c>
      <c r="E61" s="46">
        <v>91529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91529</v>
      </c>
      <c r="O61" s="47">
        <f t="shared" si="10"/>
        <v>0.50323286526429223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147639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147639</v>
      </c>
      <c r="O62" s="47">
        <f t="shared" si="10"/>
        <v>0.8117295829163963</v>
      </c>
      <c r="P62" s="9"/>
    </row>
    <row r="63" spans="1:16">
      <c r="A63" s="12"/>
      <c r="B63" s="44">
        <v>711</v>
      </c>
      <c r="C63" s="20" t="s">
        <v>150</v>
      </c>
      <c r="D63" s="46">
        <v>1222539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1222539</v>
      </c>
      <c r="O63" s="47">
        <f t="shared" si="10"/>
        <v>6.7216052165689844</v>
      </c>
      <c r="P63" s="9"/>
    </row>
    <row r="64" spans="1:16">
      <c r="A64" s="12"/>
      <c r="B64" s="44">
        <v>712</v>
      </c>
      <c r="C64" s="20" t="s">
        <v>105</v>
      </c>
      <c r="D64" s="46">
        <v>0</v>
      </c>
      <c r="E64" s="46">
        <v>6049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6049</v>
      </c>
      <c r="O64" s="47">
        <f t="shared" si="10"/>
        <v>3.3257826502897485E-2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1115453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1115453</v>
      </c>
      <c r="O65" s="47">
        <f t="shared" si="10"/>
        <v>6.1328388735553823</v>
      </c>
      <c r="P65" s="9"/>
    </row>
    <row r="66" spans="1:119">
      <c r="A66" s="12"/>
      <c r="B66" s="44">
        <v>714</v>
      </c>
      <c r="C66" s="20" t="s">
        <v>107</v>
      </c>
      <c r="D66" s="46">
        <v>0</v>
      </c>
      <c r="E66" s="46">
        <v>5503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5503</v>
      </c>
      <c r="O66" s="47">
        <f t="shared" si="10"/>
        <v>3.0255880186054695E-2</v>
      </c>
      <c r="P66" s="9"/>
    </row>
    <row r="67" spans="1:119">
      <c r="A67" s="12"/>
      <c r="B67" s="44">
        <v>715</v>
      </c>
      <c r="C67" s="20" t="s">
        <v>108</v>
      </c>
      <c r="D67" s="46">
        <v>0</v>
      </c>
      <c r="E67" s="46">
        <v>50981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50981</v>
      </c>
      <c r="O67" s="47">
        <f t="shared" si="10"/>
        <v>0.28029711571238497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322727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322727</v>
      </c>
      <c r="O68" s="47">
        <f t="shared" si="10"/>
        <v>1.77437569413136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206592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206592</v>
      </c>
      <c r="O69" s="47">
        <f>(N69/O$74)</f>
        <v>1.135857314082757</v>
      </c>
      <c r="P69" s="9"/>
    </row>
    <row r="70" spans="1:119">
      <c r="A70" s="12"/>
      <c r="B70" s="44">
        <v>762</v>
      </c>
      <c r="C70" s="20" t="s">
        <v>153</v>
      </c>
      <c r="D70" s="46">
        <v>0</v>
      </c>
      <c r="E70" s="46">
        <v>1997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1997</v>
      </c>
      <c r="O70" s="47">
        <f>(N70/O$74)</f>
        <v>1.0979646144203385E-2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491434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491434</v>
      </c>
      <c r="O71" s="47">
        <f>(N71/O$74)</f>
        <v>2.7019386195445398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SUM(D5,D12,D21,D29,D34,D38,D43,D47,D49)</f>
        <v>88579889</v>
      </c>
      <c r="E72" s="15">
        <f t="shared" si="19"/>
        <v>79552615</v>
      </c>
      <c r="F72" s="15">
        <f t="shared" si="19"/>
        <v>3605844</v>
      </c>
      <c r="G72" s="15">
        <f t="shared" si="19"/>
        <v>1707646</v>
      </c>
      <c r="H72" s="15">
        <f t="shared" si="19"/>
        <v>0</v>
      </c>
      <c r="I72" s="15">
        <f t="shared" si="19"/>
        <v>44110431</v>
      </c>
      <c r="J72" s="15">
        <f t="shared" si="19"/>
        <v>29004967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246561392</v>
      </c>
      <c r="O72" s="37">
        <f>(N72/O$74)</f>
        <v>1355.6118362454779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156</v>
      </c>
      <c r="M74" s="118"/>
      <c r="N74" s="118"/>
      <c r="O74" s="41">
        <v>181882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20676977</v>
      </c>
      <c r="E5" s="26">
        <f t="shared" si="0"/>
        <v>1451462</v>
      </c>
      <c r="F5" s="26">
        <f t="shared" si="0"/>
        <v>3609532</v>
      </c>
      <c r="G5" s="26">
        <f t="shared" si="0"/>
        <v>436894</v>
      </c>
      <c r="H5" s="26">
        <f t="shared" si="0"/>
        <v>0</v>
      </c>
      <c r="I5" s="26">
        <f t="shared" si="0"/>
        <v>0</v>
      </c>
      <c r="J5" s="26">
        <f t="shared" si="0"/>
        <v>26752431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52927296</v>
      </c>
      <c r="O5" s="32">
        <f t="shared" ref="O5:O36" si="2">(N5/O$74)</f>
        <v>294.85465981069956</v>
      </c>
      <c r="P5" s="6"/>
    </row>
    <row r="6" spans="1:133">
      <c r="A6" s="12"/>
      <c r="B6" s="44">
        <v>511</v>
      </c>
      <c r="C6" s="20" t="s">
        <v>20</v>
      </c>
      <c r="D6" s="46">
        <v>1297824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1297824</v>
      </c>
      <c r="O6" s="47">
        <f t="shared" si="2"/>
        <v>7.2300964329286979</v>
      </c>
      <c r="P6" s="9"/>
    </row>
    <row r="7" spans="1:133">
      <c r="A7" s="12"/>
      <c r="B7" s="44">
        <v>512</v>
      </c>
      <c r="C7" s="20" t="s">
        <v>21</v>
      </c>
      <c r="D7" s="46">
        <v>873657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873657</v>
      </c>
      <c r="O7" s="47">
        <f t="shared" si="2"/>
        <v>4.8670885723358381</v>
      </c>
      <c r="P7" s="9"/>
    </row>
    <row r="8" spans="1:133">
      <c r="A8" s="12"/>
      <c r="B8" s="44">
        <v>513</v>
      </c>
      <c r="C8" s="20" t="s">
        <v>22</v>
      </c>
      <c r="D8" s="46">
        <v>11653811</v>
      </c>
      <c r="E8" s="46">
        <v>778328</v>
      </c>
      <c r="F8" s="46">
        <v>0</v>
      </c>
      <c r="G8" s="46">
        <v>0</v>
      </c>
      <c r="H8" s="46">
        <v>0</v>
      </c>
      <c r="I8" s="46">
        <v>0</v>
      </c>
      <c r="J8" s="46">
        <v>120666</v>
      </c>
      <c r="K8" s="46">
        <v>0</v>
      </c>
      <c r="L8" s="46">
        <v>0</v>
      </c>
      <c r="M8" s="46">
        <v>0</v>
      </c>
      <c r="N8" s="46">
        <f t="shared" si="1"/>
        <v>12552805</v>
      </c>
      <c r="O8" s="47">
        <f t="shared" si="2"/>
        <v>69.930892519902173</v>
      </c>
      <c r="P8" s="9"/>
    </row>
    <row r="9" spans="1:133">
      <c r="A9" s="12"/>
      <c r="B9" s="44">
        <v>514</v>
      </c>
      <c r="C9" s="20" t="s">
        <v>23</v>
      </c>
      <c r="D9" s="46">
        <v>1012359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1012359</v>
      </c>
      <c r="O9" s="47">
        <f t="shared" si="2"/>
        <v>5.639788750048746</v>
      </c>
      <c r="P9" s="9"/>
    </row>
    <row r="10" spans="1:133">
      <c r="A10" s="12"/>
      <c r="B10" s="44">
        <v>515</v>
      </c>
      <c r="C10" s="20" t="s">
        <v>24</v>
      </c>
      <c r="D10" s="46">
        <v>729212</v>
      </c>
      <c r="E10" s="46">
        <v>613453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1342665</v>
      </c>
      <c r="O10" s="47">
        <f t="shared" si="2"/>
        <v>7.4799028428494232</v>
      </c>
      <c r="P10" s="9"/>
    </row>
    <row r="11" spans="1:133">
      <c r="A11" s="12"/>
      <c r="B11" s="44">
        <v>519</v>
      </c>
      <c r="C11" s="20" t="s">
        <v>116</v>
      </c>
      <c r="D11" s="46">
        <v>5110114</v>
      </c>
      <c r="E11" s="46">
        <v>59681</v>
      </c>
      <c r="F11" s="46">
        <v>3609532</v>
      </c>
      <c r="G11" s="46">
        <v>436894</v>
      </c>
      <c r="H11" s="46">
        <v>0</v>
      </c>
      <c r="I11" s="46">
        <v>0</v>
      </c>
      <c r="J11" s="46">
        <v>26631765</v>
      </c>
      <c r="K11" s="46">
        <v>0</v>
      </c>
      <c r="L11" s="46">
        <v>0</v>
      </c>
      <c r="M11" s="46">
        <v>0</v>
      </c>
      <c r="N11" s="46">
        <f t="shared" si="1"/>
        <v>35847986</v>
      </c>
      <c r="O11" s="47">
        <f t="shared" si="2"/>
        <v>199.70689069263466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45546008</v>
      </c>
      <c r="E12" s="31">
        <f t="shared" si="3"/>
        <v>34810039</v>
      </c>
      <c r="F12" s="31">
        <f t="shared" si="3"/>
        <v>0</v>
      </c>
      <c r="G12" s="31">
        <f t="shared" si="3"/>
        <v>73638</v>
      </c>
      <c r="H12" s="31">
        <f t="shared" si="3"/>
        <v>0</v>
      </c>
      <c r="I12" s="31">
        <f t="shared" si="3"/>
        <v>2786447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83216132</v>
      </c>
      <c r="O12" s="43">
        <f t="shared" si="2"/>
        <v>463.59187311632672</v>
      </c>
      <c r="P12" s="10"/>
    </row>
    <row r="13" spans="1:133">
      <c r="A13" s="12"/>
      <c r="B13" s="44">
        <v>521</v>
      </c>
      <c r="C13" s="20" t="s">
        <v>27</v>
      </c>
      <c r="D13" s="46">
        <v>42639112</v>
      </c>
      <c r="E13" s="46">
        <v>160857</v>
      </c>
      <c r="F13" s="46">
        <v>0</v>
      </c>
      <c r="G13" s="46">
        <v>16703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42816672</v>
      </c>
      <c r="O13" s="47">
        <f t="shared" si="2"/>
        <v>238.52900508626595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22670395</v>
      </c>
      <c r="F14" s="46">
        <v>0</v>
      </c>
      <c r="G14" s="46">
        <v>70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22670465</v>
      </c>
      <c r="O14" s="47">
        <f t="shared" si="2"/>
        <v>126.29574436081849</v>
      </c>
      <c r="P14" s="9"/>
    </row>
    <row r="15" spans="1:133">
      <c r="A15" s="12"/>
      <c r="B15" s="44">
        <v>523</v>
      </c>
      <c r="C15" s="20" t="s">
        <v>117</v>
      </c>
      <c r="D15" s="46">
        <v>904881</v>
      </c>
      <c r="E15" s="46">
        <v>0</v>
      </c>
      <c r="F15" s="46">
        <v>0</v>
      </c>
      <c r="G15" s="46">
        <v>56865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961746</v>
      </c>
      <c r="O15" s="47">
        <f t="shared" si="2"/>
        <v>5.3578268886870974</v>
      </c>
      <c r="P15" s="9"/>
    </row>
    <row r="16" spans="1:133">
      <c r="A16" s="12"/>
      <c r="B16" s="44">
        <v>524</v>
      </c>
      <c r="C16" s="20" t="s">
        <v>30</v>
      </c>
      <c r="D16" s="46">
        <v>1215646</v>
      </c>
      <c r="E16" s="46">
        <v>0</v>
      </c>
      <c r="F16" s="46">
        <v>0</v>
      </c>
      <c r="G16" s="46">
        <v>0</v>
      </c>
      <c r="H16" s="46">
        <v>0</v>
      </c>
      <c r="I16" s="46">
        <v>2786447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4002093</v>
      </c>
      <c r="O16" s="47">
        <f t="shared" si="2"/>
        <v>22.295410104566496</v>
      </c>
      <c r="P16" s="9"/>
    </row>
    <row r="17" spans="1:16">
      <c r="A17" s="12"/>
      <c r="B17" s="44">
        <v>525</v>
      </c>
      <c r="C17" s="20" t="s">
        <v>31</v>
      </c>
      <c r="D17" s="46">
        <v>298581</v>
      </c>
      <c r="E17" s="46">
        <v>1701184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1999765</v>
      </c>
      <c r="O17" s="47">
        <f t="shared" si="2"/>
        <v>11.140565895834611</v>
      </c>
      <c r="P17" s="9"/>
    </row>
    <row r="18" spans="1:16">
      <c r="A18" s="12"/>
      <c r="B18" s="44">
        <v>526</v>
      </c>
      <c r="C18" s="20" t="s">
        <v>32</v>
      </c>
      <c r="D18" s="46">
        <v>35693</v>
      </c>
      <c r="E18" s="46">
        <v>10277591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10313284</v>
      </c>
      <c r="O18" s="47">
        <f t="shared" si="2"/>
        <v>57.454660924887051</v>
      </c>
      <c r="P18" s="9"/>
    </row>
    <row r="19" spans="1:16">
      <c r="A19" s="12"/>
      <c r="B19" s="44">
        <v>527</v>
      </c>
      <c r="C19" s="20" t="s">
        <v>33</v>
      </c>
      <c r="D19" s="46">
        <v>452095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452095</v>
      </c>
      <c r="O19" s="47">
        <f t="shared" si="2"/>
        <v>2.5185930040166458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</v>
      </c>
      <c r="O20" s="47">
        <f t="shared" si="2"/>
        <v>6.6851250396929293E-5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266558</v>
      </c>
      <c r="E21" s="31">
        <f t="shared" si="5"/>
        <v>933800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34298093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35498451</v>
      </c>
      <c r="O21" s="43">
        <f t="shared" si="2"/>
        <v>197.75965304201043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6937605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6937605</v>
      </c>
      <c r="O22" s="47">
        <f t="shared" si="2"/>
        <v>38.648964084165726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6446772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6446772</v>
      </c>
      <c r="O23" s="47">
        <f t="shared" si="2"/>
        <v>35.914564101992724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2736</v>
      </c>
      <c r="F24" s="46">
        <v>0</v>
      </c>
      <c r="G24" s="46">
        <v>0</v>
      </c>
      <c r="H24" s="46">
        <v>0</v>
      </c>
      <c r="I24" s="46">
        <v>7214396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7217132</v>
      </c>
      <c r="O24" s="47">
        <f t="shared" si="2"/>
        <v>40.206191539974263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13441576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13441576</v>
      </c>
      <c r="O25" s="47">
        <f t="shared" si="2"/>
        <v>74.882180242112952</v>
      </c>
      <c r="P25" s="9"/>
    </row>
    <row r="26" spans="1:16">
      <c r="A26" s="12"/>
      <c r="B26" s="44">
        <v>537</v>
      </c>
      <c r="C26" s="20" t="s">
        <v>120</v>
      </c>
      <c r="D26" s="46">
        <v>266558</v>
      </c>
      <c r="E26" s="46">
        <v>364946</v>
      </c>
      <c r="F26" s="46">
        <v>0</v>
      </c>
      <c r="G26" s="46">
        <v>0</v>
      </c>
      <c r="H26" s="46">
        <v>0</v>
      </c>
      <c r="I26" s="46">
        <v>257744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889248</v>
      </c>
      <c r="O26" s="47">
        <f t="shared" si="2"/>
        <v>4.9539450594140488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548717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548717</v>
      </c>
      <c r="O27" s="47">
        <f t="shared" si="2"/>
        <v>3.0568681303376546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17401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17401</v>
      </c>
      <c r="O28" s="47">
        <f t="shared" si="2"/>
        <v>9.6939884013080554E-2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2909159</v>
      </c>
      <c r="E29" s="31">
        <f t="shared" si="7"/>
        <v>21796055</v>
      </c>
      <c r="F29" s="31">
        <f t="shared" si="7"/>
        <v>0</v>
      </c>
      <c r="G29" s="31">
        <f t="shared" si="7"/>
        <v>1237086</v>
      </c>
      <c r="H29" s="31">
        <f t="shared" si="7"/>
        <v>0</v>
      </c>
      <c r="I29" s="31">
        <f t="shared" si="7"/>
        <v>2567431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28509731</v>
      </c>
      <c r="O29" s="43">
        <f t="shared" si="2"/>
        <v>158.82593048584147</v>
      </c>
      <c r="P29" s="10"/>
    </row>
    <row r="30" spans="1:16">
      <c r="A30" s="12"/>
      <c r="B30" s="44">
        <v>541</v>
      </c>
      <c r="C30" s="20" t="s">
        <v>122</v>
      </c>
      <c r="D30" s="46">
        <v>2696257</v>
      </c>
      <c r="E30" s="46">
        <v>21485117</v>
      </c>
      <c r="F30" s="46">
        <v>0</v>
      </c>
      <c r="G30" s="46">
        <v>1237086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25418460</v>
      </c>
      <c r="O30" s="47">
        <f t="shared" si="2"/>
        <v>141.60465284702764</v>
      </c>
      <c r="P30" s="9"/>
    </row>
    <row r="31" spans="1:16">
      <c r="A31" s="12"/>
      <c r="B31" s="44">
        <v>542</v>
      </c>
      <c r="C31" s="20" t="s">
        <v>44</v>
      </c>
      <c r="D31" s="46">
        <v>70090</v>
      </c>
      <c r="E31" s="46">
        <v>0</v>
      </c>
      <c r="F31" s="46">
        <v>0</v>
      </c>
      <c r="G31" s="46">
        <v>0</v>
      </c>
      <c r="H31" s="46">
        <v>0</v>
      </c>
      <c r="I31" s="46">
        <v>2567431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2637521</v>
      </c>
      <c r="O31" s="47">
        <f t="shared" si="2"/>
        <v>14.693464733179948</v>
      </c>
      <c r="P31" s="9"/>
    </row>
    <row r="32" spans="1:16">
      <c r="A32" s="12"/>
      <c r="B32" s="44">
        <v>543</v>
      </c>
      <c r="C32" s="20" t="s">
        <v>123</v>
      </c>
      <c r="D32" s="46">
        <v>133314</v>
      </c>
      <c r="E32" s="46">
        <v>310938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444252</v>
      </c>
      <c r="O32" s="47">
        <f t="shared" si="2"/>
        <v>2.4749001409447198</v>
      </c>
      <c r="P32" s="9"/>
    </row>
    <row r="33" spans="1:16">
      <c r="A33" s="12"/>
      <c r="B33" s="44">
        <v>544</v>
      </c>
      <c r="C33" s="20" t="s">
        <v>124</v>
      </c>
      <c r="D33" s="46">
        <v>9498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9498</v>
      </c>
      <c r="O33" s="47">
        <f t="shared" si="2"/>
        <v>5.2912764689169542E-2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468929</v>
      </c>
      <c r="E34" s="31">
        <f t="shared" si="9"/>
        <v>2562444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3031373</v>
      </c>
      <c r="O34" s="43">
        <f t="shared" si="2"/>
        <v>16.887589622457565</v>
      </c>
      <c r="P34" s="10"/>
    </row>
    <row r="35" spans="1:16">
      <c r="A35" s="13"/>
      <c r="B35" s="45">
        <v>552</v>
      </c>
      <c r="C35" s="21" t="s">
        <v>47</v>
      </c>
      <c r="D35" s="46">
        <v>257269</v>
      </c>
      <c r="E35" s="46">
        <v>1287996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1545265</v>
      </c>
      <c r="O35" s="47">
        <f t="shared" si="2"/>
        <v>8.6085747870509124</v>
      </c>
      <c r="P35" s="9"/>
    </row>
    <row r="36" spans="1:16">
      <c r="A36" s="13"/>
      <c r="B36" s="45">
        <v>553</v>
      </c>
      <c r="C36" s="21" t="s">
        <v>125</v>
      </c>
      <c r="D36" s="46">
        <v>152507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152507</v>
      </c>
      <c r="O36" s="47">
        <f t="shared" si="2"/>
        <v>0.84960697035704136</v>
      </c>
      <c r="P36" s="9"/>
    </row>
    <row r="37" spans="1:16">
      <c r="A37" s="13"/>
      <c r="B37" s="45">
        <v>554</v>
      </c>
      <c r="C37" s="21" t="s">
        <v>49</v>
      </c>
      <c r="D37" s="46">
        <v>59153</v>
      </c>
      <c r="E37" s="46">
        <v>1274448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1333601</v>
      </c>
      <c r="O37" s="47">
        <f t="shared" ref="O37:O68" si="10">(N37/O$74)</f>
        <v>7.4294078650496091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SUM(D39:D42)</f>
        <v>4047107</v>
      </c>
      <c r="E38" s="31">
        <f t="shared" si="11"/>
        <v>1495381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5542488</v>
      </c>
      <c r="O38" s="43">
        <f t="shared" si="10"/>
        <v>30.876854425831322</v>
      </c>
      <c r="P38" s="10"/>
    </row>
    <row r="39" spans="1:16">
      <c r="A39" s="12"/>
      <c r="B39" s="44">
        <v>562</v>
      </c>
      <c r="C39" s="20" t="s">
        <v>127</v>
      </c>
      <c r="D39" s="46">
        <v>3163770</v>
      </c>
      <c r="E39" s="46">
        <v>1495381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4659151</v>
      </c>
      <c r="O39" s="47">
        <f t="shared" si="10"/>
        <v>25.955839178175296</v>
      </c>
      <c r="P39" s="9"/>
    </row>
    <row r="40" spans="1:16">
      <c r="A40" s="12"/>
      <c r="B40" s="44">
        <v>563</v>
      </c>
      <c r="C40" s="20" t="s">
        <v>128</v>
      </c>
      <c r="D40" s="46">
        <v>600000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600000</v>
      </c>
      <c r="O40" s="47">
        <f t="shared" si="10"/>
        <v>3.342562519846465</v>
      </c>
      <c r="P40" s="9"/>
    </row>
    <row r="41" spans="1:16">
      <c r="A41" s="12"/>
      <c r="B41" s="44">
        <v>564</v>
      </c>
      <c r="C41" s="20" t="s">
        <v>129</v>
      </c>
      <c r="D41" s="46">
        <v>251837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251837</v>
      </c>
      <c r="O41" s="47">
        <f t="shared" si="10"/>
        <v>1.4029681955176236</v>
      </c>
      <c r="P41" s="9"/>
    </row>
    <row r="42" spans="1:16">
      <c r="A42" s="12"/>
      <c r="B42" s="44">
        <v>569</v>
      </c>
      <c r="C42" s="20" t="s">
        <v>54</v>
      </c>
      <c r="D42" s="46">
        <v>31500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31500</v>
      </c>
      <c r="O42" s="47">
        <f t="shared" si="10"/>
        <v>0.17548453229193942</v>
      </c>
      <c r="P42" s="9"/>
    </row>
    <row r="43" spans="1:16" ht="15.75">
      <c r="A43" s="28" t="s">
        <v>55</v>
      </c>
      <c r="B43" s="29"/>
      <c r="C43" s="30"/>
      <c r="D43" s="31">
        <f t="shared" ref="D43:M43" si="13">SUM(D44:D46)</f>
        <v>4960113</v>
      </c>
      <c r="E43" s="31">
        <f t="shared" si="13"/>
        <v>239822</v>
      </c>
      <c r="F43" s="31">
        <f t="shared" si="13"/>
        <v>0</v>
      </c>
      <c r="G43" s="31">
        <f t="shared" si="13"/>
        <v>20294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5220229</v>
      </c>
      <c r="O43" s="43">
        <f t="shared" si="10"/>
        <v>29.081569667359322</v>
      </c>
      <c r="P43" s="9"/>
    </row>
    <row r="44" spans="1:16">
      <c r="A44" s="12"/>
      <c r="B44" s="44">
        <v>571</v>
      </c>
      <c r="C44" s="20" t="s">
        <v>56</v>
      </c>
      <c r="D44" s="46">
        <v>2470763</v>
      </c>
      <c r="E44" s="46">
        <v>87957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2558720</v>
      </c>
      <c r="O44" s="47">
        <f t="shared" si="10"/>
        <v>14.254469284635912</v>
      </c>
      <c r="P44" s="9"/>
    </row>
    <row r="45" spans="1:16">
      <c r="A45" s="12"/>
      <c r="B45" s="44">
        <v>572</v>
      </c>
      <c r="C45" s="20" t="s">
        <v>130</v>
      </c>
      <c r="D45" s="46">
        <v>2452819</v>
      </c>
      <c r="E45" s="46">
        <v>151865</v>
      </c>
      <c r="F45" s="46">
        <v>0</v>
      </c>
      <c r="G45" s="46">
        <v>20294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2624978</v>
      </c>
      <c r="O45" s="47">
        <f t="shared" si="10"/>
        <v>14.623588463702557</v>
      </c>
      <c r="P45" s="9"/>
    </row>
    <row r="46" spans="1:16">
      <c r="A46" s="12"/>
      <c r="B46" s="44">
        <v>573</v>
      </c>
      <c r="C46" s="20" t="s">
        <v>58</v>
      </c>
      <c r="D46" s="46">
        <v>36531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36531</v>
      </c>
      <c r="O46" s="47">
        <f t="shared" si="10"/>
        <v>0.20351191902085203</v>
      </c>
      <c r="P46" s="9"/>
    </row>
    <row r="47" spans="1:16" ht="15.75">
      <c r="A47" s="28" t="s">
        <v>131</v>
      </c>
      <c r="B47" s="29"/>
      <c r="C47" s="30"/>
      <c r="D47" s="31">
        <f t="shared" ref="D47:M47" si="14">SUM(D48:D48)</f>
        <v>4092519</v>
      </c>
      <c r="E47" s="31">
        <f t="shared" si="14"/>
        <v>4828634</v>
      </c>
      <c r="F47" s="31">
        <f t="shared" si="14"/>
        <v>61647</v>
      </c>
      <c r="G47" s="31">
        <f t="shared" si="14"/>
        <v>486512</v>
      </c>
      <c r="H47" s="31">
        <f t="shared" si="14"/>
        <v>0</v>
      </c>
      <c r="I47" s="31">
        <f t="shared" si="14"/>
        <v>242576</v>
      </c>
      <c r="J47" s="31">
        <f t="shared" si="14"/>
        <v>2539741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12251629</v>
      </c>
      <c r="O47" s="43">
        <f t="shared" si="10"/>
        <v>68.253059837440048</v>
      </c>
      <c r="P47" s="9"/>
    </row>
    <row r="48" spans="1:16">
      <c r="A48" s="12"/>
      <c r="B48" s="44">
        <v>581</v>
      </c>
      <c r="C48" s="20" t="s">
        <v>132</v>
      </c>
      <c r="D48" s="46">
        <v>4092519</v>
      </c>
      <c r="E48" s="46">
        <v>4828634</v>
      </c>
      <c r="F48" s="46">
        <v>61647</v>
      </c>
      <c r="G48" s="46">
        <v>486512</v>
      </c>
      <c r="H48" s="46">
        <v>0</v>
      </c>
      <c r="I48" s="46">
        <v>242576</v>
      </c>
      <c r="J48" s="46">
        <v>2539741</v>
      </c>
      <c r="K48" s="46">
        <v>0</v>
      </c>
      <c r="L48" s="46">
        <v>0</v>
      </c>
      <c r="M48" s="46">
        <v>0</v>
      </c>
      <c r="N48" s="46">
        <f>SUM(D48:M48)</f>
        <v>12251629</v>
      </c>
      <c r="O48" s="47">
        <f t="shared" si="10"/>
        <v>68.253059837440048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SUM(D50:D71)</f>
        <v>1223902</v>
      </c>
      <c r="E49" s="31">
        <f t="shared" si="15"/>
        <v>5440389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6664291</v>
      </c>
      <c r="O49" s="43">
        <f t="shared" si="10"/>
        <v>37.126348863250193</v>
      </c>
      <c r="P49" s="9"/>
    </row>
    <row r="50" spans="1:16">
      <c r="A50" s="12"/>
      <c r="B50" s="44">
        <v>601</v>
      </c>
      <c r="C50" s="20" t="s">
        <v>133</v>
      </c>
      <c r="D50" s="46">
        <v>0</v>
      </c>
      <c r="E50" s="46">
        <v>150154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150154</v>
      </c>
      <c r="O50" s="47">
        <f t="shared" si="10"/>
        <v>0.83649855434171017</v>
      </c>
      <c r="P50" s="9"/>
    </row>
    <row r="51" spans="1:16">
      <c r="A51" s="12"/>
      <c r="B51" s="44">
        <v>602</v>
      </c>
      <c r="C51" s="20" t="s">
        <v>134</v>
      </c>
      <c r="D51" s="46">
        <v>2630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2630</v>
      </c>
      <c r="O51" s="47">
        <f t="shared" si="10"/>
        <v>1.4651565711993671E-2</v>
      </c>
      <c r="P51" s="9"/>
    </row>
    <row r="52" spans="1:16">
      <c r="A52" s="12"/>
      <c r="B52" s="44">
        <v>603</v>
      </c>
      <c r="C52" s="20" t="s">
        <v>135</v>
      </c>
      <c r="D52" s="46">
        <v>1977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1977</v>
      </c>
      <c r="O52" s="47">
        <f t="shared" si="10"/>
        <v>1.1013743502894103E-2</v>
      </c>
      <c r="P52" s="9"/>
    </row>
    <row r="53" spans="1:16">
      <c r="A53" s="12"/>
      <c r="B53" s="44">
        <v>604</v>
      </c>
      <c r="C53" s="20" t="s">
        <v>136</v>
      </c>
      <c r="D53" s="46">
        <v>0</v>
      </c>
      <c r="E53" s="46">
        <v>1592628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1592628</v>
      </c>
      <c r="O53" s="47">
        <f t="shared" si="10"/>
        <v>8.8724311014300596</v>
      </c>
      <c r="P53" s="9"/>
    </row>
    <row r="54" spans="1:16">
      <c r="A54" s="12"/>
      <c r="B54" s="44">
        <v>605</v>
      </c>
      <c r="C54" s="20" t="s">
        <v>137</v>
      </c>
      <c r="D54" s="46">
        <v>13863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13863</v>
      </c>
      <c r="O54" s="47">
        <f t="shared" si="10"/>
        <v>7.7229907021052577E-2</v>
      </c>
      <c r="P54" s="9"/>
    </row>
    <row r="55" spans="1:16">
      <c r="A55" s="12"/>
      <c r="B55" s="44">
        <v>608</v>
      </c>
      <c r="C55" s="20" t="s">
        <v>138</v>
      </c>
      <c r="D55" s="46">
        <v>0</v>
      </c>
      <c r="E55" s="46">
        <v>123674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123674</v>
      </c>
      <c r="O55" s="47">
        <f t="shared" si="10"/>
        <v>0.68898012846581946</v>
      </c>
      <c r="P55" s="9"/>
    </row>
    <row r="56" spans="1:16">
      <c r="A56" s="12"/>
      <c r="B56" s="44">
        <v>614</v>
      </c>
      <c r="C56" s="20" t="s">
        <v>139</v>
      </c>
      <c r="D56" s="46">
        <v>0</v>
      </c>
      <c r="E56" s="46">
        <v>425707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425707</v>
      </c>
      <c r="O56" s="47">
        <f t="shared" si="10"/>
        <v>2.3715871043937984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333818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333818</v>
      </c>
      <c r="O57" s="47">
        <f t="shared" si="10"/>
        <v>1.8596792254168455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281810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281810</v>
      </c>
      <c r="O58" s="47">
        <f t="shared" si="10"/>
        <v>1.5699459061965537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160900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160900</v>
      </c>
      <c r="O59" s="47">
        <f t="shared" si="10"/>
        <v>0.89636384907216038</v>
      </c>
      <c r="P59" s="9"/>
    </row>
    <row r="60" spans="1:16">
      <c r="A60" s="12"/>
      <c r="B60" s="44">
        <v>685</v>
      </c>
      <c r="C60" s="20" t="s">
        <v>71</v>
      </c>
      <c r="D60" s="46">
        <v>573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573</v>
      </c>
      <c r="O60" s="47">
        <f t="shared" si="10"/>
        <v>3.1921472064533741E-3</v>
      </c>
      <c r="P60" s="9"/>
    </row>
    <row r="61" spans="1:16">
      <c r="A61" s="12"/>
      <c r="B61" s="44">
        <v>689</v>
      </c>
      <c r="C61" s="20" t="s">
        <v>104</v>
      </c>
      <c r="D61" s="46">
        <v>0</v>
      </c>
      <c r="E61" s="46">
        <v>88275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88275</v>
      </c>
      <c r="O61" s="47">
        <f t="shared" si="10"/>
        <v>0.49177451073241113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144296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144296</v>
      </c>
      <c r="O62" s="47">
        <f t="shared" si="10"/>
        <v>0.80386400227294252</v>
      </c>
      <c r="P62" s="9"/>
    </row>
    <row r="63" spans="1:16">
      <c r="A63" s="12"/>
      <c r="B63" s="44">
        <v>711</v>
      </c>
      <c r="C63" s="20" t="s">
        <v>150</v>
      </c>
      <c r="D63" s="46">
        <v>1204859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1204859</v>
      </c>
      <c r="O63" s="47">
        <f t="shared" si="10"/>
        <v>6.7121942251661535</v>
      </c>
      <c r="P63" s="9"/>
    </row>
    <row r="64" spans="1:16">
      <c r="A64" s="12"/>
      <c r="B64" s="44">
        <v>712</v>
      </c>
      <c r="C64" s="20" t="s">
        <v>105</v>
      </c>
      <c r="D64" s="46">
        <v>0</v>
      </c>
      <c r="E64" s="46">
        <v>6054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6054</v>
      </c>
      <c r="O64" s="47">
        <f t="shared" si="10"/>
        <v>3.3726455825250828E-2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1084327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1084327</v>
      </c>
      <c r="O65" s="47">
        <f t="shared" si="10"/>
        <v>6.0407179824292632</v>
      </c>
      <c r="P65" s="9"/>
    </row>
    <row r="66" spans="1:119">
      <c r="A66" s="12"/>
      <c r="B66" s="44">
        <v>714</v>
      </c>
      <c r="C66" s="20" t="s">
        <v>107</v>
      </c>
      <c r="D66" s="46">
        <v>0</v>
      </c>
      <c r="E66" s="46">
        <v>5987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5987</v>
      </c>
      <c r="O66" s="47">
        <f t="shared" si="10"/>
        <v>3.3353203010534641E-2</v>
      </c>
      <c r="P66" s="9"/>
    </row>
    <row r="67" spans="1:119">
      <c r="A67" s="12"/>
      <c r="B67" s="44">
        <v>715</v>
      </c>
      <c r="C67" s="20" t="s">
        <v>108</v>
      </c>
      <c r="D67" s="46">
        <v>0</v>
      </c>
      <c r="E67" s="46">
        <v>46714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46714</v>
      </c>
      <c r="O67" s="47">
        <f t="shared" si="10"/>
        <v>0.26024077592017963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316164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316164</v>
      </c>
      <c r="O68" s="47">
        <f t="shared" si="10"/>
        <v>1.7613298942078963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237246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237246</v>
      </c>
      <c r="O69" s="47">
        <f>(N69/O$74)</f>
        <v>1.3216826459724906</v>
      </c>
      <c r="P69" s="9"/>
    </row>
    <row r="70" spans="1:119">
      <c r="A70" s="12"/>
      <c r="B70" s="44">
        <v>762</v>
      </c>
      <c r="C70" s="20" t="s">
        <v>153</v>
      </c>
      <c r="D70" s="46">
        <v>0</v>
      </c>
      <c r="E70" s="46">
        <v>5108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5108</v>
      </c>
      <c r="O70" s="47">
        <f>(N70/O$74)</f>
        <v>2.8456348918959571E-2</v>
      </c>
      <c r="P70" s="9"/>
    </row>
    <row r="71" spans="1:119" ht="15.75" thickBot="1">
      <c r="A71" s="12"/>
      <c r="B71" s="44">
        <v>764</v>
      </c>
      <c r="C71" s="20" t="s">
        <v>147</v>
      </c>
      <c r="D71" s="46">
        <v>0</v>
      </c>
      <c r="E71" s="46">
        <v>437527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437527</v>
      </c>
      <c r="O71" s="47">
        <f>(N71/O$74)</f>
        <v>2.4374355860347738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SUM(D5,D12,D21,D29,D34,D38,D43,D47,D49)</f>
        <v>84191272</v>
      </c>
      <c r="E72" s="15">
        <f t="shared" si="19"/>
        <v>73558026</v>
      </c>
      <c r="F72" s="15">
        <f t="shared" si="19"/>
        <v>3671179</v>
      </c>
      <c r="G72" s="15">
        <f t="shared" si="19"/>
        <v>2254424</v>
      </c>
      <c r="H72" s="15">
        <f t="shared" si="19"/>
        <v>0</v>
      </c>
      <c r="I72" s="15">
        <f t="shared" si="19"/>
        <v>39894547</v>
      </c>
      <c r="J72" s="15">
        <f t="shared" si="19"/>
        <v>29292172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232861620</v>
      </c>
      <c r="O72" s="37">
        <f>(N72/O$74)</f>
        <v>1297.2575388712166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154</v>
      </c>
      <c r="M74" s="118"/>
      <c r="N74" s="118"/>
      <c r="O74" s="41">
        <v>179503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19880923</v>
      </c>
      <c r="E5" s="26">
        <f t="shared" si="0"/>
        <v>1367702</v>
      </c>
      <c r="F5" s="26">
        <f t="shared" si="0"/>
        <v>2852685</v>
      </c>
      <c r="G5" s="26">
        <f t="shared" si="0"/>
        <v>225374</v>
      </c>
      <c r="H5" s="26">
        <f t="shared" si="0"/>
        <v>0</v>
      </c>
      <c r="I5" s="26">
        <f t="shared" si="0"/>
        <v>0</v>
      </c>
      <c r="J5" s="26">
        <f t="shared" si="0"/>
        <v>23800962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48127646</v>
      </c>
      <c r="O5" s="32">
        <f t="shared" ref="O5:O36" si="2">(N5/O$73)</f>
        <v>272.1859415560545</v>
      </c>
      <c r="P5" s="6"/>
    </row>
    <row r="6" spans="1:133">
      <c r="A6" s="12"/>
      <c r="B6" s="44">
        <v>511</v>
      </c>
      <c r="C6" s="20" t="s">
        <v>20</v>
      </c>
      <c r="D6" s="46">
        <v>1425003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1425003</v>
      </c>
      <c r="O6" s="47">
        <f t="shared" si="2"/>
        <v>8.0591056390998705</v>
      </c>
      <c r="P6" s="9"/>
    </row>
    <row r="7" spans="1:133">
      <c r="A7" s="12"/>
      <c r="B7" s="44">
        <v>512</v>
      </c>
      <c r="C7" s="20" t="s">
        <v>21</v>
      </c>
      <c r="D7" s="46">
        <v>594673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594673</v>
      </c>
      <c r="O7" s="47">
        <f t="shared" si="2"/>
        <v>3.3631736408417647</v>
      </c>
      <c r="P7" s="9"/>
    </row>
    <row r="8" spans="1:133">
      <c r="A8" s="12"/>
      <c r="B8" s="44">
        <v>513</v>
      </c>
      <c r="C8" s="20" t="s">
        <v>22</v>
      </c>
      <c r="D8" s="46">
        <v>10635322</v>
      </c>
      <c r="E8" s="46">
        <v>715879</v>
      </c>
      <c r="F8" s="46">
        <v>0</v>
      </c>
      <c r="G8" s="46">
        <v>0</v>
      </c>
      <c r="H8" s="46">
        <v>0</v>
      </c>
      <c r="I8" s="46">
        <v>0</v>
      </c>
      <c r="J8" s="46">
        <v>103389</v>
      </c>
      <c r="K8" s="46">
        <v>0</v>
      </c>
      <c r="L8" s="46">
        <v>0</v>
      </c>
      <c r="M8" s="46">
        <v>0</v>
      </c>
      <c r="N8" s="46">
        <f t="shared" si="1"/>
        <v>11454590</v>
      </c>
      <c r="O8" s="47">
        <f t="shared" si="2"/>
        <v>64.781443170699987</v>
      </c>
      <c r="P8" s="9"/>
    </row>
    <row r="9" spans="1:133">
      <c r="A9" s="12"/>
      <c r="B9" s="44">
        <v>514</v>
      </c>
      <c r="C9" s="20" t="s">
        <v>23</v>
      </c>
      <c r="D9" s="46">
        <v>825932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825932</v>
      </c>
      <c r="O9" s="47">
        <f t="shared" si="2"/>
        <v>4.6710591056390998</v>
      </c>
      <c r="P9" s="9"/>
    </row>
    <row r="10" spans="1:133">
      <c r="A10" s="12"/>
      <c r="B10" s="44">
        <v>515</v>
      </c>
      <c r="C10" s="20" t="s">
        <v>24</v>
      </c>
      <c r="D10" s="46">
        <v>682646</v>
      </c>
      <c r="E10" s="46">
        <v>607600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1290246</v>
      </c>
      <c r="O10" s="47">
        <f t="shared" si="2"/>
        <v>7.2969873147116546</v>
      </c>
      <c r="P10" s="9"/>
    </row>
    <row r="11" spans="1:133">
      <c r="A11" s="12"/>
      <c r="B11" s="44">
        <v>519</v>
      </c>
      <c r="C11" s="20" t="s">
        <v>116</v>
      </c>
      <c r="D11" s="46">
        <v>5717347</v>
      </c>
      <c r="E11" s="46">
        <v>44223</v>
      </c>
      <c r="F11" s="46">
        <v>2852685</v>
      </c>
      <c r="G11" s="46">
        <v>225374</v>
      </c>
      <c r="H11" s="46">
        <v>0</v>
      </c>
      <c r="I11" s="46">
        <v>0</v>
      </c>
      <c r="J11" s="46">
        <v>23697573</v>
      </c>
      <c r="K11" s="46">
        <v>0</v>
      </c>
      <c r="L11" s="46">
        <v>0</v>
      </c>
      <c r="M11" s="46">
        <v>0</v>
      </c>
      <c r="N11" s="46">
        <f t="shared" si="1"/>
        <v>32537202</v>
      </c>
      <c r="O11" s="47">
        <f t="shared" si="2"/>
        <v>184.01417268506214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43464951</v>
      </c>
      <c r="E12" s="31">
        <f t="shared" si="3"/>
        <v>34954117</v>
      </c>
      <c r="F12" s="31">
        <f t="shared" si="3"/>
        <v>0</v>
      </c>
      <c r="G12" s="31">
        <f t="shared" si="3"/>
        <v>618272</v>
      </c>
      <c r="H12" s="31">
        <f t="shared" si="3"/>
        <v>0</v>
      </c>
      <c r="I12" s="31">
        <f t="shared" si="3"/>
        <v>2218037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81255377</v>
      </c>
      <c r="O12" s="43">
        <f t="shared" si="2"/>
        <v>459.5398514865484</v>
      </c>
      <c r="P12" s="10"/>
    </row>
    <row r="13" spans="1:133">
      <c r="A13" s="12"/>
      <c r="B13" s="44">
        <v>521</v>
      </c>
      <c r="C13" s="20" t="s">
        <v>27</v>
      </c>
      <c r="D13" s="46">
        <v>40795996</v>
      </c>
      <c r="E13" s="46">
        <v>187494</v>
      </c>
      <c r="F13" s="46">
        <v>0</v>
      </c>
      <c r="G13" s="46">
        <v>121308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41104798</v>
      </c>
      <c r="O13" s="47">
        <f t="shared" si="2"/>
        <v>232.46821891312584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22486109</v>
      </c>
      <c r="F14" s="46">
        <v>0</v>
      </c>
      <c r="G14" s="46">
        <v>383700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22869809</v>
      </c>
      <c r="O14" s="47">
        <f t="shared" si="2"/>
        <v>129.34022361850253</v>
      </c>
      <c r="P14" s="9"/>
    </row>
    <row r="15" spans="1:133">
      <c r="A15" s="12"/>
      <c r="B15" s="44">
        <v>523</v>
      </c>
      <c r="C15" s="20" t="s">
        <v>117</v>
      </c>
      <c r="D15" s="46">
        <v>662564</v>
      </c>
      <c r="E15" s="46">
        <v>0</v>
      </c>
      <c r="F15" s="46">
        <v>0</v>
      </c>
      <c r="G15" s="46">
        <v>113264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775828</v>
      </c>
      <c r="O15" s="47">
        <f t="shared" si="2"/>
        <v>4.3876958924097522</v>
      </c>
      <c r="P15" s="9"/>
    </row>
    <row r="16" spans="1:133">
      <c r="A16" s="12"/>
      <c r="B16" s="44">
        <v>524</v>
      </c>
      <c r="C16" s="20" t="s">
        <v>30</v>
      </c>
      <c r="D16" s="46">
        <v>1009332</v>
      </c>
      <c r="E16" s="46">
        <v>0</v>
      </c>
      <c r="F16" s="46">
        <v>0</v>
      </c>
      <c r="G16" s="46">
        <v>0</v>
      </c>
      <c r="H16" s="46">
        <v>0</v>
      </c>
      <c r="I16" s="46">
        <v>2218037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3227369</v>
      </c>
      <c r="O16" s="47">
        <f t="shared" si="2"/>
        <v>18.252388035222459</v>
      </c>
      <c r="P16" s="9"/>
    </row>
    <row r="17" spans="1:16">
      <c r="A17" s="12"/>
      <c r="B17" s="44">
        <v>525</v>
      </c>
      <c r="C17" s="20" t="s">
        <v>31</v>
      </c>
      <c r="D17" s="46">
        <v>532012</v>
      </c>
      <c r="E17" s="46">
        <v>2466516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2998528</v>
      </c>
      <c r="O17" s="47">
        <f t="shared" si="2"/>
        <v>16.958177571414836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9813987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9813987</v>
      </c>
      <c r="O18" s="47">
        <f t="shared" si="2"/>
        <v>55.503011554188184</v>
      </c>
      <c r="P18" s="9"/>
    </row>
    <row r="19" spans="1:16">
      <c r="A19" s="12"/>
      <c r="B19" s="44">
        <v>527</v>
      </c>
      <c r="C19" s="20" t="s">
        <v>33</v>
      </c>
      <c r="D19" s="46">
        <v>465047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465047</v>
      </c>
      <c r="O19" s="47">
        <f t="shared" si="2"/>
        <v>2.6300736911757219</v>
      </c>
      <c r="P19" s="9"/>
    </row>
    <row r="20" spans="1:16">
      <c r="A20" s="12"/>
      <c r="B20" s="44">
        <v>529</v>
      </c>
      <c r="C20" s="20" t="s">
        <v>86</v>
      </c>
      <c r="D20" s="46">
        <v>0</v>
      </c>
      <c r="E20" s="46">
        <v>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</v>
      </c>
      <c r="O20" s="47">
        <f t="shared" si="2"/>
        <v>6.2210509051629072E-5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SUM(D22:D28)</f>
        <v>232043</v>
      </c>
      <c r="E21" s="31">
        <f t="shared" si="5"/>
        <v>1099412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29408528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30739983</v>
      </c>
      <c r="O21" s="43">
        <f t="shared" si="2"/>
        <v>173.84999915167487</v>
      </c>
      <c r="P21" s="10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6794817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6794817</v>
      </c>
      <c r="O22" s="47">
        <f t="shared" si="2"/>
        <v>38.428093134787552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3348066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3348066</v>
      </c>
      <c r="O23" s="47">
        <f t="shared" si="2"/>
        <v>18.934990018041049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50838</v>
      </c>
      <c r="F24" s="46">
        <v>0</v>
      </c>
      <c r="G24" s="46">
        <v>0</v>
      </c>
      <c r="H24" s="46">
        <v>0</v>
      </c>
      <c r="I24" s="46">
        <v>6948926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6999764</v>
      </c>
      <c r="O24" s="47">
        <f t="shared" si="2"/>
        <v>39.58717106193339</v>
      </c>
      <c r="P24" s="9"/>
    </row>
    <row r="25" spans="1:16">
      <c r="A25" s="12"/>
      <c r="B25" s="44">
        <v>536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12055081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12055081</v>
      </c>
      <c r="O25" s="47">
        <f t="shared" si="2"/>
        <v>68.177520515329235</v>
      </c>
      <c r="P25" s="9"/>
    </row>
    <row r="26" spans="1:16">
      <c r="A26" s="12"/>
      <c r="B26" s="44">
        <v>537</v>
      </c>
      <c r="C26" s="20" t="s">
        <v>120</v>
      </c>
      <c r="D26" s="46">
        <v>232043</v>
      </c>
      <c r="E26" s="46">
        <v>290969</v>
      </c>
      <c r="F26" s="46">
        <v>0</v>
      </c>
      <c r="G26" s="46">
        <v>0</v>
      </c>
      <c r="H26" s="46">
        <v>0</v>
      </c>
      <c r="I26" s="46">
        <v>261638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784650</v>
      </c>
      <c r="O26" s="47">
        <f t="shared" si="2"/>
        <v>4.4375887206691589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744145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744145</v>
      </c>
      <c r="O27" s="47">
        <f t="shared" si="2"/>
        <v>4.2085126598385916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13460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13460</v>
      </c>
      <c r="O28" s="47">
        <f t="shared" si="2"/>
        <v>7.6123041075902481E-2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2244908</v>
      </c>
      <c r="E29" s="31">
        <f t="shared" si="7"/>
        <v>20939241</v>
      </c>
      <c r="F29" s="31">
        <f t="shared" si="7"/>
        <v>0</v>
      </c>
      <c r="G29" s="31">
        <f t="shared" si="7"/>
        <v>5751460</v>
      </c>
      <c r="H29" s="31">
        <f t="shared" si="7"/>
        <v>0</v>
      </c>
      <c r="I29" s="31">
        <f t="shared" si="7"/>
        <v>2242279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31177888</v>
      </c>
      <c r="O29" s="43">
        <f t="shared" si="2"/>
        <v>176.32657123951611</v>
      </c>
      <c r="P29" s="10"/>
    </row>
    <row r="30" spans="1:16">
      <c r="A30" s="12"/>
      <c r="B30" s="44">
        <v>541</v>
      </c>
      <c r="C30" s="20" t="s">
        <v>122</v>
      </c>
      <c r="D30" s="46">
        <v>0</v>
      </c>
      <c r="E30" s="46">
        <v>20581854</v>
      </c>
      <c r="F30" s="46">
        <v>0</v>
      </c>
      <c r="G30" s="46">
        <v>5751460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26333314</v>
      </c>
      <c r="O30" s="47">
        <f t="shared" si="2"/>
        <v>148.92807899603548</v>
      </c>
      <c r="P30" s="9"/>
    </row>
    <row r="31" spans="1:16">
      <c r="A31" s="12"/>
      <c r="B31" s="44">
        <v>542</v>
      </c>
      <c r="C31" s="20" t="s">
        <v>44</v>
      </c>
      <c r="D31" s="46">
        <v>46312</v>
      </c>
      <c r="E31" s="46">
        <v>0</v>
      </c>
      <c r="F31" s="46">
        <v>0</v>
      </c>
      <c r="G31" s="46">
        <v>0</v>
      </c>
      <c r="H31" s="46">
        <v>0</v>
      </c>
      <c r="I31" s="46">
        <v>2242279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2288591</v>
      </c>
      <c r="O31" s="47">
        <f t="shared" si="2"/>
        <v>12.943128283725166</v>
      </c>
      <c r="P31" s="9"/>
    </row>
    <row r="32" spans="1:16">
      <c r="A32" s="12"/>
      <c r="B32" s="44">
        <v>543</v>
      </c>
      <c r="C32" s="20" t="s">
        <v>123</v>
      </c>
      <c r="D32" s="46">
        <v>5896</v>
      </c>
      <c r="E32" s="46">
        <v>357387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363283</v>
      </c>
      <c r="O32" s="47">
        <f t="shared" si="2"/>
        <v>2.0545473054366328</v>
      </c>
      <c r="P32" s="9"/>
    </row>
    <row r="33" spans="1:16">
      <c r="A33" s="12"/>
      <c r="B33" s="44">
        <v>544</v>
      </c>
      <c r="C33" s="20" t="s">
        <v>124</v>
      </c>
      <c r="D33" s="46">
        <v>2192700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2192700</v>
      </c>
      <c r="O33" s="47">
        <f t="shared" si="2"/>
        <v>12.400816654318824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SUM(D35:D37)</f>
        <v>569075</v>
      </c>
      <c r="E34" s="31">
        <f t="shared" si="9"/>
        <v>1729072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2298147</v>
      </c>
      <c r="O34" s="43">
        <f t="shared" si="2"/>
        <v>12.997172249588562</v>
      </c>
      <c r="P34" s="10"/>
    </row>
    <row r="35" spans="1:16">
      <c r="A35" s="13"/>
      <c r="B35" s="45">
        <v>552</v>
      </c>
      <c r="C35" s="21" t="s">
        <v>47</v>
      </c>
      <c r="D35" s="46">
        <v>241781</v>
      </c>
      <c r="E35" s="46">
        <v>937894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1179675</v>
      </c>
      <c r="O35" s="47">
        <f t="shared" si="2"/>
        <v>6.6716529332255021</v>
      </c>
      <c r="P35" s="9"/>
    </row>
    <row r="36" spans="1:16">
      <c r="A36" s="13"/>
      <c r="B36" s="45">
        <v>553</v>
      </c>
      <c r="C36" s="21" t="s">
        <v>125</v>
      </c>
      <c r="D36" s="46">
        <v>111326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111326</v>
      </c>
      <c r="O36" s="47">
        <f t="shared" si="2"/>
        <v>0.62960428460742346</v>
      </c>
      <c r="P36" s="9"/>
    </row>
    <row r="37" spans="1:16">
      <c r="A37" s="13"/>
      <c r="B37" s="45">
        <v>554</v>
      </c>
      <c r="C37" s="21" t="s">
        <v>49</v>
      </c>
      <c r="D37" s="46">
        <v>215968</v>
      </c>
      <c r="E37" s="46">
        <v>791178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1007146</v>
      </c>
      <c r="O37" s="47">
        <f t="shared" ref="O37:O68" si="10">(N37/O$73)</f>
        <v>5.6959150317556375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SUM(D39:D42)</f>
        <v>5623448</v>
      </c>
      <c r="E38" s="31">
        <f t="shared" si="11"/>
        <v>1420586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7044034</v>
      </c>
      <c r="O38" s="43">
        <f t="shared" si="10"/>
        <v>39.837540083362079</v>
      </c>
      <c r="P38" s="10"/>
    </row>
    <row r="39" spans="1:16">
      <c r="A39" s="12"/>
      <c r="B39" s="44">
        <v>562</v>
      </c>
      <c r="C39" s="20" t="s">
        <v>127</v>
      </c>
      <c r="D39" s="46">
        <v>4710407</v>
      </c>
      <c r="E39" s="46">
        <v>1420586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6130993</v>
      </c>
      <c r="O39" s="47">
        <f t="shared" si="10"/>
        <v>34.67383595654313</v>
      </c>
      <c r="P39" s="9"/>
    </row>
    <row r="40" spans="1:16">
      <c r="A40" s="12"/>
      <c r="B40" s="44">
        <v>563</v>
      </c>
      <c r="C40" s="20" t="s">
        <v>128</v>
      </c>
      <c r="D40" s="46">
        <v>600000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600000</v>
      </c>
      <c r="O40" s="47">
        <f t="shared" si="10"/>
        <v>3.393300493725222</v>
      </c>
      <c r="P40" s="9"/>
    </row>
    <row r="41" spans="1:16">
      <c r="A41" s="12"/>
      <c r="B41" s="44">
        <v>564</v>
      </c>
      <c r="C41" s="20" t="s">
        <v>129</v>
      </c>
      <c r="D41" s="46">
        <v>269541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269541</v>
      </c>
      <c r="O41" s="47">
        <f t="shared" si="10"/>
        <v>1.5243893472986501</v>
      </c>
      <c r="P41" s="9"/>
    </row>
    <row r="42" spans="1:16">
      <c r="A42" s="12"/>
      <c r="B42" s="44">
        <v>569</v>
      </c>
      <c r="C42" s="20" t="s">
        <v>54</v>
      </c>
      <c r="D42" s="46">
        <v>43500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43500</v>
      </c>
      <c r="O42" s="47">
        <f t="shared" si="10"/>
        <v>0.24601428579507859</v>
      </c>
      <c r="P42" s="9"/>
    </row>
    <row r="43" spans="1:16" ht="15.75">
      <c r="A43" s="28" t="s">
        <v>55</v>
      </c>
      <c r="B43" s="29"/>
      <c r="C43" s="30"/>
      <c r="D43" s="31">
        <f t="shared" ref="D43:M43" si="13">SUM(D44:D46)</f>
        <v>4852682</v>
      </c>
      <c r="E43" s="31">
        <f t="shared" si="13"/>
        <v>39826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4892508</v>
      </c>
      <c r="O43" s="43">
        <f t="shared" si="10"/>
        <v>27.669583019924328</v>
      </c>
      <c r="P43" s="9"/>
    </row>
    <row r="44" spans="1:16">
      <c r="A44" s="12"/>
      <c r="B44" s="44">
        <v>571</v>
      </c>
      <c r="C44" s="20" t="s">
        <v>56</v>
      </c>
      <c r="D44" s="46">
        <v>2511208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2511208</v>
      </c>
      <c r="O44" s="47">
        <f t="shared" si="10"/>
        <v>14.202138910411211</v>
      </c>
      <c r="P44" s="9"/>
    </row>
    <row r="45" spans="1:16">
      <c r="A45" s="12"/>
      <c r="B45" s="44">
        <v>572</v>
      </c>
      <c r="C45" s="20" t="s">
        <v>130</v>
      </c>
      <c r="D45" s="46">
        <v>2294900</v>
      </c>
      <c r="E45" s="46">
        <v>39826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2334726</v>
      </c>
      <c r="O45" s="47">
        <f t="shared" si="10"/>
        <v>13.204044814188521</v>
      </c>
      <c r="P45" s="9"/>
    </row>
    <row r="46" spans="1:16">
      <c r="A46" s="12"/>
      <c r="B46" s="44">
        <v>573</v>
      </c>
      <c r="C46" s="20" t="s">
        <v>58</v>
      </c>
      <c r="D46" s="46">
        <v>46574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46574</v>
      </c>
      <c r="O46" s="47">
        <f t="shared" si="10"/>
        <v>0.26339929532459749</v>
      </c>
      <c r="P46" s="9"/>
    </row>
    <row r="47" spans="1:16" ht="15.75">
      <c r="A47" s="28" t="s">
        <v>131</v>
      </c>
      <c r="B47" s="29"/>
      <c r="C47" s="30"/>
      <c r="D47" s="31">
        <f t="shared" ref="D47:M47" si="14">SUM(D48:D48)</f>
        <v>4727066</v>
      </c>
      <c r="E47" s="31">
        <f t="shared" si="14"/>
        <v>2809889</v>
      </c>
      <c r="F47" s="31">
        <f t="shared" si="14"/>
        <v>0</v>
      </c>
      <c r="G47" s="31">
        <f t="shared" si="14"/>
        <v>297342</v>
      </c>
      <c r="H47" s="31">
        <f t="shared" si="14"/>
        <v>0</v>
      </c>
      <c r="I47" s="31">
        <f t="shared" si="14"/>
        <v>680815</v>
      </c>
      <c r="J47" s="31">
        <f t="shared" si="14"/>
        <v>59224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8574336</v>
      </c>
      <c r="O47" s="43">
        <f t="shared" si="10"/>
        <v>48.492164303609904</v>
      </c>
      <c r="P47" s="9"/>
    </row>
    <row r="48" spans="1:16">
      <c r="A48" s="12"/>
      <c r="B48" s="44">
        <v>581</v>
      </c>
      <c r="C48" s="20" t="s">
        <v>132</v>
      </c>
      <c r="D48" s="46">
        <v>4727066</v>
      </c>
      <c r="E48" s="46">
        <v>2809889</v>
      </c>
      <c r="F48" s="46">
        <v>0</v>
      </c>
      <c r="G48" s="46">
        <v>297342</v>
      </c>
      <c r="H48" s="46">
        <v>0</v>
      </c>
      <c r="I48" s="46">
        <v>680815</v>
      </c>
      <c r="J48" s="46">
        <v>59224</v>
      </c>
      <c r="K48" s="46">
        <v>0</v>
      </c>
      <c r="L48" s="46">
        <v>0</v>
      </c>
      <c r="M48" s="46">
        <v>0</v>
      </c>
      <c r="N48" s="46">
        <f>SUM(D48:M48)</f>
        <v>8574336</v>
      </c>
      <c r="O48" s="47">
        <f t="shared" si="10"/>
        <v>48.492164303609904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SUM(D50:D70)</f>
        <v>1141355</v>
      </c>
      <c r="E49" s="31">
        <f t="shared" si="15"/>
        <v>5768229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6909584</v>
      </c>
      <c r="O49" s="43">
        <f t="shared" si="10"/>
        <v>39.077157997726488</v>
      </c>
      <c r="P49" s="9"/>
    </row>
    <row r="50" spans="1:16">
      <c r="A50" s="12"/>
      <c r="B50" s="44">
        <v>601</v>
      </c>
      <c r="C50" s="20" t="s">
        <v>133</v>
      </c>
      <c r="D50" s="46">
        <v>21774</v>
      </c>
      <c r="E50" s="46">
        <v>119118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140892</v>
      </c>
      <c r="O50" s="47">
        <f t="shared" si="10"/>
        <v>0.79681482193655662</v>
      </c>
      <c r="P50" s="9"/>
    </row>
    <row r="51" spans="1:16">
      <c r="A51" s="12"/>
      <c r="B51" s="44">
        <v>602</v>
      </c>
      <c r="C51" s="20" t="s">
        <v>134</v>
      </c>
      <c r="D51" s="46">
        <v>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</v>
      </c>
      <c r="O51" s="47">
        <f t="shared" si="10"/>
        <v>5.65550082287537E-5</v>
      </c>
      <c r="P51" s="9"/>
    </row>
    <row r="52" spans="1:16">
      <c r="A52" s="12"/>
      <c r="B52" s="44">
        <v>603</v>
      </c>
      <c r="C52" s="20" t="s">
        <v>135</v>
      </c>
      <c r="D52" s="46">
        <v>1843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1843</v>
      </c>
      <c r="O52" s="47">
        <f t="shared" si="10"/>
        <v>1.0423088016559307E-2</v>
      </c>
      <c r="P52" s="9"/>
    </row>
    <row r="53" spans="1:16">
      <c r="A53" s="12"/>
      <c r="B53" s="44">
        <v>604</v>
      </c>
      <c r="C53" s="20" t="s">
        <v>136</v>
      </c>
      <c r="D53" s="46">
        <v>0</v>
      </c>
      <c r="E53" s="46">
        <v>1663426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1663426</v>
      </c>
      <c r="O53" s="47">
        <f t="shared" si="10"/>
        <v>9.4075071117922846</v>
      </c>
      <c r="P53" s="9"/>
    </row>
    <row r="54" spans="1:16">
      <c r="A54" s="12"/>
      <c r="B54" s="44">
        <v>605</v>
      </c>
      <c r="C54" s="20" t="s">
        <v>137</v>
      </c>
      <c r="D54" s="46">
        <v>11208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11208</v>
      </c>
      <c r="O54" s="47">
        <f t="shared" si="10"/>
        <v>6.3386853222787143E-2</v>
      </c>
      <c r="P54" s="9"/>
    </row>
    <row r="55" spans="1:16">
      <c r="A55" s="12"/>
      <c r="B55" s="44">
        <v>608</v>
      </c>
      <c r="C55" s="20" t="s">
        <v>138</v>
      </c>
      <c r="D55" s="46">
        <v>0</v>
      </c>
      <c r="E55" s="46">
        <v>128619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128619</v>
      </c>
      <c r="O55" s="47">
        <f t="shared" si="10"/>
        <v>0.72740486033740714</v>
      </c>
      <c r="P55" s="9"/>
    </row>
    <row r="56" spans="1:16">
      <c r="A56" s="12"/>
      <c r="B56" s="44">
        <v>614</v>
      </c>
      <c r="C56" s="20" t="s">
        <v>139</v>
      </c>
      <c r="D56" s="46">
        <v>0</v>
      </c>
      <c r="E56" s="46">
        <v>428671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428671</v>
      </c>
      <c r="O56" s="47">
        <f t="shared" si="10"/>
        <v>2.4243491932428074</v>
      </c>
      <c r="P56" s="9"/>
    </row>
    <row r="57" spans="1:16">
      <c r="A57" s="12"/>
      <c r="B57" s="44">
        <v>634</v>
      </c>
      <c r="C57" s="20" t="s">
        <v>140</v>
      </c>
      <c r="D57" s="46">
        <v>0</v>
      </c>
      <c r="E57" s="46">
        <v>365042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365042</v>
      </c>
      <c r="O57" s="47">
        <f t="shared" si="10"/>
        <v>2.0644953313840708</v>
      </c>
      <c r="P57" s="9"/>
    </row>
    <row r="58" spans="1:16">
      <c r="A58" s="12"/>
      <c r="B58" s="44">
        <v>654</v>
      </c>
      <c r="C58" s="20" t="s">
        <v>141</v>
      </c>
      <c r="D58" s="46">
        <v>0</v>
      </c>
      <c r="E58" s="46">
        <v>317938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317938</v>
      </c>
      <c r="O58" s="47">
        <f t="shared" si="10"/>
        <v>1.7980986206233494</v>
      </c>
      <c r="P58" s="9"/>
    </row>
    <row r="59" spans="1:16">
      <c r="A59" s="12"/>
      <c r="B59" s="44">
        <v>674</v>
      </c>
      <c r="C59" s="20" t="s">
        <v>142</v>
      </c>
      <c r="D59" s="46">
        <v>0</v>
      </c>
      <c r="E59" s="46">
        <v>164466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164466</v>
      </c>
      <c r="O59" s="47">
        <f t="shared" si="10"/>
        <v>0.93013759833502052</v>
      </c>
      <c r="P59" s="9"/>
    </row>
    <row r="60" spans="1:16">
      <c r="A60" s="12"/>
      <c r="B60" s="44">
        <v>685</v>
      </c>
      <c r="C60" s="20" t="s">
        <v>71</v>
      </c>
      <c r="D60" s="46">
        <v>729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729</v>
      </c>
      <c r="O60" s="47">
        <f t="shared" si="10"/>
        <v>4.1228600998761446E-3</v>
      </c>
      <c r="P60" s="9"/>
    </row>
    <row r="61" spans="1:16">
      <c r="A61" s="12"/>
      <c r="B61" s="44">
        <v>689</v>
      </c>
      <c r="C61" s="20" t="s">
        <v>104</v>
      </c>
      <c r="D61" s="46">
        <v>0</v>
      </c>
      <c r="E61" s="46">
        <v>85363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85363</v>
      </c>
      <c r="O61" s="47">
        <f t="shared" si="10"/>
        <v>0.48277051674311017</v>
      </c>
      <c r="P61" s="9"/>
    </row>
    <row r="62" spans="1:16">
      <c r="A62" s="12"/>
      <c r="B62" s="44">
        <v>694</v>
      </c>
      <c r="C62" s="20" t="s">
        <v>143</v>
      </c>
      <c r="D62" s="46">
        <v>0</v>
      </c>
      <c r="E62" s="46">
        <v>194463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194463</v>
      </c>
      <c r="O62" s="47">
        <f t="shared" si="10"/>
        <v>1.0997856565188131</v>
      </c>
      <c r="P62" s="9"/>
    </row>
    <row r="63" spans="1:16">
      <c r="A63" s="12"/>
      <c r="B63" s="44">
        <v>711</v>
      </c>
      <c r="C63" s="20" t="s">
        <v>150</v>
      </c>
      <c r="D63" s="46">
        <v>1105791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8">SUM(D63:M63)</f>
        <v>1105791</v>
      </c>
      <c r="O63" s="47">
        <f t="shared" si="10"/>
        <v>6.2538019104281783</v>
      </c>
      <c r="P63" s="9"/>
    </row>
    <row r="64" spans="1:16">
      <c r="A64" s="12"/>
      <c r="B64" s="44">
        <v>712</v>
      </c>
      <c r="C64" s="20" t="s">
        <v>105</v>
      </c>
      <c r="D64" s="46">
        <v>0</v>
      </c>
      <c r="E64" s="46">
        <v>15745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15745</v>
      </c>
      <c r="O64" s="47">
        <f t="shared" si="10"/>
        <v>8.9045860456172701E-2</v>
      </c>
      <c r="P64" s="9"/>
    </row>
    <row r="65" spans="1:119">
      <c r="A65" s="12"/>
      <c r="B65" s="44">
        <v>713</v>
      </c>
      <c r="C65" s="20" t="s">
        <v>144</v>
      </c>
      <c r="D65" s="46">
        <v>0</v>
      </c>
      <c r="E65" s="46">
        <v>1304436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1304436</v>
      </c>
      <c r="O65" s="47">
        <f t="shared" si="10"/>
        <v>7.377238871388256</v>
      </c>
      <c r="P65" s="9"/>
    </row>
    <row r="66" spans="1:119">
      <c r="A66" s="12"/>
      <c r="B66" s="44">
        <v>714</v>
      </c>
      <c r="C66" s="20" t="s">
        <v>107</v>
      </c>
      <c r="D66" s="46">
        <v>0</v>
      </c>
      <c r="E66" s="46">
        <v>7070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7070</v>
      </c>
      <c r="O66" s="47">
        <f t="shared" si="10"/>
        <v>3.9984390817728865E-2</v>
      </c>
      <c r="P66" s="9"/>
    </row>
    <row r="67" spans="1:119">
      <c r="A67" s="12"/>
      <c r="B67" s="44">
        <v>715</v>
      </c>
      <c r="C67" s="20" t="s">
        <v>108</v>
      </c>
      <c r="D67" s="46">
        <v>0</v>
      </c>
      <c r="E67" s="46">
        <v>46759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46759</v>
      </c>
      <c r="O67" s="47">
        <f t="shared" si="10"/>
        <v>0.26444556297682942</v>
      </c>
      <c r="P67" s="9"/>
    </row>
    <row r="68" spans="1:119">
      <c r="A68" s="12"/>
      <c r="B68" s="44">
        <v>724</v>
      </c>
      <c r="C68" s="20" t="s">
        <v>145</v>
      </c>
      <c r="D68" s="46">
        <v>0</v>
      </c>
      <c r="E68" s="46">
        <v>290033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290033</v>
      </c>
      <c r="O68" s="47">
        <f t="shared" si="10"/>
        <v>1.640281870161012</v>
      </c>
      <c r="P68" s="9"/>
    </row>
    <row r="69" spans="1:119">
      <c r="A69" s="12"/>
      <c r="B69" s="44">
        <v>744</v>
      </c>
      <c r="C69" s="20" t="s">
        <v>146</v>
      </c>
      <c r="D69" s="46">
        <v>0</v>
      </c>
      <c r="E69" s="46">
        <v>212297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212297</v>
      </c>
      <c r="O69" s="47">
        <f>(N69/O$73)</f>
        <v>1.2006458581939723</v>
      </c>
      <c r="P69" s="9"/>
    </row>
    <row r="70" spans="1:119" ht="15.75" thickBot="1">
      <c r="A70" s="12"/>
      <c r="B70" s="44">
        <v>764</v>
      </c>
      <c r="C70" s="20" t="s">
        <v>147</v>
      </c>
      <c r="D70" s="46">
        <v>0</v>
      </c>
      <c r="E70" s="46">
        <v>424783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424783</v>
      </c>
      <c r="O70" s="47">
        <f>(N70/O$73)</f>
        <v>2.4023606060434681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SUM(D5,D12,D21,D29,D34,D38,D43,D47,D49)</f>
        <v>82736451</v>
      </c>
      <c r="E71" s="15">
        <f t="shared" si="19"/>
        <v>70128074</v>
      </c>
      <c r="F71" s="15">
        <f t="shared" si="19"/>
        <v>2852685</v>
      </c>
      <c r="G71" s="15">
        <f t="shared" si="19"/>
        <v>6892448</v>
      </c>
      <c r="H71" s="15">
        <f t="shared" si="19"/>
        <v>0</v>
      </c>
      <c r="I71" s="15">
        <f t="shared" si="19"/>
        <v>34549659</v>
      </c>
      <c r="J71" s="15">
        <f t="shared" si="19"/>
        <v>23860186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221019503</v>
      </c>
      <c r="O71" s="37">
        <f>(N71/O$73)</f>
        <v>1249.9759810880053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151</v>
      </c>
      <c r="M73" s="118"/>
      <c r="N73" s="118"/>
      <c r="O73" s="41">
        <v>176819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2024-11-13T17:34:02Z</cp:lastPrinted>
  <dcterms:created xsi:type="dcterms:W3CDTF">2000-08-31T21:26:31Z</dcterms:created>
  <dcterms:modified xsi:type="dcterms:W3CDTF">2024-11-13T17:34:33Z</dcterms:modified>
</cp:coreProperties>
</file>