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56" documentId="11_222FD2D3111B0F21EB767B64C1C762238332246D" xr6:coauthVersionLast="47" xr6:coauthVersionMax="47" xr10:uidLastSave="{01A698A5-E0F1-490F-AA95-AA318C07E9A5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'2006'!$A$1:$O$104</definedName>
    <definedName name="_xlnm.Print_Area" localSheetId="16">'2007'!$A$1:$O$108</definedName>
    <definedName name="_xlnm.Print_Area" localSheetId="15">'2008'!$A$1:$O$104</definedName>
    <definedName name="_xlnm.Print_Area" localSheetId="14">'2009'!$A$1:$O$100</definedName>
    <definedName name="_xlnm.Print_Area" localSheetId="13">'2010'!$A$1:$O$80</definedName>
    <definedName name="_xlnm.Print_Area" localSheetId="12">'2011'!$A$1:$O$88</definedName>
    <definedName name="_xlnm.Print_Area" localSheetId="11">'2012'!$A$1:$O$78</definedName>
    <definedName name="_xlnm.Print_Area" localSheetId="10">'2013'!$A$1:$O$74</definedName>
    <definedName name="_xlnm.Print_Area" localSheetId="9">'2014'!$A$1:$O$74</definedName>
    <definedName name="_xlnm.Print_Area" localSheetId="8">'2015'!$A$1:$O$73</definedName>
    <definedName name="_xlnm.Print_Area" localSheetId="7">'2016'!$A$1:$O$72</definedName>
    <definedName name="_xlnm.Print_Area" localSheetId="6">'2017'!$A$1:$O$73</definedName>
    <definedName name="_xlnm.Print_Area" localSheetId="5">'2018'!$A$1:$O$77</definedName>
    <definedName name="_xlnm.Print_Area" localSheetId="4">'2019'!$A$1:$O$77</definedName>
    <definedName name="_xlnm.Print_Area" localSheetId="3">'2020'!$A$1:$O$77</definedName>
    <definedName name="_xlnm.Print_Area" localSheetId="2">'2021'!$A$1:$P$78</definedName>
    <definedName name="_xlnm.Print_Area" localSheetId="1">'2022'!$A$1:$P$93</definedName>
    <definedName name="_xlnm.Print_Area" localSheetId="0">'2023'!$A$1:$P$102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7" i="51" l="1"/>
  <c r="P97" i="51" s="1"/>
  <c r="O96" i="51"/>
  <c r="P96" i="51" s="1"/>
  <c r="N95" i="51"/>
  <c r="M95" i="51"/>
  <c r="L95" i="51"/>
  <c r="K95" i="51"/>
  <c r="J95" i="51"/>
  <c r="I95" i="51"/>
  <c r="H95" i="51"/>
  <c r="G95" i="51"/>
  <c r="F95" i="51"/>
  <c r="E95" i="51"/>
  <c r="D95" i="51"/>
  <c r="O94" i="51"/>
  <c r="P94" i="51" s="1"/>
  <c r="O93" i="51"/>
  <c r="P93" i="51" s="1"/>
  <c r="O92" i="51"/>
  <c r="P92" i="51" s="1"/>
  <c r="O91" i="51"/>
  <c r="P91" i="51" s="1"/>
  <c r="O90" i="51"/>
  <c r="P90" i="51" s="1"/>
  <c r="N89" i="51"/>
  <c r="M89" i="51"/>
  <c r="L89" i="51"/>
  <c r="K89" i="51"/>
  <c r="J89" i="51"/>
  <c r="I89" i="51"/>
  <c r="H89" i="51"/>
  <c r="G89" i="51"/>
  <c r="F89" i="51"/>
  <c r="E89" i="51"/>
  <c r="D89" i="5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N80" i="51"/>
  <c r="M80" i="51"/>
  <c r="L80" i="51"/>
  <c r="K80" i="51"/>
  <c r="J80" i="51"/>
  <c r="I80" i="51"/>
  <c r="H80" i="51"/>
  <c r="G80" i="51"/>
  <c r="F80" i="51"/>
  <c r="E80" i="51"/>
  <c r="D80" i="5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N17" i="51"/>
  <c r="M17" i="51"/>
  <c r="L17" i="51"/>
  <c r="K17" i="51"/>
  <c r="J17" i="51"/>
  <c r="I17" i="51"/>
  <c r="H17" i="51"/>
  <c r="G17" i="51"/>
  <c r="F17" i="51"/>
  <c r="E17" i="51"/>
  <c r="D17" i="5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88" i="50"/>
  <c r="P88" i="50" s="1"/>
  <c r="O87" i="50"/>
  <c r="P87" i="50" s="1"/>
  <c r="N86" i="50"/>
  <c r="M86" i="50"/>
  <c r="L86" i="50"/>
  <c r="K86" i="50"/>
  <c r="J86" i="50"/>
  <c r="I86" i="50"/>
  <c r="H86" i="50"/>
  <c r="G86" i="50"/>
  <c r="F86" i="50"/>
  <c r="E86" i="50"/>
  <c r="D86" i="50"/>
  <c r="O85" i="50"/>
  <c r="P85" i="50" s="1"/>
  <c r="O84" i="50"/>
  <c r="P84" i="50" s="1"/>
  <c r="O83" i="50"/>
  <c r="P83" i="50" s="1"/>
  <c r="O82" i="50"/>
  <c r="P82" i="50" s="1"/>
  <c r="N81" i="50"/>
  <c r="M81" i="50"/>
  <c r="L81" i="50"/>
  <c r="K81" i="50"/>
  <c r="J81" i="50"/>
  <c r="I81" i="50"/>
  <c r="H81" i="50"/>
  <c r="G81" i="50"/>
  <c r="F81" i="50"/>
  <c r="E81" i="50"/>
  <c r="D81" i="50"/>
  <c r="O80" i="50"/>
  <c r="P80" i="50" s="1"/>
  <c r="O79" i="50"/>
  <c r="P79" i="50" s="1"/>
  <c r="O78" i="50"/>
  <c r="P78" i="50" s="1"/>
  <c r="O77" i="50"/>
  <c r="P77" i="50" s="1"/>
  <c r="N76" i="50"/>
  <c r="M76" i="50"/>
  <c r="L76" i="50"/>
  <c r="K76" i="50"/>
  <c r="J76" i="50"/>
  <c r="I76" i="50"/>
  <c r="H76" i="50"/>
  <c r="G76" i="50"/>
  <c r="F76" i="50"/>
  <c r="E76" i="50"/>
  <c r="D76" i="50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89" i="51" l="1"/>
  <c r="P89" i="51" s="1"/>
  <c r="O80" i="51"/>
  <c r="P80" i="51" s="1"/>
  <c r="G98" i="51"/>
  <c r="O17" i="51"/>
  <c r="P17" i="51" s="1"/>
  <c r="K98" i="51"/>
  <c r="H98" i="51"/>
  <c r="I98" i="51"/>
  <c r="J98" i="51"/>
  <c r="L98" i="51"/>
  <c r="M98" i="51"/>
  <c r="O13" i="51"/>
  <c r="P13" i="51" s="1"/>
  <c r="N98" i="51"/>
  <c r="O95" i="51"/>
  <c r="P95" i="51" s="1"/>
  <c r="O47" i="51"/>
  <c r="P47" i="51" s="1"/>
  <c r="O5" i="51"/>
  <c r="P5" i="51" s="1"/>
  <c r="D98" i="51"/>
  <c r="E98" i="51"/>
  <c r="F98" i="51"/>
  <c r="O86" i="50"/>
  <c r="P86" i="50" s="1"/>
  <c r="O81" i="50"/>
  <c r="P81" i="50" s="1"/>
  <c r="O76" i="50"/>
  <c r="P76" i="50" s="1"/>
  <c r="N89" i="50"/>
  <c r="O43" i="50"/>
  <c r="P43" i="50" s="1"/>
  <c r="M89" i="50"/>
  <c r="O16" i="50"/>
  <c r="P16" i="50" s="1"/>
  <c r="J89" i="50"/>
  <c r="E89" i="50"/>
  <c r="K89" i="50"/>
  <c r="O13" i="50"/>
  <c r="P13" i="50" s="1"/>
  <c r="H89" i="50"/>
  <c r="L89" i="50"/>
  <c r="D89" i="50"/>
  <c r="I89" i="50"/>
  <c r="G89" i="50"/>
  <c r="O5" i="50"/>
  <c r="P5" i="50" s="1"/>
  <c r="F89" i="50"/>
  <c r="O73" i="49"/>
  <c r="P73" i="49" s="1"/>
  <c r="N72" i="49"/>
  <c r="M72" i="49"/>
  <c r="L72" i="49"/>
  <c r="K72" i="49"/>
  <c r="J72" i="49"/>
  <c r="I72" i="49"/>
  <c r="H72" i="49"/>
  <c r="G72" i="49"/>
  <c r="F72" i="49"/>
  <c r="E72" i="49"/>
  <c r="D72" i="49"/>
  <c r="O71" i="49"/>
  <c r="P71" i="49" s="1"/>
  <c r="O70" i="49"/>
  <c r="P70" i="49"/>
  <c r="O69" i="49"/>
  <c r="P69" i="49" s="1"/>
  <c r="O68" i="49"/>
  <c r="P68" i="49" s="1"/>
  <c r="N67" i="49"/>
  <c r="M67" i="49"/>
  <c r="L67" i="49"/>
  <c r="K67" i="49"/>
  <c r="J67" i="49"/>
  <c r="I67" i="49"/>
  <c r="H67" i="49"/>
  <c r="G67" i="49"/>
  <c r="F67" i="49"/>
  <c r="E67" i="49"/>
  <c r="D67" i="49"/>
  <c r="O66" i="49"/>
  <c r="P66" i="49" s="1"/>
  <c r="O65" i="49"/>
  <c r="P65" i="49" s="1"/>
  <c r="O64" i="49"/>
  <c r="P64" i="49" s="1"/>
  <c r="O63" i="49"/>
  <c r="P63" i="49" s="1"/>
  <c r="N62" i="49"/>
  <c r="M62" i="49"/>
  <c r="L62" i="49"/>
  <c r="K62" i="49"/>
  <c r="J62" i="49"/>
  <c r="I62" i="49"/>
  <c r="H62" i="49"/>
  <c r="G62" i="49"/>
  <c r="F62" i="49"/>
  <c r="E62" i="49"/>
  <c r="D62" i="49"/>
  <c r="O61" i="49"/>
  <c r="P61" i="49" s="1"/>
  <c r="O60" i="49"/>
  <c r="P60" i="49" s="1"/>
  <c r="O59" i="49"/>
  <c r="P59" i="49"/>
  <c r="O58" i="49"/>
  <c r="P58" i="49"/>
  <c r="O57" i="49"/>
  <c r="P57" i="49" s="1"/>
  <c r="O56" i="49"/>
  <c r="P56" i="49" s="1"/>
  <c r="O55" i="49"/>
  <c r="P55" i="49" s="1"/>
  <c r="O54" i="49"/>
  <c r="P54" i="49" s="1"/>
  <c r="O53" i="49"/>
  <c r="P53" i="49"/>
  <c r="O52" i="49"/>
  <c r="P52" i="49"/>
  <c r="O51" i="49"/>
  <c r="P51" i="49" s="1"/>
  <c r="O50" i="49"/>
  <c r="P50" i="49" s="1"/>
  <c r="O49" i="49"/>
  <c r="P49" i="49" s="1"/>
  <c r="O48" i="49"/>
  <c r="P48" i="49" s="1"/>
  <c r="O47" i="49"/>
  <c r="P47" i="49"/>
  <c r="O46" i="49"/>
  <c r="P46" i="49"/>
  <c r="O45" i="49"/>
  <c r="P45" i="49" s="1"/>
  <c r="N44" i="49"/>
  <c r="M44" i="49"/>
  <c r="L44" i="49"/>
  <c r="K44" i="49"/>
  <c r="J44" i="49"/>
  <c r="I44" i="49"/>
  <c r="H44" i="49"/>
  <c r="G44" i="49"/>
  <c r="F44" i="49"/>
  <c r="E44" i="49"/>
  <c r="D44" i="49"/>
  <c r="O43" i="49"/>
  <c r="P43" i="49" s="1"/>
  <c r="O42" i="49"/>
  <c r="P42" i="49" s="1"/>
  <c r="O41" i="49"/>
  <c r="P41" i="49" s="1"/>
  <c r="O40" i="49"/>
  <c r="P40" i="49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72" i="47"/>
  <c r="O72" i="47"/>
  <c r="N71" i="47"/>
  <c r="O71" i="47" s="1"/>
  <c r="N70" i="47"/>
  <c r="O70" i="47" s="1"/>
  <c r="M69" i="47"/>
  <c r="L69" i="47"/>
  <c r="K69" i="47"/>
  <c r="J69" i="47"/>
  <c r="I69" i="47"/>
  <c r="H69" i="47"/>
  <c r="G69" i="47"/>
  <c r="F69" i="47"/>
  <c r="E69" i="47"/>
  <c r="D69" i="47"/>
  <c r="N68" i="47"/>
  <c r="O68" i="47" s="1"/>
  <c r="N67" i="47"/>
  <c r="O67" i="47"/>
  <c r="N66" i="47"/>
  <c r="O66" i="47" s="1"/>
  <c r="N65" i="47"/>
  <c r="O65" i="47"/>
  <c r="M64" i="47"/>
  <c r="L64" i="47"/>
  <c r="K64" i="47"/>
  <c r="J64" i="47"/>
  <c r="I64" i="47"/>
  <c r="H64" i="47"/>
  <c r="G64" i="47"/>
  <c r="F64" i="47"/>
  <c r="E64" i="47"/>
  <c r="D64" i="47"/>
  <c r="N63" i="47"/>
  <c r="O63" i="47"/>
  <c r="N62" i="47"/>
  <c r="O62" i="47"/>
  <c r="N61" i="47"/>
  <c r="O61" i="47" s="1"/>
  <c r="N60" i="47"/>
  <c r="O60" i="47" s="1"/>
  <c r="M59" i="47"/>
  <c r="L59" i="47"/>
  <c r="K59" i="47"/>
  <c r="J59" i="47"/>
  <c r="I59" i="47"/>
  <c r="H59" i="47"/>
  <c r="G59" i="47"/>
  <c r="F59" i="47"/>
  <c r="E59" i="47"/>
  <c r="D59" i="47"/>
  <c r="N58" i="47"/>
  <c r="O58" i="47" s="1"/>
  <c r="N57" i="47"/>
  <c r="O57" i="47" s="1"/>
  <c r="N56" i="47"/>
  <c r="O56" i="47" s="1"/>
  <c r="N55" i="47"/>
  <c r="O55" i="47" s="1"/>
  <c r="N54" i="47"/>
  <c r="O54" i="47"/>
  <c r="N53" i="47"/>
  <c r="O53" i="47"/>
  <c r="N52" i="47"/>
  <c r="O52" i="47" s="1"/>
  <c r="N51" i="47"/>
  <c r="O51" i="47"/>
  <c r="N50" i="47"/>
  <c r="O50" i="47" s="1"/>
  <c r="N49" i="47"/>
  <c r="O49" i="47" s="1"/>
  <c r="N48" i="47"/>
  <c r="O48" i="47"/>
  <c r="N47" i="47"/>
  <c r="O47" i="47" s="1"/>
  <c r="N46" i="47"/>
  <c r="O46" i="47" s="1"/>
  <c r="N45" i="47"/>
  <c r="O45" i="47" s="1"/>
  <c r="N44" i="47"/>
  <c r="O44" i="47" s="1"/>
  <c r="N43" i="47"/>
  <c r="O43" i="47" s="1"/>
  <c r="M42" i="47"/>
  <c r="L42" i="47"/>
  <c r="K42" i="47"/>
  <c r="J42" i="47"/>
  <c r="I42" i="47"/>
  <c r="H42" i="47"/>
  <c r="G42" i="47"/>
  <c r="F42" i="47"/>
  <c r="E42" i="47"/>
  <c r="D42" i="47"/>
  <c r="N41" i="47"/>
  <c r="O41" i="47"/>
  <c r="N40" i="47"/>
  <c r="O40" i="47" s="1"/>
  <c r="N39" i="47"/>
  <c r="O39" i="47" s="1"/>
  <c r="N38" i="47"/>
  <c r="O38" i="47" s="1"/>
  <c r="N37" i="47"/>
  <c r="O37" i="47"/>
  <c r="N36" i="47"/>
  <c r="O36" i="47" s="1"/>
  <c r="N35" i="47"/>
  <c r="O35" i="47"/>
  <c r="N34" i="47"/>
  <c r="O34" i="47"/>
  <c r="N33" i="47"/>
  <c r="O33" i="47"/>
  <c r="N32" i="47"/>
  <c r="O32" i="47" s="1"/>
  <c r="N31" i="47"/>
  <c r="O31" i="47" s="1"/>
  <c r="N30" i="47"/>
  <c r="O30" i="47" s="1"/>
  <c r="N29" i="47"/>
  <c r="O29" i="47"/>
  <c r="N28" i="47"/>
  <c r="O28" i="47" s="1"/>
  <c r="N27" i="47"/>
  <c r="O27" i="47"/>
  <c r="N26" i="47"/>
  <c r="O26" i="47" s="1"/>
  <c r="N25" i="47"/>
  <c r="O25" i="47"/>
  <c r="N24" i="47"/>
  <c r="O24" i="47" s="1"/>
  <c r="N23" i="47"/>
  <c r="O23" i="47"/>
  <c r="N22" i="47"/>
  <c r="O22" i="47"/>
  <c r="N21" i="47"/>
  <c r="O21" i="47"/>
  <c r="N20" i="47"/>
  <c r="O20" i="47" s="1"/>
  <c r="N19" i="47"/>
  <c r="O19" i="47" s="1"/>
  <c r="N18" i="47"/>
  <c r="O18" i="47" s="1"/>
  <c r="N17" i="47"/>
  <c r="O17" i="47"/>
  <c r="M16" i="47"/>
  <c r="L16" i="47"/>
  <c r="K16" i="47"/>
  <c r="J16" i="47"/>
  <c r="I16" i="47"/>
  <c r="H16" i="47"/>
  <c r="G16" i="47"/>
  <c r="F16" i="47"/>
  <c r="E16" i="47"/>
  <c r="D16" i="47"/>
  <c r="N15" i="47"/>
  <c r="O15" i="47"/>
  <c r="N14" i="47"/>
  <c r="O14" i="47"/>
  <c r="M13" i="47"/>
  <c r="L13" i="47"/>
  <c r="N13" i="47" s="1"/>
  <c r="O13" i="47" s="1"/>
  <c r="K13" i="47"/>
  <c r="J13" i="47"/>
  <c r="I13" i="47"/>
  <c r="H13" i="47"/>
  <c r="G13" i="47"/>
  <c r="F13" i="47"/>
  <c r="E13" i="47"/>
  <c r="D13" i="47"/>
  <c r="N12" i="47"/>
  <c r="O12" i="47"/>
  <c r="N11" i="47"/>
  <c r="O11" i="47" s="1"/>
  <c r="N10" i="47"/>
  <c r="O10" i="47" s="1"/>
  <c r="N9" i="47"/>
  <c r="O9" i="47" s="1"/>
  <c r="N8" i="47"/>
  <c r="O8" i="47" s="1"/>
  <c r="N7" i="47"/>
  <c r="O7" i="47"/>
  <c r="N6" i="47"/>
  <c r="O6" i="47"/>
  <c r="M5" i="47"/>
  <c r="L5" i="47"/>
  <c r="K5" i="47"/>
  <c r="J5" i="47"/>
  <c r="I5" i="47"/>
  <c r="H5" i="47"/>
  <c r="G5" i="47"/>
  <c r="F5" i="47"/>
  <c r="E5" i="47"/>
  <c r="D5" i="47"/>
  <c r="N72" i="46"/>
  <c r="O72" i="46" s="1"/>
  <c r="M71" i="46"/>
  <c r="L71" i="46"/>
  <c r="K71" i="46"/>
  <c r="J71" i="46"/>
  <c r="I71" i="46"/>
  <c r="H71" i="46"/>
  <c r="G71" i="46"/>
  <c r="F71" i="46"/>
  <c r="E71" i="46"/>
  <c r="D71" i="46"/>
  <c r="N70" i="46"/>
  <c r="O70" i="46"/>
  <c r="N69" i="46"/>
  <c r="O69" i="46"/>
  <c r="N68" i="46"/>
  <c r="O68" i="46" s="1"/>
  <c r="N67" i="46"/>
  <c r="O67" i="46" s="1"/>
  <c r="N66" i="46"/>
  <c r="O66" i="46" s="1"/>
  <c r="M65" i="46"/>
  <c r="L65" i="46"/>
  <c r="K65" i="46"/>
  <c r="J65" i="46"/>
  <c r="I65" i="46"/>
  <c r="H65" i="46"/>
  <c r="G65" i="46"/>
  <c r="F65" i="46"/>
  <c r="E65" i="46"/>
  <c r="D65" i="46"/>
  <c r="N64" i="46"/>
  <c r="O64" i="46" s="1"/>
  <c r="N63" i="46"/>
  <c r="O63" i="46"/>
  <c r="N62" i="46"/>
  <c r="O62" i="46" s="1"/>
  <c r="N61" i="46"/>
  <c r="O61" i="46"/>
  <c r="M60" i="46"/>
  <c r="L60" i="46"/>
  <c r="K60" i="46"/>
  <c r="J60" i="46"/>
  <c r="I60" i="46"/>
  <c r="H60" i="46"/>
  <c r="G60" i="46"/>
  <c r="F60" i="46"/>
  <c r="E60" i="46"/>
  <c r="D60" i="46"/>
  <c r="N59" i="46"/>
  <c r="O59" i="46"/>
  <c r="N58" i="46"/>
  <c r="O58" i="46" s="1"/>
  <c r="N57" i="46"/>
  <c r="O57" i="46" s="1"/>
  <c r="N56" i="46"/>
  <c r="O56" i="46" s="1"/>
  <c r="N55" i="46"/>
  <c r="O55" i="46" s="1"/>
  <c r="N54" i="46"/>
  <c r="O54" i="46"/>
  <c r="N53" i="46"/>
  <c r="O53" i="46" s="1"/>
  <c r="N52" i="46"/>
  <c r="O52" i="46" s="1"/>
  <c r="N51" i="46"/>
  <c r="O51" i="46" s="1"/>
  <c r="N50" i="46"/>
  <c r="O50" i="46" s="1"/>
  <c r="N49" i="46"/>
  <c r="O49" i="46" s="1"/>
  <c r="N48" i="46"/>
  <c r="O48" i="46"/>
  <c r="N47" i="46"/>
  <c r="O47" i="46"/>
  <c r="N46" i="46"/>
  <c r="O46" i="46" s="1"/>
  <c r="N45" i="46"/>
  <c r="O45" i="46" s="1"/>
  <c r="N44" i="46"/>
  <c r="O44" i="46" s="1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1" i="46"/>
  <c r="O41" i="46"/>
  <c r="N40" i="46"/>
  <c r="O40" i="46"/>
  <c r="N39" i="46"/>
  <c r="O39" i="46" s="1"/>
  <c r="N38" i="46"/>
  <c r="O38" i="46" s="1"/>
  <c r="N37" i="46"/>
  <c r="O37" i="46"/>
  <c r="N36" i="46"/>
  <c r="O36" i="46" s="1"/>
  <c r="N35" i="46"/>
  <c r="O35" i="46"/>
  <c r="N34" i="46"/>
  <c r="O34" i="46" s="1"/>
  <c r="N33" i="46"/>
  <c r="O33" i="46"/>
  <c r="N32" i="46"/>
  <c r="O32" i="46" s="1"/>
  <c r="N31" i="46"/>
  <c r="O31" i="46"/>
  <c r="N30" i="46"/>
  <c r="O30" i="46" s="1"/>
  <c r="N29" i="46"/>
  <c r="O29" i="46"/>
  <c r="N28" i="46"/>
  <c r="O28" i="46"/>
  <c r="N27" i="46"/>
  <c r="O27" i="46" s="1"/>
  <c r="N26" i="46"/>
  <c r="O26" i="46" s="1"/>
  <c r="N25" i="46"/>
  <c r="O25" i="46"/>
  <c r="N24" i="46"/>
  <c r="O24" i="46" s="1"/>
  <c r="N23" i="46"/>
  <c r="O23" i="46"/>
  <c r="N22" i="46"/>
  <c r="O22" i="46" s="1"/>
  <c r="N21" i="46"/>
  <c r="O21" i="46"/>
  <c r="N20" i="46"/>
  <c r="O20" i="46" s="1"/>
  <c r="N19" i="46"/>
  <c r="O19" i="46"/>
  <c r="N18" i="46"/>
  <c r="O18" i="46" s="1"/>
  <c r="N17" i="46"/>
  <c r="O17" i="46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 s="1"/>
  <c r="N10" i="46"/>
  <c r="O10" i="46" s="1"/>
  <c r="N9" i="46"/>
  <c r="O9" i="46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F73" i="46" s="1"/>
  <c r="N73" i="46" s="1"/>
  <c r="O73" i="46" s="1"/>
  <c r="E5" i="46"/>
  <c r="D5" i="46"/>
  <c r="N72" i="45"/>
  <c r="O72" i="45" s="1"/>
  <c r="N71" i="45"/>
  <c r="O71" i="45" s="1"/>
  <c r="N70" i="45"/>
  <c r="O70" i="45" s="1"/>
  <c r="M69" i="45"/>
  <c r="L69" i="45"/>
  <c r="K69" i="45"/>
  <c r="J69" i="45"/>
  <c r="I69" i="45"/>
  <c r="H69" i="45"/>
  <c r="H73" i="45" s="1"/>
  <c r="G69" i="45"/>
  <c r="F69" i="45"/>
  <c r="E69" i="45"/>
  <c r="D69" i="45"/>
  <c r="N68" i="45"/>
  <c r="O68" i="45" s="1"/>
  <c r="N67" i="45"/>
  <c r="O67" i="45" s="1"/>
  <c r="N66" i="45"/>
  <c r="O66" i="45" s="1"/>
  <c r="N65" i="45"/>
  <c r="O65" i="45" s="1"/>
  <c r="M64" i="45"/>
  <c r="L64" i="45"/>
  <c r="K64" i="45"/>
  <c r="J64" i="45"/>
  <c r="I64" i="45"/>
  <c r="H64" i="45"/>
  <c r="G64" i="45"/>
  <c r="F64" i="45"/>
  <c r="E64" i="45"/>
  <c r="D64" i="45"/>
  <c r="N64" i="45" s="1"/>
  <c r="O64" i="45" s="1"/>
  <c r="N63" i="45"/>
  <c r="O63" i="45" s="1"/>
  <c r="N62" i="45"/>
  <c r="O62" i="45"/>
  <c r="N61" i="45"/>
  <c r="O61" i="45" s="1"/>
  <c r="N60" i="45"/>
  <c r="O60" i="45" s="1"/>
  <c r="M59" i="45"/>
  <c r="L59" i="45"/>
  <c r="K59" i="45"/>
  <c r="J59" i="45"/>
  <c r="I59" i="45"/>
  <c r="H59" i="45"/>
  <c r="G59" i="45"/>
  <c r="F59" i="45"/>
  <c r="E59" i="45"/>
  <c r="D59" i="45"/>
  <c r="N58" i="45"/>
  <c r="O58" i="45" s="1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/>
  <c r="N48" i="45"/>
  <c r="O48" i="45" s="1"/>
  <c r="N47" i="45"/>
  <c r="O47" i="45" s="1"/>
  <c r="N46" i="45"/>
  <c r="O46" i="45" s="1"/>
  <c r="N45" i="45"/>
  <c r="O45" i="45"/>
  <c r="N44" i="45"/>
  <c r="O44" i="45" s="1"/>
  <c r="N43" i="45"/>
  <c r="O43" i="45" s="1"/>
  <c r="N42" i="45"/>
  <c r="O42" i="45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N37" i="45"/>
  <c r="O37" i="45"/>
  <c r="N36" i="45"/>
  <c r="O36" i="45" s="1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/>
  <c r="N24" i="45"/>
  <c r="O24" i="45" s="1"/>
  <c r="N23" i="45"/>
  <c r="O23" i="45" s="1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M13" i="45"/>
  <c r="L13" i="45"/>
  <c r="K13" i="45"/>
  <c r="J13" i="45"/>
  <c r="J73" i="45" s="1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68" i="44"/>
  <c r="O68" i="44" s="1"/>
  <c r="N67" i="44"/>
  <c r="O67" i="44"/>
  <c r="M66" i="44"/>
  <c r="L66" i="44"/>
  <c r="K66" i="44"/>
  <c r="J66" i="44"/>
  <c r="I66" i="44"/>
  <c r="H66" i="44"/>
  <c r="G66" i="44"/>
  <c r="F66" i="44"/>
  <c r="E66" i="44"/>
  <c r="D66" i="44"/>
  <c r="N65" i="44"/>
  <c r="O65" i="44"/>
  <c r="N64" i="44"/>
  <c r="O64" i="44" s="1"/>
  <c r="N63" i="44"/>
  <c r="O63" i="44"/>
  <c r="N62" i="44"/>
  <c r="O62" i="44" s="1"/>
  <c r="M61" i="44"/>
  <c r="L61" i="44"/>
  <c r="K61" i="44"/>
  <c r="J61" i="44"/>
  <c r="I61" i="44"/>
  <c r="H61" i="44"/>
  <c r="G61" i="44"/>
  <c r="F61" i="44"/>
  <c r="E61" i="44"/>
  <c r="D61" i="44"/>
  <c r="N61" i="44" s="1"/>
  <c r="O61" i="44" s="1"/>
  <c r="N60" i="44"/>
  <c r="O60" i="44" s="1"/>
  <c r="N59" i="44"/>
  <c r="O59" i="44" s="1"/>
  <c r="N58" i="44"/>
  <c r="O58" i="44"/>
  <c r="N57" i="44"/>
  <c r="O57" i="44" s="1"/>
  <c r="M56" i="44"/>
  <c r="L56" i="44"/>
  <c r="K56" i="44"/>
  <c r="J56" i="44"/>
  <c r="I56" i="44"/>
  <c r="H56" i="44"/>
  <c r="G56" i="44"/>
  <c r="F56" i="44"/>
  <c r="E56" i="44"/>
  <c r="D56" i="44"/>
  <c r="N55" i="44"/>
  <c r="O55" i="44"/>
  <c r="N54" i="44"/>
  <c r="O54" i="44" s="1"/>
  <c r="N53" i="44"/>
  <c r="O53" i="44"/>
  <c r="N52" i="44"/>
  <c r="O52" i="44" s="1"/>
  <c r="N51" i="44"/>
  <c r="O51" i="44"/>
  <c r="N50" i="44"/>
  <c r="O50" i="44" s="1"/>
  <c r="N49" i="44"/>
  <c r="O49" i="44"/>
  <c r="N48" i="44"/>
  <c r="O48" i="44" s="1"/>
  <c r="N47" i="44"/>
  <c r="O47" i="44" s="1"/>
  <c r="N46" i="44"/>
  <c r="O46" i="44" s="1"/>
  <c r="N45" i="44"/>
  <c r="O45" i="44"/>
  <c r="N44" i="44"/>
  <c r="O44" i="44" s="1"/>
  <c r="N43" i="44"/>
  <c r="O43" i="44"/>
  <c r="N42" i="44"/>
  <c r="O42" i="44" s="1"/>
  <c r="N41" i="44"/>
  <c r="O41" i="44"/>
  <c r="N40" i="44"/>
  <c r="O40" i="44" s="1"/>
  <c r="N39" i="44"/>
  <c r="O39" i="44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/>
  <c r="N20" i="44"/>
  <c r="O20" i="44" s="1"/>
  <c r="N19" i="44"/>
  <c r="O19" i="44"/>
  <c r="N18" i="44"/>
  <c r="O18" i="44" s="1"/>
  <c r="N17" i="44"/>
  <c r="O17" i="44"/>
  <c r="M16" i="44"/>
  <c r="L16" i="44"/>
  <c r="K16" i="44"/>
  <c r="J16" i="44"/>
  <c r="I16" i="44"/>
  <c r="I69" i="44" s="1"/>
  <c r="H16" i="44"/>
  <c r="G16" i="44"/>
  <c r="F16" i="44"/>
  <c r="E16" i="44"/>
  <c r="D16" i="44"/>
  <c r="N16" i="44" s="1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7" i="43"/>
  <c r="O67" i="43" s="1"/>
  <c r="M66" i="43"/>
  <c r="L66" i="43"/>
  <c r="K66" i="43"/>
  <c r="J66" i="43"/>
  <c r="I66" i="43"/>
  <c r="H66" i="43"/>
  <c r="G66" i="43"/>
  <c r="F66" i="43"/>
  <c r="E66" i="43"/>
  <c r="D66" i="43"/>
  <c r="N65" i="43"/>
  <c r="O65" i="43" s="1"/>
  <c r="N64" i="43"/>
  <c r="O64" i="43" s="1"/>
  <c r="N63" i="43"/>
  <c r="O63" i="43" s="1"/>
  <c r="N62" i="43"/>
  <c r="O62" i="43"/>
  <c r="M61" i="43"/>
  <c r="L61" i="43"/>
  <c r="K61" i="43"/>
  <c r="J61" i="43"/>
  <c r="I61" i="43"/>
  <c r="H61" i="43"/>
  <c r="G61" i="43"/>
  <c r="F61" i="43"/>
  <c r="E61" i="43"/>
  <c r="D61" i="43"/>
  <c r="N60" i="43"/>
  <c r="O60" i="43"/>
  <c r="N59" i="43"/>
  <c r="O59" i="43" s="1"/>
  <c r="N58" i="43"/>
  <c r="O58" i="43" s="1"/>
  <c r="N57" i="43"/>
  <c r="O57" i="43" s="1"/>
  <c r="M56" i="43"/>
  <c r="L56" i="43"/>
  <c r="K56" i="43"/>
  <c r="J56" i="43"/>
  <c r="I56" i="43"/>
  <c r="H56" i="43"/>
  <c r="G56" i="43"/>
  <c r="F56" i="43"/>
  <c r="E56" i="43"/>
  <c r="D56" i="43"/>
  <c r="N55" i="43"/>
  <c r="O55" i="43" s="1"/>
  <c r="N54" i="43"/>
  <c r="O54" i="43" s="1"/>
  <c r="N53" i="43"/>
  <c r="O53" i="43" s="1"/>
  <c r="N52" i="43"/>
  <c r="O52" i="43" s="1"/>
  <c r="N51" i="43"/>
  <c r="O51" i="43"/>
  <c r="N50" i="43"/>
  <c r="O50" i="43" s="1"/>
  <c r="N49" i="43"/>
  <c r="O49" i="43" s="1"/>
  <c r="N48" i="43"/>
  <c r="O48" i="43" s="1"/>
  <c r="N47" i="43"/>
  <c r="O47" i="43" s="1"/>
  <c r="N46" i="43"/>
  <c r="O46" i="43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/>
  <c r="N38" i="43"/>
  <c r="O38" i="43" s="1"/>
  <c r="M37" i="43"/>
  <c r="L37" i="43"/>
  <c r="K37" i="43"/>
  <c r="J37" i="43"/>
  <c r="I37" i="43"/>
  <c r="H37" i="43"/>
  <c r="G37" i="43"/>
  <c r="G68" i="43" s="1"/>
  <c r="F37" i="43"/>
  <c r="E37" i="43"/>
  <c r="D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J68" i="43" s="1"/>
  <c r="I15" i="43"/>
  <c r="H15" i="43"/>
  <c r="G15" i="43"/>
  <c r="F15" i="43"/>
  <c r="E15" i="43"/>
  <c r="E68" i="43" s="1"/>
  <c r="D15" i="43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2" i="43" s="1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M68" i="43" s="1"/>
  <c r="L5" i="43"/>
  <c r="L68" i="43" s="1"/>
  <c r="K5" i="43"/>
  <c r="J5" i="43"/>
  <c r="I5" i="43"/>
  <c r="H5" i="43"/>
  <c r="G5" i="43"/>
  <c r="F5" i="43"/>
  <c r="E5" i="43"/>
  <c r="D5" i="43"/>
  <c r="N99" i="42"/>
  <c r="O99" i="42" s="1"/>
  <c r="N98" i="42"/>
  <c r="O98" i="42" s="1"/>
  <c r="N97" i="42"/>
  <c r="O97" i="42"/>
  <c r="M96" i="42"/>
  <c r="L96" i="42"/>
  <c r="K96" i="42"/>
  <c r="J96" i="42"/>
  <c r="I96" i="42"/>
  <c r="H96" i="42"/>
  <c r="G96" i="42"/>
  <c r="F96" i="42"/>
  <c r="N96" i="42" s="1"/>
  <c r="O96" i="42" s="1"/>
  <c r="E96" i="42"/>
  <c r="D96" i="42"/>
  <c r="N95" i="42"/>
  <c r="O95" i="42"/>
  <c r="N94" i="42"/>
  <c r="O94" i="42" s="1"/>
  <c r="N93" i="42"/>
  <c r="O93" i="42" s="1"/>
  <c r="N92" i="42"/>
  <c r="O92" i="42" s="1"/>
  <c r="N91" i="42"/>
  <c r="O91" i="42" s="1"/>
  <c r="N90" i="42"/>
  <c r="O90" i="42" s="1"/>
  <c r="N89" i="42"/>
  <c r="O89" i="42"/>
  <c r="M88" i="42"/>
  <c r="L88" i="42"/>
  <c r="K88" i="42"/>
  <c r="J88" i="42"/>
  <c r="I88" i="42"/>
  <c r="H88" i="42"/>
  <c r="G88" i="42"/>
  <c r="F88" i="42"/>
  <c r="E88" i="42"/>
  <c r="D88" i="42"/>
  <c r="N87" i="42"/>
  <c r="O87" i="42"/>
  <c r="N86" i="42"/>
  <c r="O86" i="42" s="1"/>
  <c r="N85" i="42"/>
  <c r="O85" i="42" s="1"/>
  <c r="N84" i="42"/>
  <c r="O84" i="42" s="1"/>
  <c r="N83" i="42"/>
  <c r="O83" i="42" s="1"/>
  <c r="M82" i="42"/>
  <c r="L82" i="42"/>
  <c r="K82" i="42"/>
  <c r="J82" i="42"/>
  <c r="I82" i="42"/>
  <c r="H82" i="42"/>
  <c r="G82" i="42"/>
  <c r="F82" i="42"/>
  <c r="E82" i="42"/>
  <c r="D82" i="42"/>
  <c r="N81" i="42"/>
  <c r="O81" i="42" s="1"/>
  <c r="N80" i="42"/>
  <c r="O80" i="42" s="1"/>
  <c r="N79" i="42"/>
  <c r="O79" i="42"/>
  <c r="N78" i="42"/>
  <c r="O78" i="42" s="1"/>
  <c r="N77" i="42"/>
  <c r="O77" i="42" s="1"/>
  <c r="N76" i="42"/>
  <c r="O76" i="42" s="1"/>
  <c r="N75" i="42"/>
  <c r="O75" i="42" s="1"/>
  <c r="N74" i="42"/>
  <c r="O74" i="42" s="1"/>
  <c r="N73" i="42"/>
  <c r="O73" i="42"/>
  <c r="N72" i="42"/>
  <c r="O72" i="42" s="1"/>
  <c r="N71" i="42"/>
  <c r="O71" i="42" s="1"/>
  <c r="N70" i="42"/>
  <c r="O70" i="42" s="1"/>
  <c r="N69" i="42"/>
  <c r="O69" i="42" s="1"/>
  <c r="N68" i="42"/>
  <c r="O68" i="42" s="1"/>
  <c r="N67" i="42"/>
  <c r="O67" i="42" s="1"/>
  <c r="N66" i="42"/>
  <c r="O66" i="42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/>
  <c r="M15" i="42"/>
  <c r="M100" i="42" s="1"/>
  <c r="L15" i="42"/>
  <c r="K15" i="42"/>
  <c r="J15" i="42"/>
  <c r="I15" i="42"/>
  <c r="I100" i="42" s="1"/>
  <c r="H15" i="42"/>
  <c r="G15" i="42"/>
  <c r="F15" i="42"/>
  <c r="F100" i="42" s="1"/>
  <c r="E15" i="42"/>
  <c r="D15" i="42"/>
  <c r="N14" i="42"/>
  <c r="O14" i="42"/>
  <c r="N13" i="42"/>
  <c r="O13" i="42" s="1"/>
  <c r="M12" i="42"/>
  <c r="L12" i="42"/>
  <c r="K12" i="42"/>
  <c r="J12" i="42"/>
  <c r="I12" i="42"/>
  <c r="H12" i="42"/>
  <c r="H100" i="42" s="1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03" i="41"/>
  <c r="O103" i="41" s="1"/>
  <c r="N102" i="41"/>
  <c r="O102" i="41" s="1"/>
  <c r="M101" i="41"/>
  <c r="L101" i="41"/>
  <c r="K101" i="41"/>
  <c r="J101" i="41"/>
  <c r="I101" i="41"/>
  <c r="H101" i="41"/>
  <c r="G101" i="41"/>
  <c r="N101" i="41" s="1"/>
  <c r="O101" i="41" s="1"/>
  <c r="F101" i="41"/>
  <c r="E101" i="41"/>
  <c r="D101" i="41"/>
  <c r="N100" i="41"/>
  <c r="O100" i="41" s="1"/>
  <c r="N99" i="41"/>
  <c r="O99" i="41" s="1"/>
  <c r="N98" i="41"/>
  <c r="O98" i="41" s="1"/>
  <c r="N97" i="41"/>
  <c r="O97" i="41" s="1"/>
  <c r="N96" i="41"/>
  <c r="O96" i="41" s="1"/>
  <c r="N95" i="41"/>
  <c r="O95" i="41"/>
  <c r="N94" i="41"/>
  <c r="O94" i="41" s="1"/>
  <c r="M93" i="41"/>
  <c r="L93" i="41"/>
  <c r="K93" i="41"/>
  <c r="J93" i="41"/>
  <c r="J104" i="41" s="1"/>
  <c r="I93" i="41"/>
  <c r="H93" i="41"/>
  <c r="G93" i="41"/>
  <c r="G104" i="41" s="1"/>
  <c r="F93" i="41"/>
  <c r="N93" i="41" s="1"/>
  <c r="O93" i="41" s="1"/>
  <c r="E93" i="41"/>
  <c r="D93" i="41"/>
  <c r="N92" i="41"/>
  <c r="O92" i="41" s="1"/>
  <c r="N91" i="41"/>
  <c r="O91" i="41" s="1"/>
  <c r="N90" i="41"/>
  <c r="O90" i="41" s="1"/>
  <c r="N89" i="41"/>
  <c r="O89" i="41" s="1"/>
  <c r="N88" i="41"/>
  <c r="O88" i="41"/>
  <c r="N87" i="41"/>
  <c r="O87" i="41"/>
  <c r="M86" i="41"/>
  <c r="L86" i="41"/>
  <c r="K86" i="41"/>
  <c r="J86" i="41"/>
  <c r="I86" i="41"/>
  <c r="H86" i="41"/>
  <c r="G86" i="41"/>
  <c r="F86" i="41"/>
  <c r="E86" i="41"/>
  <c r="D86" i="41"/>
  <c r="N85" i="41"/>
  <c r="O85" i="41"/>
  <c r="N84" i="41"/>
  <c r="O84" i="41" s="1"/>
  <c r="N83" i="41"/>
  <c r="O83" i="41" s="1"/>
  <c r="N82" i="41"/>
  <c r="O82" i="41" s="1"/>
  <c r="N81" i="41"/>
  <c r="O81" i="41" s="1"/>
  <c r="N80" i="41"/>
  <c r="O80" i="41"/>
  <c r="N79" i="41"/>
  <c r="O79" i="41"/>
  <c r="N78" i="41"/>
  <c r="O78" i="41" s="1"/>
  <c r="N77" i="41"/>
  <c r="O77" i="41" s="1"/>
  <c r="N76" i="41"/>
  <c r="O76" i="41" s="1"/>
  <c r="N75" i="41"/>
  <c r="O75" i="41" s="1"/>
  <c r="N74" i="41"/>
  <c r="O74" i="4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6" i="41" s="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/>
  <c r="N16" i="41"/>
  <c r="O16" i="41" s="1"/>
  <c r="M15" i="41"/>
  <c r="L15" i="41"/>
  <c r="L104" i="41" s="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D104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104" i="41" s="1"/>
  <c r="H5" i="41"/>
  <c r="G5" i="41"/>
  <c r="F5" i="41"/>
  <c r="E5" i="41"/>
  <c r="D5" i="41"/>
  <c r="N68" i="40"/>
  <c r="O68" i="40" s="1"/>
  <c r="N67" i="40"/>
  <c r="O67" i="40" s="1"/>
  <c r="M66" i="40"/>
  <c r="L66" i="40"/>
  <c r="K66" i="40"/>
  <c r="J66" i="40"/>
  <c r="I66" i="40"/>
  <c r="H66" i="40"/>
  <c r="G66" i="40"/>
  <c r="F66" i="40"/>
  <c r="E66" i="40"/>
  <c r="D66" i="40"/>
  <c r="N65" i="40"/>
  <c r="O65" i="40" s="1"/>
  <c r="N64" i="40"/>
  <c r="O64" i="40" s="1"/>
  <c r="N63" i="40"/>
  <c r="O63" i="40" s="1"/>
  <c r="M62" i="40"/>
  <c r="L62" i="40"/>
  <c r="K62" i="40"/>
  <c r="J62" i="40"/>
  <c r="I62" i="40"/>
  <c r="H62" i="40"/>
  <c r="G62" i="40"/>
  <c r="F62" i="40"/>
  <c r="N62" i="40" s="1"/>
  <c r="O62" i="40" s="1"/>
  <c r="E62" i="40"/>
  <c r="D62" i="40"/>
  <c r="N61" i="40"/>
  <c r="O61" i="40" s="1"/>
  <c r="N60" i="40"/>
  <c r="O60" i="40" s="1"/>
  <c r="N59" i="40"/>
  <c r="O59" i="40" s="1"/>
  <c r="N58" i="40"/>
  <c r="O58" i="40" s="1"/>
  <c r="M57" i="40"/>
  <c r="L57" i="40"/>
  <c r="K57" i="40"/>
  <c r="J57" i="40"/>
  <c r="I57" i="40"/>
  <c r="H57" i="40"/>
  <c r="G57" i="40"/>
  <c r="F57" i="40"/>
  <c r="E57" i="40"/>
  <c r="D57" i="40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/>
  <c r="M37" i="40"/>
  <c r="L37" i="40"/>
  <c r="K37" i="40"/>
  <c r="J37" i="40"/>
  <c r="I37" i="40"/>
  <c r="H37" i="40"/>
  <c r="G37" i="40"/>
  <c r="G69" i="40" s="1"/>
  <c r="F37" i="40"/>
  <c r="E37" i="40"/>
  <c r="D37" i="40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H69" i="40" s="1"/>
  <c r="G12" i="40"/>
  <c r="F12" i="40"/>
  <c r="E12" i="40"/>
  <c r="D12" i="40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J69" i="40" s="1"/>
  <c r="I5" i="40"/>
  <c r="H5" i="40"/>
  <c r="G5" i="40"/>
  <c r="F5" i="40"/>
  <c r="E5" i="40"/>
  <c r="D5" i="40"/>
  <c r="N69" i="39"/>
  <c r="O69" i="39"/>
  <c r="N68" i="39"/>
  <c r="O68" i="39" s="1"/>
  <c r="M67" i="39"/>
  <c r="L67" i="39"/>
  <c r="K67" i="39"/>
  <c r="J67" i="39"/>
  <c r="I67" i="39"/>
  <c r="H67" i="39"/>
  <c r="G67" i="39"/>
  <c r="F67" i="39"/>
  <c r="E67" i="39"/>
  <c r="D67" i="39"/>
  <c r="N66" i="39"/>
  <c r="O66" i="39" s="1"/>
  <c r="N65" i="39"/>
  <c r="O65" i="39" s="1"/>
  <c r="N64" i="39"/>
  <c r="O64" i="39" s="1"/>
  <c r="N63" i="39"/>
  <c r="O63" i="39" s="1"/>
  <c r="M62" i="39"/>
  <c r="L62" i="39"/>
  <c r="K62" i="39"/>
  <c r="J62" i="39"/>
  <c r="I62" i="39"/>
  <c r="H62" i="39"/>
  <c r="G62" i="39"/>
  <c r="F62" i="39"/>
  <c r="E62" i="39"/>
  <c r="D62" i="39"/>
  <c r="N62" i="39" s="1"/>
  <c r="O62" i="39" s="1"/>
  <c r="N61" i="39"/>
  <c r="O61" i="39" s="1"/>
  <c r="N60" i="39"/>
  <c r="O60" i="39" s="1"/>
  <c r="N59" i="39"/>
  <c r="O59" i="39" s="1"/>
  <c r="N58" i="39"/>
  <c r="O58" i="39"/>
  <c r="M57" i="39"/>
  <c r="L57" i="39"/>
  <c r="K57" i="39"/>
  <c r="J57" i="39"/>
  <c r="I57" i="39"/>
  <c r="H57" i="39"/>
  <c r="G57" i="39"/>
  <c r="F57" i="39"/>
  <c r="E57" i="39"/>
  <c r="D57" i="39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/>
  <c r="N43" i="39"/>
  <c r="O43" i="39" s="1"/>
  <c r="N42" i="39"/>
  <c r="O42" i="39" s="1"/>
  <c r="N41" i="39"/>
  <c r="O41" i="39" s="1"/>
  <c r="N40" i="39"/>
  <c r="O40" i="39" s="1"/>
  <c r="N39" i="39"/>
  <c r="O39" i="39"/>
  <c r="N38" i="39"/>
  <c r="O38" i="39"/>
  <c r="M37" i="39"/>
  <c r="L37" i="39"/>
  <c r="K37" i="39"/>
  <c r="J37" i="39"/>
  <c r="I37" i="39"/>
  <c r="H37" i="39"/>
  <c r="G37" i="39"/>
  <c r="F37" i="39"/>
  <c r="E37" i="39"/>
  <c r="D37" i="39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 s="1"/>
  <c r="M16" i="39"/>
  <c r="M70" i="39" s="1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69" i="38"/>
  <c r="O69" i="38" s="1"/>
  <c r="N68" i="38"/>
  <c r="O68" i="38" s="1"/>
  <c r="M67" i="38"/>
  <c r="L67" i="38"/>
  <c r="L70" i="38" s="1"/>
  <c r="K67" i="38"/>
  <c r="J67" i="38"/>
  <c r="I67" i="38"/>
  <c r="H67" i="38"/>
  <c r="G67" i="38"/>
  <c r="F67" i="38"/>
  <c r="E67" i="38"/>
  <c r="D67" i="38"/>
  <c r="N66" i="38"/>
  <c r="O66" i="38" s="1"/>
  <c r="N65" i="38"/>
  <c r="O65" i="38" s="1"/>
  <c r="N64" i="38"/>
  <c r="O64" i="38" s="1"/>
  <c r="N63" i="38"/>
  <c r="O63" i="38" s="1"/>
  <c r="M62" i="38"/>
  <c r="L62" i="38"/>
  <c r="K62" i="38"/>
  <c r="J62" i="38"/>
  <c r="I62" i="38"/>
  <c r="H62" i="38"/>
  <c r="G62" i="38"/>
  <c r="F62" i="38"/>
  <c r="E62" i="38"/>
  <c r="D62" i="38"/>
  <c r="N62" i="38" s="1"/>
  <c r="O62" i="38" s="1"/>
  <c r="N61" i="38"/>
  <c r="O61" i="38" s="1"/>
  <c r="N60" i="38"/>
  <c r="O60" i="38" s="1"/>
  <c r="N59" i="38"/>
  <c r="O59" i="38"/>
  <c r="N58" i="38"/>
  <c r="O58" i="38" s="1"/>
  <c r="M57" i="38"/>
  <c r="L57" i="38"/>
  <c r="K57" i="38"/>
  <c r="J57" i="38"/>
  <c r="I57" i="38"/>
  <c r="H57" i="38"/>
  <c r="G57" i="38"/>
  <c r="F57" i="38"/>
  <c r="E57" i="38"/>
  <c r="D57" i="38"/>
  <c r="N56" i="38"/>
  <c r="O56" i="38"/>
  <c r="N55" i="38"/>
  <c r="O55" i="38" s="1"/>
  <c r="N54" i="38"/>
  <c r="O54" i="38" s="1"/>
  <c r="N53" i="38"/>
  <c r="O53" i="38"/>
  <c r="N52" i="38"/>
  <c r="O52" i="38" s="1"/>
  <c r="N51" i="38"/>
  <c r="O51" i="38" s="1"/>
  <c r="N50" i="38"/>
  <c r="O50" i="38"/>
  <c r="N49" i="38"/>
  <c r="O49" i="38"/>
  <c r="N48" i="38"/>
  <c r="O48" i="38"/>
  <c r="N47" i="38"/>
  <c r="O47" i="38" s="1"/>
  <c r="N46" i="38"/>
  <c r="O46" i="38" s="1"/>
  <c r="N45" i="38"/>
  <c r="O45" i="38" s="1"/>
  <c r="N44" i="38"/>
  <c r="O44" i="38"/>
  <c r="N43" i="38"/>
  <c r="O43" i="38" s="1"/>
  <c r="N42" i="38"/>
  <c r="O42" i="38" s="1"/>
  <c r="N41" i="38"/>
  <c r="O41" i="38"/>
  <c r="N40" i="38"/>
  <c r="O40" i="38" s="1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/>
  <c r="N28" i="38"/>
  <c r="O28" i="38" s="1"/>
  <c r="N27" i="38"/>
  <c r="O27" i="38"/>
  <c r="N26" i="38"/>
  <c r="O26" i="38" s="1"/>
  <c r="N25" i="38"/>
  <c r="O25" i="38" s="1"/>
  <c r="N24" i="38"/>
  <c r="O24" i="38"/>
  <c r="N23" i="38"/>
  <c r="O23" i="38" s="1"/>
  <c r="N22" i="38"/>
  <c r="O22" i="38"/>
  <c r="N21" i="38"/>
  <c r="O21" i="38" s="1"/>
  <c r="N20" i="38"/>
  <c r="O20" i="38" s="1"/>
  <c r="N19" i="38"/>
  <c r="O19" i="38" s="1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70" i="38" s="1"/>
  <c r="I5" i="38"/>
  <c r="I70" i="38" s="1"/>
  <c r="H5" i="38"/>
  <c r="G5" i="38"/>
  <c r="F5" i="38"/>
  <c r="E5" i="38"/>
  <c r="D5" i="38"/>
  <c r="N73" i="37"/>
  <c r="O73" i="37" s="1"/>
  <c r="N72" i="37"/>
  <c r="O72" i="37" s="1"/>
  <c r="M71" i="37"/>
  <c r="L71" i="37"/>
  <c r="K71" i="37"/>
  <c r="J71" i="37"/>
  <c r="I71" i="37"/>
  <c r="H71" i="37"/>
  <c r="G71" i="37"/>
  <c r="F71" i="37"/>
  <c r="E71" i="37"/>
  <c r="D71" i="37"/>
  <c r="N70" i="37"/>
  <c r="O70" i="37"/>
  <c r="N69" i="37"/>
  <c r="O69" i="37" s="1"/>
  <c r="N68" i="37"/>
  <c r="O68" i="37" s="1"/>
  <c r="M67" i="37"/>
  <c r="L67" i="37"/>
  <c r="L74" i="37" s="1"/>
  <c r="K67" i="37"/>
  <c r="J67" i="37"/>
  <c r="I67" i="37"/>
  <c r="H67" i="37"/>
  <c r="G67" i="37"/>
  <c r="F67" i="37"/>
  <c r="E67" i="37"/>
  <c r="D67" i="37"/>
  <c r="N66" i="37"/>
  <c r="O66" i="37" s="1"/>
  <c r="N65" i="37"/>
  <c r="O65" i="37"/>
  <c r="N64" i="37"/>
  <c r="O64" i="37"/>
  <c r="N63" i="37"/>
  <c r="O63" i="37"/>
  <c r="M62" i="37"/>
  <c r="L62" i="37"/>
  <c r="K62" i="37"/>
  <c r="J62" i="37"/>
  <c r="I62" i="37"/>
  <c r="H62" i="37"/>
  <c r="G62" i="37"/>
  <c r="F62" i="37"/>
  <c r="E62" i="37"/>
  <c r="D62" i="37"/>
  <c r="N61" i="37"/>
  <c r="O61" i="37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E44" i="37"/>
  <c r="N44" i="37" s="1"/>
  <c r="O44" i="37" s="1"/>
  <c r="D44" i="37"/>
  <c r="N43" i="37"/>
  <c r="O43" i="37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/>
  <c r="N36" i="37"/>
  <c r="O36" i="37"/>
  <c r="N35" i="37"/>
  <c r="O35" i="37"/>
  <c r="N34" i="37"/>
  <c r="O34" i="37" s="1"/>
  <c r="N33" i="37"/>
  <c r="O33" i="37" s="1"/>
  <c r="N32" i="37"/>
  <c r="O32" i="37" s="1"/>
  <c r="N31" i="37"/>
  <c r="O31" i="37" s="1"/>
  <c r="N30" i="37"/>
  <c r="O30" i="37"/>
  <c r="N29" i="37"/>
  <c r="O29" i="37" s="1"/>
  <c r="N28" i="37"/>
  <c r="O28" i="37" s="1"/>
  <c r="N27" i="37"/>
  <c r="O27" i="37" s="1"/>
  <c r="N26" i="37"/>
  <c r="O26" i="37" s="1"/>
  <c r="N25" i="37"/>
  <c r="O25" i="37"/>
  <c r="N24" i="37"/>
  <c r="O24" i="37"/>
  <c r="N23" i="37"/>
  <c r="O23" i="37"/>
  <c r="N22" i="37"/>
  <c r="O22" i="37" s="1"/>
  <c r="N21" i="37"/>
  <c r="O21" i="37" s="1"/>
  <c r="N20" i="37"/>
  <c r="O20" i="37" s="1"/>
  <c r="N19" i="37"/>
  <c r="O19" i="37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 s="1"/>
  <c r="M5" i="37"/>
  <c r="M74" i="37" s="1"/>
  <c r="L5" i="37"/>
  <c r="K5" i="37"/>
  <c r="J5" i="37"/>
  <c r="I5" i="37"/>
  <c r="I74" i="37" s="1"/>
  <c r="H5" i="37"/>
  <c r="G5" i="37"/>
  <c r="F5" i="37"/>
  <c r="F74" i="37" s="1"/>
  <c r="E5" i="37"/>
  <c r="E74" i="37" s="1"/>
  <c r="D5" i="37"/>
  <c r="D74" i="37" s="1"/>
  <c r="N99" i="36"/>
  <c r="O99" i="36" s="1"/>
  <c r="M98" i="36"/>
  <c r="L98" i="36"/>
  <c r="K98" i="36"/>
  <c r="J98" i="36"/>
  <c r="I98" i="36"/>
  <c r="H98" i="36"/>
  <c r="G98" i="36"/>
  <c r="F98" i="36"/>
  <c r="E98" i="36"/>
  <c r="D98" i="36"/>
  <c r="N97" i="36"/>
  <c r="O97" i="36" s="1"/>
  <c r="N96" i="36"/>
  <c r="O96" i="36"/>
  <c r="N95" i="36"/>
  <c r="O95" i="36" s="1"/>
  <c r="N94" i="36"/>
  <c r="O94" i="36" s="1"/>
  <c r="N93" i="36"/>
  <c r="O93" i="36" s="1"/>
  <c r="N92" i="36"/>
  <c r="O92" i="36" s="1"/>
  <c r="M91" i="36"/>
  <c r="L91" i="36"/>
  <c r="K91" i="36"/>
  <c r="J91" i="36"/>
  <c r="I91" i="36"/>
  <c r="H91" i="36"/>
  <c r="G91" i="36"/>
  <c r="F91" i="36"/>
  <c r="E91" i="36"/>
  <c r="D91" i="36"/>
  <c r="N90" i="36"/>
  <c r="O90" i="36" s="1"/>
  <c r="N89" i="36"/>
  <c r="O89" i="36" s="1"/>
  <c r="N88" i="36"/>
  <c r="O88" i="36" s="1"/>
  <c r="N87" i="36"/>
  <c r="O87" i="36"/>
  <c r="N86" i="36"/>
  <c r="O86" i="36" s="1"/>
  <c r="N85" i="36"/>
  <c r="O85" i="36" s="1"/>
  <c r="N84" i="36"/>
  <c r="O84" i="36" s="1"/>
  <c r="M83" i="36"/>
  <c r="L83" i="36"/>
  <c r="K83" i="36"/>
  <c r="J83" i="36"/>
  <c r="I83" i="36"/>
  <c r="H83" i="36"/>
  <c r="G83" i="36"/>
  <c r="F83" i="36"/>
  <c r="E83" i="36"/>
  <c r="D83" i="36"/>
  <c r="N82" i="36"/>
  <c r="O82" i="36" s="1"/>
  <c r="N81" i="36"/>
  <c r="O81" i="36" s="1"/>
  <c r="N80" i="36"/>
  <c r="O80" i="36" s="1"/>
  <c r="N79" i="36"/>
  <c r="O79" i="36"/>
  <c r="N78" i="36"/>
  <c r="O78" i="36" s="1"/>
  <c r="N77" i="36"/>
  <c r="O77" i="36" s="1"/>
  <c r="N76" i="36"/>
  <c r="O76" i="36" s="1"/>
  <c r="N75" i="36"/>
  <c r="O75" i="36" s="1"/>
  <c r="N74" i="36"/>
  <c r="O74" i="36" s="1"/>
  <c r="N73" i="36"/>
  <c r="O73" i="36" s="1"/>
  <c r="N72" i="36"/>
  <c r="O72" i="36" s="1"/>
  <c r="N71" i="36"/>
  <c r="O71" i="36" s="1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 s="1"/>
  <c r="N62" i="36"/>
  <c r="O62" i="36" s="1"/>
  <c r="N61" i="36"/>
  <c r="O61" i="36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/>
  <c r="N48" i="36"/>
  <c r="O48" i="36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I100" i="36" s="1"/>
  <c r="H15" i="36"/>
  <c r="G15" i="36"/>
  <c r="F15" i="36"/>
  <c r="F100" i="36" s="1"/>
  <c r="E15" i="36"/>
  <c r="D15" i="36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K100" i="36" s="1"/>
  <c r="J5" i="36"/>
  <c r="I5" i="36"/>
  <c r="H5" i="36"/>
  <c r="G5" i="36"/>
  <c r="F5" i="36"/>
  <c r="E5" i="36"/>
  <c r="E100" i="36" s="1"/>
  <c r="D5" i="36"/>
  <c r="N83" i="35"/>
  <c r="O83" i="35"/>
  <c r="N82" i="35"/>
  <c r="O82" i="35" s="1"/>
  <c r="M81" i="35"/>
  <c r="L81" i="35"/>
  <c r="K81" i="35"/>
  <c r="J81" i="35"/>
  <c r="I81" i="35"/>
  <c r="H81" i="35"/>
  <c r="G81" i="35"/>
  <c r="F81" i="35"/>
  <c r="E81" i="35"/>
  <c r="D81" i="35"/>
  <c r="N80" i="35"/>
  <c r="O80" i="35" s="1"/>
  <c r="N79" i="35"/>
  <c r="O79" i="35" s="1"/>
  <c r="N78" i="35"/>
  <c r="O78" i="35" s="1"/>
  <c r="N77" i="35"/>
  <c r="O77" i="35"/>
  <c r="N76" i="35"/>
  <c r="O76" i="35"/>
  <c r="N75" i="35"/>
  <c r="O75" i="35" s="1"/>
  <c r="M74" i="35"/>
  <c r="L74" i="35"/>
  <c r="K74" i="35"/>
  <c r="J74" i="35"/>
  <c r="I74" i="35"/>
  <c r="H74" i="35"/>
  <c r="G74" i="35"/>
  <c r="F74" i="35"/>
  <c r="E74" i="35"/>
  <c r="D74" i="35"/>
  <c r="N73" i="35"/>
  <c r="O73" i="35" s="1"/>
  <c r="N72" i="35"/>
  <c r="O72" i="35" s="1"/>
  <c r="N71" i="35"/>
  <c r="O71" i="35" s="1"/>
  <c r="N70" i="35"/>
  <c r="O70" i="35"/>
  <c r="M69" i="35"/>
  <c r="L69" i="35"/>
  <c r="K69" i="35"/>
  <c r="J69" i="35"/>
  <c r="I69" i="35"/>
  <c r="H69" i="35"/>
  <c r="G69" i="35"/>
  <c r="F69" i="35"/>
  <c r="E69" i="35"/>
  <c r="D69" i="35"/>
  <c r="N68" i="35"/>
  <c r="O68" i="35" s="1"/>
  <c r="N67" i="35"/>
  <c r="O67" i="35" s="1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/>
  <c r="N57" i="35"/>
  <c r="O57" i="35"/>
  <c r="N56" i="35"/>
  <c r="O56" i="35" s="1"/>
  <c r="N55" i="35"/>
  <c r="O55" i="35" s="1"/>
  <c r="N54" i="35"/>
  <c r="O54" i="35" s="1"/>
  <c r="N53" i="35"/>
  <c r="O53" i="35" s="1"/>
  <c r="N52" i="35"/>
  <c r="O52" i="35"/>
  <c r="N51" i="35"/>
  <c r="O51" i="35" s="1"/>
  <c r="N50" i="35"/>
  <c r="O50" i="35" s="1"/>
  <c r="N49" i="35"/>
  <c r="O49" i="35" s="1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6" i="35"/>
  <c r="O46" i="35" s="1"/>
  <c r="N45" i="35"/>
  <c r="O45" i="35" s="1"/>
  <c r="N44" i="35"/>
  <c r="O44" i="35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H84" i="35" s="1"/>
  <c r="G16" i="35"/>
  <c r="F16" i="35"/>
  <c r="E16" i="35"/>
  <c r="D16" i="35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84" i="35" s="1"/>
  <c r="L5" i="35"/>
  <c r="K5" i="35"/>
  <c r="J5" i="35"/>
  <c r="I5" i="35"/>
  <c r="H5" i="35"/>
  <c r="G5" i="35"/>
  <c r="F5" i="35"/>
  <c r="E5" i="35"/>
  <c r="D5" i="35"/>
  <c r="N75" i="34"/>
  <c r="O75" i="34" s="1"/>
  <c r="M74" i="34"/>
  <c r="L74" i="34"/>
  <c r="K74" i="34"/>
  <c r="J74" i="34"/>
  <c r="I74" i="34"/>
  <c r="H74" i="34"/>
  <c r="G74" i="34"/>
  <c r="F74" i="34"/>
  <c r="E74" i="34"/>
  <c r="D74" i="34"/>
  <c r="N73" i="34"/>
  <c r="O73" i="34" s="1"/>
  <c r="N72" i="34"/>
  <c r="O72" i="34" s="1"/>
  <c r="N71" i="34"/>
  <c r="O71" i="34" s="1"/>
  <c r="N70" i="34"/>
  <c r="O70" i="34" s="1"/>
  <c r="N69" i="34"/>
  <c r="O69" i="34" s="1"/>
  <c r="N68" i="34"/>
  <c r="O68" i="34" s="1"/>
  <c r="M67" i="34"/>
  <c r="L67" i="34"/>
  <c r="K67" i="34"/>
  <c r="J67" i="34"/>
  <c r="I67" i="34"/>
  <c r="H67" i="34"/>
  <c r="G67" i="34"/>
  <c r="F67" i="34"/>
  <c r="E67" i="34"/>
  <c r="D67" i="34"/>
  <c r="N66" i="34"/>
  <c r="O66" i="34"/>
  <c r="N65" i="34"/>
  <c r="O65" i="34" s="1"/>
  <c r="N64" i="34"/>
  <c r="O64" i="34" s="1"/>
  <c r="N63" i="34"/>
  <c r="O63" i="34" s="1"/>
  <c r="N62" i="34"/>
  <c r="O62" i="34" s="1"/>
  <c r="M61" i="34"/>
  <c r="L61" i="34"/>
  <c r="K61" i="34"/>
  <c r="J61" i="34"/>
  <c r="I61" i="34"/>
  <c r="H61" i="34"/>
  <c r="G61" i="34"/>
  <c r="F61" i="34"/>
  <c r="E61" i="34"/>
  <c r="N61" i="34" s="1"/>
  <c r="O61" i="34" s="1"/>
  <c r="D61" i="34"/>
  <c r="N60" i="34"/>
  <c r="O60" i="34" s="1"/>
  <c r="N59" i="34"/>
  <c r="O59" i="34" s="1"/>
  <c r="N58" i="34"/>
  <c r="O58" i="34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N48" i="34"/>
  <c r="O48" i="34" s="1"/>
  <c r="N47" i="34"/>
  <c r="O47" i="34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 s="1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 s="1"/>
  <c r="N35" i="34"/>
  <c r="O35" i="34" s="1"/>
  <c r="N34" i="34"/>
  <c r="O34" i="34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N16" i="34" s="1"/>
  <c r="O16" i="34" s="1"/>
  <c r="D16" i="34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G76" i="34" s="1"/>
  <c r="F5" i="34"/>
  <c r="E5" i="34"/>
  <c r="D5" i="34"/>
  <c r="E43" i="33"/>
  <c r="F43" i="33"/>
  <c r="G43" i="33"/>
  <c r="H43" i="33"/>
  <c r="I43" i="33"/>
  <c r="J43" i="33"/>
  <c r="K43" i="33"/>
  <c r="L43" i="33"/>
  <c r="M43" i="33"/>
  <c r="D43" i="33"/>
  <c r="E16" i="33"/>
  <c r="F16" i="33"/>
  <c r="G16" i="33"/>
  <c r="H16" i="33"/>
  <c r="I16" i="33"/>
  <c r="J16" i="33"/>
  <c r="K16" i="33"/>
  <c r="L16" i="33"/>
  <c r="M16" i="33"/>
  <c r="D16" i="33"/>
  <c r="N16" i="33" s="1"/>
  <c r="O16" i="33" s="1"/>
  <c r="E12" i="33"/>
  <c r="E96" i="33" s="1"/>
  <c r="F12" i="33"/>
  <c r="G12" i="33"/>
  <c r="H12" i="33"/>
  <c r="I12" i="33"/>
  <c r="J12" i="33"/>
  <c r="K12" i="33"/>
  <c r="L12" i="33"/>
  <c r="M12" i="33"/>
  <c r="D12" i="33"/>
  <c r="N12" i="33" s="1"/>
  <c r="O12" i="33" s="1"/>
  <c r="E5" i="33"/>
  <c r="F5" i="33"/>
  <c r="G5" i="33"/>
  <c r="H5" i="33"/>
  <c r="I5" i="33"/>
  <c r="J5" i="33"/>
  <c r="J96" i="33" s="1"/>
  <c r="K5" i="33"/>
  <c r="L5" i="33"/>
  <c r="M5" i="33"/>
  <c r="D5" i="33"/>
  <c r="E94" i="33"/>
  <c r="F94" i="33"/>
  <c r="G94" i="33"/>
  <c r="G96" i="33" s="1"/>
  <c r="H94" i="33"/>
  <c r="H96" i="33" s="1"/>
  <c r="I94" i="33"/>
  <c r="J94" i="33"/>
  <c r="K94" i="33"/>
  <c r="L94" i="33"/>
  <c r="M94" i="33"/>
  <c r="D94" i="33"/>
  <c r="N95" i="33"/>
  <c r="O95" i="33" s="1"/>
  <c r="N90" i="33"/>
  <c r="O90" i="33" s="1"/>
  <c r="N91" i="33"/>
  <c r="O91" i="33" s="1"/>
  <c r="N92" i="33"/>
  <c r="O92" i="33"/>
  <c r="N93" i="33"/>
  <c r="N89" i="33"/>
  <c r="O89" i="33" s="1"/>
  <c r="E88" i="33"/>
  <c r="F88" i="33"/>
  <c r="G88" i="33"/>
  <c r="H88" i="33"/>
  <c r="I88" i="33"/>
  <c r="J88" i="33"/>
  <c r="K88" i="33"/>
  <c r="L88" i="33"/>
  <c r="M88" i="33"/>
  <c r="D88" i="33"/>
  <c r="E80" i="33"/>
  <c r="F80" i="33"/>
  <c r="G80" i="33"/>
  <c r="H80" i="33"/>
  <c r="I80" i="33"/>
  <c r="J80" i="33"/>
  <c r="K80" i="33"/>
  <c r="L80" i="33"/>
  <c r="M80" i="33"/>
  <c r="D80" i="33"/>
  <c r="N82" i="33"/>
  <c r="O82" i="33" s="1"/>
  <c r="N83" i="33"/>
  <c r="O83" i="33" s="1"/>
  <c r="N84" i="33"/>
  <c r="O84" i="33"/>
  <c r="N85" i="33"/>
  <c r="O85" i="33" s="1"/>
  <c r="N86" i="33"/>
  <c r="O86" i="33" s="1"/>
  <c r="N87" i="33"/>
  <c r="O87" i="33" s="1"/>
  <c r="N81" i="33"/>
  <c r="O81" i="33" s="1"/>
  <c r="N78" i="33"/>
  <c r="O78" i="33" s="1"/>
  <c r="N79" i="33"/>
  <c r="O79" i="33" s="1"/>
  <c r="N77" i="33"/>
  <c r="O77" i="33" s="1"/>
  <c r="N76" i="33"/>
  <c r="O76" i="33" s="1"/>
  <c r="N75" i="33"/>
  <c r="O75" i="33" s="1"/>
  <c r="N74" i="33"/>
  <c r="O74" i="33" s="1"/>
  <c r="N73" i="33"/>
  <c r="O73" i="33" s="1"/>
  <c r="N72" i="33"/>
  <c r="O72" i="33" s="1"/>
  <c r="N71" i="33"/>
  <c r="O71" i="33" s="1"/>
  <c r="N70" i="33"/>
  <c r="O70" i="33" s="1"/>
  <c r="N69" i="33"/>
  <c r="O69" i="33" s="1"/>
  <c r="N68" i="33"/>
  <c r="O68" i="33" s="1"/>
  <c r="N67" i="33"/>
  <c r="O67" i="33" s="1"/>
  <c r="N66" i="33"/>
  <c r="O66" i="33"/>
  <c r="N65" i="33"/>
  <c r="O65" i="33" s="1"/>
  <c r="N45" i="33"/>
  <c r="O45" i="33" s="1"/>
  <c r="N46" i="33"/>
  <c r="O46" i="33" s="1"/>
  <c r="N47" i="33"/>
  <c r="O47" i="33" s="1"/>
  <c r="N48" i="33"/>
  <c r="O48" i="33" s="1"/>
  <c r="N49" i="33"/>
  <c r="O49" i="33" s="1"/>
  <c r="N50" i="33"/>
  <c r="N51" i="33"/>
  <c r="O51" i="33" s="1"/>
  <c r="N52" i="33"/>
  <c r="N53" i="33"/>
  <c r="O53" i="33" s="1"/>
  <c r="N54" i="33"/>
  <c r="O54" i="33" s="1"/>
  <c r="N55" i="33"/>
  <c r="N56" i="33"/>
  <c r="O56" i="33" s="1"/>
  <c r="N57" i="33"/>
  <c r="N58" i="33"/>
  <c r="N59" i="33"/>
  <c r="O59" i="33" s="1"/>
  <c r="N60" i="33"/>
  <c r="O60" i="33" s="1"/>
  <c r="N61" i="33"/>
  <c r="O61" i="33"/>
  <c r="N62" i="33"/>
  <c r="O62" i="33" s="1"/>
  <c r="N63" i="33"/>
  <c r="O63" i="33" s="1"/>
  <c r="N64" i="33"/>
  <c r="O64" i="33" s="1"/>
  <c r="N44" i="33"/>
  <c r="O44" i="33" s="1"/>
  <c r="O50" i="33"/>
  <c r="O52" i="33"/>
  <c r="O55" i="33"/>
  <c r="O57" i="33"/>
  <c r="O58" i="33"/>
  <c r="O93" i="33"/>
  <c r="N14" i="33"/>
  <c r="O14" i="33" s="1"/>
  <c r="N15" i="33"/>
  <c r="O15" i="33" s="1"/>
  <c r="N7" i="33"/>
  <c r="O7" i="33" s="1"/>
  <c r="N8" i="33"/>
  <c r="O8" i="33" s="1"/>
  <c r="N9" i="33"/>
  <c r="O9" i="33"/>
  <c r="N10" i="33"/>
  <c r="O10" i="33"/>
  <c r="N11" i="33"/>
  <c r="O11" i="33" s="1"/>
  <c r="N6" i="33"/>
  <c r="O6" i="33" s="1"/>
  <c r="N37" i="33"/>
  <c r="O37" i="33"/>
  <c r="N38" i="33"/>
  <c r="O38" i="33" s="1"/>
  <c r="N39" i="33"/>
  <c r="O39" i="33"/>
  <c r="N40" i="33"/>
  <c r="O40" i="33"/>
  <c r="N41" i="33"/>
  <c r="O41" i="33" s="1"/>
  <c r="N42" i="33"/>
  <c r="O42" i="33" s="1"/>
  <c r="N25" i="33"/>
  <c r="O25" i="33" s="1"/>
  <c r="N26" i="33"/>
  <c r="O26" i="33"/>
  <c r="N27" i="33"/>
  <c r="O27" i="33"/>
  <c r="N28" i="33"/>
  <c r="O28" i="33"/>
  <c r="N29" i="33"/>
  <c r="O29" i="33" s="1"/>
  <c r="N30" i="33"/>
  <c r="O30" i="33"/>
  <c r="N31" i="33"/>
  <c r="O31" i="33" s="1"/>
  <c r="N32" i="33"/>
  <c r="O32" i="33"/>
  <c r="N33" i="33"/>
  <c r="O33" i="33"/>
  <c r="N34" i="33"/>
  <c r="O34" i="33"/>
  <c r="N35" i="33"/>
  <c r="O35" i="33" s="1"/>
  <c r="N36" i="33"/>
  <c r="O36" i="33" s="1"/>
  <c r="N18" i="33"/>
  <c r="O18" i="33"/>
  <c r="N19" i="33"/>
  <c r="O19" i="33"/>
  <c r="N20" i="33"/>
  <c r="O20" i="33"/>
  <c r="N21" i="33"/>
  <c r="O21" i="33"/>
  <c r="N22" i="33"/>
  <c r="O22" i="33" s="1"/>
  <c r="N17" i="33"/>
  <c r="O17" i="33" s="1"/>
  <c r="N23" i="33"/>
  <c r="O23" i="33"/>
  <c r="N24" i="33"/>
  <c r="O24" i="33"/>
  <c r="N13" i="33"/>
  <c r="O13" i="33"/>
  <c r="H100" i="36"/>
  <c r="G100" i="36"/>
  <c r="K70" i="38"/>
  <c r="M70" i="38"/>
  <c r="N16" i="38"/>
  <c r="O16" i="38" s="1"/>
  <c r="E70" i="38"/>
  <c r="F70" i="39"/>
  <c r="J70" i="39"/>
  <c r="L70" i="39"/>
  <c r="H70" i="38"/>
  <c r="M104" i="41"/>
  <c r="H104" i="41"/>
  <c r="N86" i="41"/>
  <c r="O86" i="41" s="1"/>
  <c r="F104" i="41"/>
  <c r="K100" i="42"/>
  <c r="J100" i="42"/>
  <c r="G100" i="42"/>
  <c r="N82" i="42"/>
  <c r="O82" i="42" s="1"/>
  <c r="N44" i="42"/>
  <c r="O44" i="42" s="1"/>
  <c r="E100" i="42"/>
  <c r="N5" i="42"/>
  <c r="O5" i="42" s="1"/>
  <c r="K68" i="43"/>
  <c r="N56" i="43"/>
  <c r="O56" i="43"/>
  <c r="F68" i="43"/>
  <c r="N66" i="43"/>
  <c r="O66" i="43" s="1"/>
  <c r="N61" i="43"/>
  <c r="O61" i="43" s="1"/>
  <c r="I68" i="43"/>
  <c r="D68" i="43"/>
  <c r="N5" i="43"/>
  <c r="O5" i="43" s="1"/>
  <c r="K69" i="44"/>
  <c r="L69" i="44"/>
  <c r="N66" i="44"/>
  <c r="O66" i="44" s="1"/>
  <c r="J69" i="44"/>
  <c r="N56" i="44"/>
  <c r="O56" i="44" s="1"/>
  <c r="E69" i="44"/>
  <c r="M69" i="44"/>
  <c r="N38" i="44"/>
  <c r="O38" i="44" s="1"/>
  <c r="D69" i="44"/>
  <c r="G69" i="44"/>
  <c r="F69" i="44"/>
  <c r="N5" i="44"/>
  <c r="O5" i="44"/>
  <c r="N5" i="45"/>
  <c r="O5" i="45"/>
  <c r="N59" i="45"/>
  <c r="O59" i="45" s="1"/>
  <c r="L73" i="45"/>
  <c r="K73" i="45"/>
  <c r="I73" i="45"/>
  <c r="G73" i="45"/>
  <c r="M73" i="45"/>
  <c r="E73" i="45"/>
  <c r="N40" i="45"/>
  <c r="O40" i="45" s="1"/>
  <c r="F73" i="45"/>
  <c r="N16" i="45"/>
  <c r="O16" i="45"/>
  <c r="N13" i="45"/>
  <c r="O13" i="45"/>
  <c r="D73" i="45"/>
  <c r="N60" i="46"/>
  <c r="O60" i="46" s="1"/>
  <c r="N71" i="46"/>
  <c r="O71" i="46" s="1"/>
  <c r="J73" i="46"/>
  <c r="N65" i="46"/>
  <c r="O65" i="46"/>
  <c r="L73" i="46"/>
  <c r="K73" i="46"/>
  <c r="M73" i="46"/>
  <c r="N42" i="46"/>
  <c r="O42" i="46" s="1"/>
  <c r="G73" i="46"/>
  <c r="H73" i="46"/>
  <c r="I73" i="46"/>
  <c r="D73" i="46"/>
  <c r="N16" i="46"/>
  <c r="O16" i="46" s="1"/>
  <c r="E73" i="46"/>
  <c r="N13" i="46"/>
  <c r="O13" i="46" s="1"/>
  <c r="N5" i="46"/>
  <c r="O5" i="46" s="1"/>
  <c r="N69" i="47"/>
  <c r="O69" i="47"/>
  <c r="K73" i="47"/>
  <c r="N64" i="47"/>
  <c r="O64" i="47"/>
  <c r="I73" i="47"/>
  <c r="J73" i="47"/>
  <c r="M73" i="47"/>
  <c r="N42" i="47"/>
  <c r="O42" i="47"/>
  <c r="G73" i="47"/>
  <c r="F73" i="47"/>
  <c r="D73" i="47"/>
  <c r="E73" i="47"/>
  <c r="N5" i="47"/>
  <c r="O5" i="47" s="1"/>
  <c r="O72" i="49"/>
  <c r="P72" i="49"/>
  <c r="O67" i="49"/>
  <c r="P67" i="49" s="1"/>
  <c r="O62" i="49"/>
  <c r="P62" i="49" s="1"/>
  <c r="F74" i="49"/>
  <c r="O16" i="49"/>
  <c r="P16" i="49" s="1"/>
  <c r="I74" i="49"/>
  <c r="L74" i="49"/>
  <c r="H74" i="49"/>
  <c r="K74" i="49"/>
  <c r="N74" i="49"/>
  <c r="D74" i="49"/>
  <c r="G74" i="49"/>
  <c r="J74" i="49"/>
  <c r="O5" i="49"/>
  <c r="P5" i="49" s="1"/>
  <c r="O98" i="51" l="1"/>
  <c r="P98" i="51" s="1"/>
  <c r="M76" i="34"/>
  <c r="N62" i="37"/>
  <c r="O62" i="37" s="1"/>
  <c r="M100" i="36"/>
  <c r="N15" i="36"/>
  <c r="O15" i="36" s="1"/>
  <c r="H74" i="37"/>
  <c r="N12" i="37"/>
  <c r="O12" i="37" s="1"/>
  <c r="I70" i="39"/>
  <c r="L69" i="40"/>
  <c r="D84" i="35"/>
  <c r="N12" i="35"/>
  <c r="O12" i="35" s="1"/>
  <c r="N69" i="35"/>
  <c r="O69" i="35" s="1"/>
  <c r="N5" i="33"/>
  <c r="O5" i="33" s="1"/>
  <c r="E84" i="35"/>
  <c r="N12" i="42"/>
  <c r="O12" i="42" s="1"/>
  <c r="L100" i="42"/>
  <c r="N57" i="38"/>
  <c r="O57" i="38" s="1"/>
  <c r="N57" i="40"/>
  <c r="O57" i="40" s="1"/>
  <c r="N69" i="44"/>
  <c r="O69" i="44" s="1"/>
  <c r="L96" i="33"/>
  <c r="N5" i="34"/>
  <c r="O5" i="34" s="1"/>
  <c r="D70" i="39"/>
  <c r="N69" i="45"/>
  <c r="O69" i="45" s="1"/>
  <c r="N73" i="45"/>
  <c r="O73" i="45" s="1"/>
  <c r="M96" i="33"/>
  <c r="I84" i="35"/>
  <c r="N38" i="38"/>
  <c r="O38" i="38" s="1"/>
  <c r="N67" i="39"/>
  <c r="O67" i="39" s="1"/>
  <c r="E76" i="34"/>
  <c r="O13" i="49"/>
  <c r="P13" i="49" s="1"/>
  <c r="F76" i="34"/>
  <c r="D100" i="36"/>
  <c r="I96" i="33"/>
  <c r="K84" i="35"/>
  <c r="N5" i="36"/>
  <c r="O5" i="36" s="1"/>
  <c r="N16" i="37"/>
  <c r="O16" i="37" s="1"/>
  <c r="H70" i="39"/>
  <c r="L84" i="35"/>
  <c r="N15" i="41"/>
  <c r="O15" i="41" s="1"/>
  <c r="H76" i="34"/>
  <c r="L73" i="47"/>
  <c r="N37" i="43"/>
  <c r="O37" i="43" s="1"/>
  <c r="F96" i="33"/>
  <c r="I76" i="34"/>
  <c r="N91" i="36"/>
  <c r="O91" i="36" s="1"/>
  <c r="N98" i="36"/>
  <c r="O98" i="36" s="1"/>
  <c r="H69" i="44"/>
  <c r="J76" i="34"/>
  <c r="N83" i="36"/>
  <c r="O83" i="36" s="1"/>
  <c r="K76" i="34"/>
  <c r="N74" i="34"/>
  <c r="O74" i="34" s="1"/>
  <c r="M69" i="40"/>
  <c r="D96" i="33"/>
  <c r="N43" i="33"/>
  <c r="O43" i="33" s="1"/>
  <c r="N12" i="36"/>
  <c r="O12" i="36" s="1"/>
  <c r="G70" i="38"/>
  <c r="N57" i="39"/>
  <c r="O57" i="39" s="1"/>
  <c r="N59" i="47"/>
  <c r="O59" i="47" s="1"/>
  <c r="E74" i="49"/>
  <c r="O74" i="49" s="1"/>
  <c r="P74" i="49" s="1"/>
  <c r="O89" i="50"/>
  <c r="P89" i="50" s="1"/>
  <c r="N68" i="43"/>
  <c r="O68" i="43" s="1"/>
  <c r="N16" i="47"/>
  <c r="O16" i="47" s="1"/>
  <c r="N67" i="34"/>
  <c r="O67" i="34" s="1"/>
  <c r="N67" i="38"/>
  <c r="O67" i="38" s="1"/>
  <c r="M74" i="49"/>
  <c r="E70" i="39"/>
  <c r="N5" i="39"/>
  <c r="O5" i="39" s="1"/>
  <c r="N12" i="40"/>
  <c r="O12" i="40" s="1"/>
  <c r="E69" i="40"/>
  <c r="N15" i="40"/>
  <c r="O15" i="40" s="1"/>
  <c r="E104" i="41"/>
  <c r="N12" i="41"/>
  <c r="O12" i="41" s="1"/>
  <c r="N15" i="43"/>
  <c r="O15" i="43" s="1"/>
  <c r="H68" i="43"/>
  <c r="K104" i="41"/>
  <c r="N5" i="41"/>
  <c r="O5" i="41" s="1"/>
  <c r="N88" i="42"/>
  <c r="O88" i="42" s="1"/>
  <c r="N80" i="33"/>
  <c r="O80" i="33" s="1"/>
  <c r="K96" i="33"/>
  <c r="N96" i="33" s="1"/>
  <c r="O96" i="33" s="1"/>
  <c r="L76" i="34"/>
  <c r="G74" i="37"/>
  <c r="N71" i="37"/>
  <c r="O71" i="37" s="1"/>
  <c r="O44" i="49"/>
  <c r="P44" i="49" s="1"/>
  <c r="N13" i="44"/>
  <c r="O13" i="44" s="1"/>
  <c r="N94" i="33"/>
  <c r="O94" i="33" s="1"/>
  <c r="J84" i="35"/>
  <c r="N84" i="35" s="1"/>
  <c r="O84" i="35" s="1"/>
  <c r="N47" i="35"/>
  <c r="O47" i="35" s="1"/>
  <c r="N74" i="35"/>
  <c r="O74" i="35" s="1"/>
  <c r="F84" i="35"/>
  <c r="J100" i="36"/>
  <c r="K74" i="37"/>
  <c r="N67" i="37"/>
  <c r="O67" i="37" s="1"/>
  <c r="N5" i="38"/>
  <c r="O5" i="38" s="1"/>
  <c r="D70" i="38"/>
  <c r="K70" i="39"/>
  <c r="N16" i="39"/>
  <c r="O16" i="39" s="1"/>
  <c r="K69" i="40"/>
  <c r="N66" i="40"/>
  <c r="O66" i="40" s="1"/>
  <c r="H73" i="47"/>
  <c r="N73" i="47" s="1"/>
  <c r="O73" i="47" s="1"/>
  <c r="N88" i="33"/>
  <c r="O88" i="33" s="1"/>
  <c r="N12" i="34"/>
  <c r="O12" i="34" s="1"/>
  <c r="N5" i="40"/>
  <c r="O5" i="40" s="1"/>
  <c r="D69" i="40"/>
  <c r="D100" i="42"/>
  <c r="N15" i="42"/>
  <c r="O15" i="42" s="1"/>
  <c r="N37" i="39"/>
  <c r="O37" i="39" s="1"/>
  <c r="L100" i="36"/>
  <c r="N45" i="36"/>
  <c r="O45" i="36" s="1"/>
  <c r="N37" i="40"/>
  <c r="O37" i="40" s="1"/>
  <c r="I69" i="40"/>
  <c r="N81" i="35"/>
  <c r="O81" i="35" s="1"/>
  <c r="N12" i="39"/>
  <c r="O12" i="39" s="1"/>
  <c r="G70" i="39"/>
  <c r="D76" i="34"/>
  <c r="N39" i="34"/>
  <c r="O39" i="34" s="1"/>
  <c r="N16" i="35"/>
  <c r="O16" i="35" s="1"/>
  <c r="G84" i="35"/>
  <c r="N5" i="35"/>
  <c r="O5" i="35" s="1"/>
  <c r="N5" i="37"/>
  <c r="O5" i="37" s="1"/>
  <c r="J74" i="37"/>
  <c r="N12" i="38"/>
  <c r="O12" i="38" s="1"/>
  <c r="F70" i="38"/>
  <c r="F69" i="40"/>
  <c r="N70" i="39" l="1"/>
  <c r="O70" i="39" s="1"/>
  <c r="N70" i="38"/>
  <c r="O70" i="38" s="1"/>
  <c r="N104" i="41"/>
  <c r="O104" i="41" s="1"/>
  <c r="N100" i="36"/>
  <c r="O100" i="36" s="1"/>
  <c r="N100" i="42"/>
  <c r="O100" i="42" s="1"/>
  <c r="N74" i="37"/>
  <c r="O74" i="37" s="1"/>
  <c r="N76" i="34"/>
  <c r="O76" i="34" s="1"/>
  <c r="N69" i="40"/>
  <c r="O69" i="40" s="1"/>
</calcChain>
</file>

<file path=xl/sharedStrings.xml><?xml version="1.0" encoding="utf-8"?>
<sst xmlns="http://schemas.openxmlformats.org/spreadsheetml/2006/main" count="1751" uniqueCount="249">
  <si>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</si>
  <si>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</si>
  <si>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</si>
  <si>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</si>
  <si>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</si>
  <si>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</si>
  <si>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</si>
  <si>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</si>
  <si>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</si>
  <si>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</si>
  <si>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</si>
  <si>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</si>
  <si>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</si>
  <si>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</si>
  <si>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Communications Services Taxes</t>
  </si>
  <si>
    <t>Permits, Fees, and Special Assessments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</si>
  <si>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</si>
  <si>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</si>
  <si>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</si>
  <si>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</si>
  <si>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</si>
  <si>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General Government</t>
  </si>
  <si>
    <t>State Grant - Public Safety</t>
  </si>
  <si>
    <t>Federal Grant - Human Services - Child Support Reimbursement</t>
  </si>
  <si>
    <t>Federal Grant - Human Services - Other Human Services</t>
  </si>
  <si>
    <t>State Grant - Physical Environment - Garbage / Solid Waste</t>
  </si>
  <si>
    <t>State Grant - Physical Environment - Sewer / Wastewater</t>
  </si>
  <si>
    <t>State Grant - Transportation - Other Transportation</t>
  </si>
  <si>
    <t>State Grant - Human Services - Public Welfare</t>
  </si>
  <si>
    <t>State Grant - Culture / Recreation</t>
  </si>
  <si>
    <t>State Grant - Court-Related Grants - Other Court-Related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</si>
  <si>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</si>
  <si>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</si>
  <si>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</si>
  <si>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</si>
  <si>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</si>
  <si>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</si>
  <si>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</si>
  <si>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Other Public Safety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</si>
  <si>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</si>
  <si>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</si>
  <si>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</si>
  <si>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Culture / Recreation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</si>
  <si>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</si>
  <si>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</si>
  <si>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</si>
  <si>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</si>
  <si>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</si>
  <si>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</si>
  <si>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</si>
  <si>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</si>
  <si>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</si>
  <si>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</si>
  <si>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</si>
  <si>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</si>
  <si>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</si>
  <si>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Clerk of Circuit Court</t>
  </si>
  <si>
    <t>General Gov't (Not Court-Related) - Fees Remitted to County from Property Appraiser</t>
  </si>
  <si>
    <t>General Gov't (Not Court-Related) - Other General Gov't Charges and Fees</t>
  </si>
  <si>
    <t>Public Safety - Fire Protection</t>
  </si>
  <si>
    <t>Public Safety - Housing for Prisoners</t>
  </si>
  <si>
    <t>Public Safety - Protective Inspection Fees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</si>
  <si>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</si>
  <si>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</si>
  <si>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</si>
  <si>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</si>
  <si>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</si>
  <si>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Human Services - Animal Control and Shelter Fees</t>
  </si>
  <si>
    <t>Human Services - Other Human Services Charges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</si>
  <si>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</si>
  <si>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</si>
  <si>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</si>
  <si>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</si>
  <si>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</si>
  <si>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</si>
  <si>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</si>
  <si>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</si>
  <si>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</si>
  <si>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</si>
  <si>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</si>
  <si>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</si>
  <si>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</si>
  <si>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</si>
  <si>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</si>
  <si>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</si>
  <si>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</si>
  <si>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</si>
  <si>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</si>
  <si>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</si>
  <si>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</si>
  <si>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</si>
  <si>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</si>
  <si>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Traffic Court</t>
  </si>
  <si>
    <t>Court-Ordered Judgments and Fines - As Decided by Juvenile Court</t>
  </si>
  <si>
    <t>Fines - Library</t>
  </si>
  <si>
    <t>Fines - Local Ordinance Violations</t>
  </si>
  <si>
    <t>Other Judgments, Fines, and Forfeits</t>
  </si>
  <si>
    <t>Interest and Other Earnings - Interest</t>
  </si>
  <si>
    <t>Rents and Royalties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</si>
  <si>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</si>
  <si>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</si>
  <si>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</si>
  <si>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</si>
  <si>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</si>
  <si>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</si>
  <si>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</si>
  <si>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</si>
  <si>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</si>
  <si>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</si>
  <si>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</si>
  <si>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Hardee County Government Revenues Reported by Account Code and Fund Type</t>
  </si>
  <si>
    <t>Local Fiscal Year Ended September 30, 2010</t>
  </si>
  <si>
    <t>Special Assessments - Charges for Public Services</t>
  </si>
  <si>
    <t>Other Charges for Services</t>
  </si>
  <si>
    <t>Disposition of Fixed Assets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</si>
  <si>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</si>
  <si>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</si>
  <si>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</si>
  <si>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Transportation - Other Transportation</t>
  </si>
  <si>
    <t>Federal Grant - Human Services - Public Assistance</t>
  </si>
  <si>
    <t>Federal Grant - Other Federal Grants</t>
  </si>
  <si>
    <t>State Grant - Physical Environment - Water Supply System</t>
  </si>
  <si>
    <t>State Grant - Transportation - Airport Development</t>
  </si>
  <si>
    <t>State Shared Revenues - Public Safety - Enhanced 911 Fee</t>
  </si>
  <si>
    <t>State Shared Revenues - Public Safety - Emergency Management Assistance</t>
  </si>
  <si>
    <t>Grants from Other Local Units - Physical Environment</t>
  </si>
  <si>
    <t>Public Safety - Law Enforcement Services</t>
  </si>
  <si>
    <t>Physical Environment - Conservation and Resource Management</t>
  </si>
  <si>
    <t>Economic Environment - Housing</t>
  </si>
  <si>
    <t>Economic Environment - Other Economic Environment Charges</t>
  </si>
  <si>
    <t>Culture / Recreation - Libraries</t>
  </si>
  <si>
    <t>Proprietary Non-Operating Sources - Other Non-Operating Sources</t>
  </si>
  <si>
    <t>2011 Countywide Population:</t>
  </si>
  <si>
    <t>Local Fiscal Year Ended September 30, 2008</t>
  </si>
  <si>
    <t>Permits and Franchise Fees</t>
  </si>
  <si>
    <t>Other Permits and Fees</t>
  </si>
  <si>
    <t>Federal Grant - Physical Environment - Water Supply System</t>
  </si>
  <si>
    <t>Federal Grant - Physical Environment - Other Physical Environment</t>
  </si>
  <si>
    <t>State Grant - Human Services - Health or Hospitals</t>
  </si>
  <si>
    <t>State Grant - Court-Related Grants - Article V Clerk of Court Trust Fund</t>
  </si>
  <si>
    <t>2008 Countywide Population:</t>
  </si>
  <si>
    <t>Local Fiscal Year Ended September 30, 2012</t>
  </si>
  <si>
    <t>Grants from Other Local Units - General Government</t>
  </si>
  <si>
    <t>Proprietary Non-Operating Sources - Other Grants and Donations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</si>
  <si>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</si>
  <si>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</si>
  <si>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</si>
  <si>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</si>
  <si>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</si>
  <si>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</si>
  <si>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</si>
  <si>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</si>
  <si>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</si>
  <si>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Grants from Other Local Units - Economic Environment</t>
  </si>
  <si>
    <t>General Government - Recording Fees</t>
  </si>
  <si>
    <t>General Government - Fees Remitted to County from Sheriff</t>
  </si>
  <si>
    <t>Sales - Disposition of Fixed Assets</t>
  </si>
  <si>
    <t>Proprietary Non-Operating - Other Non-Operating Sources</t>
  </si>
  <si>
    <t>2013 Countywide Population:</t>
  </si>
  <si>
    <t>Local Fiscal Year Ended September 30, 2014</t>
  </si>
  <si>
    <t>Physical Environment - Water / Sewer Combination Utility</t>
  </si>
  <si>
    <t>Proceeds - Installment Purchases and Capital Lease Proceeds</t>
  </si>
  <si>
    <t>2014 Countywide Population:</t>
  </si>
  <si>
    <t>Local Fiscal Year Ended September 30, 2015</t>
  </si>
  <si>
    <t>General Government - Internal Service Fund Fees and Charges</t>
  </si>
  <si>
    <t>General Government - Other General Government Charges and Fees</t>
  </si>
  <si>
    <t>Proceeds - Debt Proceeds</t>
  </si>
  <si>
    <t>2015 Countywide Population:</t>
  </si>
  <si>
    <t>Local Fiscal Year Ended September 30, 2007</t>
  </si>
  <si>
    <t>Franchise Fees, Licenses, and Permits</t>
  </si>
  <si>
    <t>Other Permits, Fees and Licenses</t>
  </si>
  <si>
    <t>Grants from Other Local Units - Public Safety</t>
  </si>
  <si>
    <t>Circuit Court Civil - Court Costs</t>
  </si>
  <si>
    <t>Special Assessments - Other</t>
  </si>
  <si>
    <t>2007 Countywide Population:</t>
  </si>
  <si>
    <t>Local Fiscal Year Ended September 30, 2006</t>
  </si>
  <si>
    <t>Permits, Fees, and Licenses</t>
  </si>
  <si>
    <t>State Shared Revenues - Public Safety</t>
  </si>
  <si>
    <t>Transportation (User Fees) - Other Transportation Charges</t>
  </si>
  <si>
    <t>Circuit Court Civil - Child Support</t>
  </si>
  <si>
    <t>Juvenile Court - State Reimbursement</t>
  </si>
  <si>
    <t>Court-Ordered Judgments and Fines</t>
  </si>
  <si>
    <t>2006 Countywide Population:</t>
  </si>
  <si>
    <t>Local Fiscal Year Ended September 30, 2016</t>
  </si>
  <si>
    <t>2016 Countywide Population:</t>
  </si>
  <si>
    <t>Local Fiscal Year Ended September 30, 2017</t>
  </si>
  <si>
    <t>Local Option Taxes</t>
  </si>
  <si>
    <t>2017 Countywide Population:</t>
  </si>
  <si>
    <t>Local Fiscal Year Ended September 30, 2018</t>
  </si>
  <si>
    <t>State Shared Revenues - Human Services - Health or Hospitals</t>
  </si>
  <si>
    <t>Proprietary Non-Operating - Other Grants and Donations</t>
  </si>
  <si>
    <t>2018 Countywide Population:</t>
  </si>
  <si>
    <t>Local Fiscal Year Ended September 30, 2019</t>
  </si>
  <si>
    <t>State Grant - Physical Environment - Other Physical Environment</t>
  </si>
  <si>
    <t>Interest and Other Earnings - Net Increase (Decrease) in Fair Value of Investments</t>
  </si>
  <si>
    <t>2019 Countywide Population:</t>
  </si>
  <si>
    <t>Local Fiscal Year Ended September 30, 2020</t>
  </si>
  <si>
    <t>2020 Countywide Population:</t>
  </si>
  <si>
    <t>Local Fiscal Year Ended September 30, 2021</t>
  </si>
  <si>
    <t>Federal Grant - Physical Environment - Garbage / Solid Waste</t>
  </si>
  <si>
    <t>Federal Grant - Physical Environment - Sewer / Wastewater</t>
  </si>
  <si>
    <t>Grants from Other Local Units - Transportation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</si>
  <si>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</si>
  <si>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</si>
  <si>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</si>
  <si>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</si>
  <si>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</si>
  <si>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</si>
  <si>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</si>
  <si>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</si>
  <si>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Small County Surtax</t>
  </si>
  <si>
    <t>Local Communications Services Taxes</t>
  </si>
  <si>
    <t>Building Permits (Buildling Permit Fees)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</si>
  <si>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</si>
  <si>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</si>
  <si>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</si>
  <si>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</si>
  <si>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</si>
  <si>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</si>
  <si>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Federal Grant - Culture / Recreation</t>
  </si>
  <si>
    <t>Other Financial Assistance - State Source</t>
  </si>
  <si>
    <t>State Shared Revenues - Physical Environment - Other Physical Environment</t>
  </si>
  <si>
    <t>General Government - Public Records Modernization Trust Fund</t>
  </si>
  <si>
    <t>General Government - Administrative Service Fees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</si>
  <si>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</si>
  <si>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</si>
  <si>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</si>
  <si>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</si>
  <si>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</si>
  <si>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</si>
  <si>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</si>
  <si>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</si>
  <si>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</si>
  <si>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- Service Charges</t>
  </si>
  <si>
    <t>Court-Related Revenues - Traffic Court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</si>
  <si>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</si>
  <si>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</si>
  <si>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</si>
  <si>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2022 Countywide Population:</t>
  </si>
  <si>
    <t>Proceeds - Leases - Financial Agreements</t>
  </si>
  <si>
    <t>Local Fiscal Year Ended September 30, 2023</t>
  </si>
  <si>
    <t>Permits - Other</t>
  </si>
  <si>
    <t>Other Fees and Special Assessments</t>
  </si>
  <si>
    <t>Grants from Other Local Units - Human Services</t>
  </si>
  <si>
    <t>Grants from Other Local Units - Culture / Recreation</t>
  </si>
  <si>
    <t>Court-Ordered Judgments and Fines - As Decided by Circuit Court Civil</t>
  </si>
  <si>
    <t>Court-Ordered Judgments and Fines - 10% of Fines to Public Records Modernization TF</t>
  </si>
  <si>
    <t>Sales - Sale of Surplus Materials and Scrap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</si>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</sst>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C8A9B-BCBA-4B13-AF3D-FA9D4402E94E}">
  <sheetPr>
    <pageSetUpPr fitToPage="1"/>
  </sheetPr>
  <dimension ref="A1:ED102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110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240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103</v>
      </c>
      <c r="B3" s="109"/>
      <c r="C3" s="110"/>
      <c r="D3" s="114" t="s">
        <v>44</v>
      </c>
      <c r="E3" s="115"/>
      <c r="F3" s="115"/>
      <c r="G3" s="115"/>
      <c r="H3" s="116"/>
      <c r="I3" s="114" t="s">
        <v>45</v>
      </c>
      <c r="J3" s="116"/>
      <c r="K3" s="114" t="s">
        <v>47</v>
      </c>
      <c r="L3" s="115"/>
      <c r="M3" s="116"/>
      <c r="N3" s="50"/>
      <c r="O3" s="51"/>
      <c r="P3" s="117" t="s">
        <v>203</v>
      </c>
      <c r="Q3" s="52"/>
      <c r="R3"/>
    </row>
    <row r="4" spans="1:134" ht="32.25" customHeight="1" thickBot="1">
      <c r="A4" s="111"/>
      <c r="B4" s="112"/>
      <c r="C4" s="113"/>
      <c r="D4" s="53" t="s">
        <v>4</v>
      </c>
      <c r="E4" s="53" t="s">
        <v>104</v>
      </c>
      <c r="F4" s="53" t="s">
        <v>105</v>
      </c>
      <c r="G4" s="53" t="s">
        <v>106</v>
      </c>
      <c r="H4" s="53" t="s">
        <v>5</v>
      </c>
      <c r="I4" s="53" t="s">
        <v>6</v>
      </c>
      <c r="J4" s="54" t="s">
        <v>107</v>
      </c>
      <c r="K4" s="54" t="s">
        <v>7</v>
      </c>
      <c r="L4" s="54" t="s">
        <v>8</v>
      </c>
      <c r="M4" s="54" t="s">
        <v>204</v>
      </c>
      <c r="N4" s="54" t="s">
        <v>9</v>
      </c>
      <c r="O4" s="54" t="s">
        <v>205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206</v>
      </c>
      <c r="B5" s="58"/>
      <c r="C5" s="58"/>
      <c r="D5" s="59">
        <f t="shared" ref="D5:N5" si="0">SUM(D6:D12)</f>
        <v>20086177</v>
      </c>
      <c r="E5" s="59">
        <f t="shared" si="0"/>
        <v>1657426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59">
        <f t="shared" si="0"/>
        <v>0</v>
      </c>
      <c r="O5" s="60">
        <f>SUM(D5:N5)</f>
        <v>21743603</v>
      </c>
      <c r="P5" s="61">
        <f t="shared" ref="P5:P36" si="1">(O5/P$100)</f>
        <v>847.86909728992009</v>
      </c>
      <c r="Q5" s="62"/>
    </row>
    <row r="6" spans="1:134">
      <c r="A6" s="64"/>
      <c r="B6" s="65">
        <v>311</v>
      </c>
      <c r="C6" s="66" t="s">
        <v>2</v>
      </c>
      <c r="D6" s="67">
        <v>17680730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17680730</v>
      </c>
      <c r="P6" s="68">
        <f t="shared" si="1"/>
        <v>689.4416065509846</v>
      </c>
      <c r="Q6" s="69"/>
    </row>
    <row r="7" spans="1:134">
      <c r="A7" s="64"/>
      <c r="B7" s="65">
        <v>312.13</v>
      </c>
      <c r="C7" s="66" t="s">
        <v>207</v>
      </c>
      <c r="D7" s="67">
        <v>0</v>
      </c>
      <c r="E7" s="67">
        <v>61595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2" si="2">SUM(D7:N7)</f>
        <v>61595</v>
      </c>
      <c r="P7" s="68">
        <f t="shared" si="1"/>
        <v>2.4018327159290309</v>
      </c>
      <c r="Q7" s="69"/>
    </row>
    <row r="8" spans="1:134">
      <c r="A8" s="64"/>
      <c r="B8" s="65">
        <v>312.3</v>
      </c>
      <c r="C8" s="66" t="s">
        <v>10</v>
      </c>
      <c r="D8" s="67">
        <v>0</v>
      </c>
      <c r="E8" s="67">
        <v>181659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2"/>
        <v>181659</v>
      </c>
      <c r="P8" s="68">
        <f t="shared" si="1"/>
        <v>7.0836030415285629</v>
      </c>
      <c r="Q8" s="69"/>
    </row>
    <row r="9" spans="1:134">
      <c r="A9" s="64"/>
      <c r="B9" s="65">
        <v>312.41000000000003</v>
      </c>
      <c r="C9" s="66" t="s">
        <v>208</v>
      </c>
      <c r="D9" s="67">
        <v>0</v>
      </c>
      <c r="E9" s="67">
        <v>868938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2"/>
        <v>868938</v>
      </c>
      <c r="P9" s="68">
        <f t="shared" si="1"/>
        <v>33.883330083837002</v>
      </c>
      <c r="Q9" s="69"/>
    </row>
    <row r="10" spans="1:134">
      <c r="A10" s="64"/>
      <c r="B10" s="65">
        <v>312.42</v>
      </c>
      <c r="C10" s="66" t="s">
        <v>209</v>
      </c>
      <c r="D10" s="67">
        <v>0</v>
      </c>
      <c r="E10" s="67">
        <v>545234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2"/>
        <v>545234</v>
      </c>
      <c r="P10" s="68">
        <f t="shared" si="1"/>
        <v>21.260830571261454</v>
      </c>
      <c r="Q10" s="69"/>
    </row>
    <row r="11" spans="1:134">
      <c r="A11" s="64"/>
      <c r="B11" s="65">
        <v>312.64</v>
      </c>
      <c r="C11" s="66" t="s">
        <v>210</v>
      </c>
      <c r="D11" s="67">
        <v>2360046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2"/>
        <v>2360046</v>
      </c>
      <c r="P11" s="68">
        <f t="shared" si="1"/>
        <v>92.027529732891395</v>
      </c>
      <c r="Q11" s="69"/>
    </row>
    <row r="12" spans="1:134">
      <c r="A12" s="64"/>
      <c r="B12" s="65">
        <v>315.2</v>
      </c>
      <c r="C12" s="66" t="s">
        <v>211</v>
      </c>
      <c r="D12" s="67">
        <v>45401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 t="shared" si="2"/>
        <v>45401</v>
      </c>
      <c r="P12" s="68">
        <f t="shared" si="1"/>
        <v>1.7703645934880095</v>
      </c>
      <c r="Q12" s="69"/>
    </row>
    <row r="13" spans="1:134" ht="15.75">
      <c r="A13" s="70" t="s">
        <v>15</v>
      </c>
      <c r="B13" s="71"/>
      <c r="C13" s="72"/>
      <c r="D13" s="73">
        <f t="shared" ref="D13:N13" si="3">SUM(D14:D16)</f>
        <v>847885</v>
      </c>
      <c r="E13" s="73">
        <f t="shared" si="3"/>
        <v>2268431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1141566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3">
        <f t="shared" si="3"/>
        <v>0</v>
      </c>
      <c r="O13" s="74">
        <f>SUM(D13:N13)</f>
        <v>4257882</v>
      </c>
      <c r="P13" s="75">
        <f t="shared" si="1"/>
        <v>166.0316630922207</v>
      </c>
      <c r="Q13" s="76"/>
    </row>
    <row r="14" spans="1:134">
      <c r="A14" s="64"/>
      <c r="B14" s="65">
        <v>322.89999999999998</v>
      </c>
      <c r="C14" s="66" t="s">
        <v>241</v>
      </c>
      <c r="D14" s="67">
        <v>847885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 t="shared" ref="O14:O16" si="4">SUM(D14:N14)</f>
        <v>847885</v>
      </c>
      <c r="P14" s="68">
        <f t="shared" si="1"/>
        <v>33.062390329498925</v>
      </c>
      <c r="Q14" s="69"/>
    </row>
    <row r="15" spans="1:134">
      <c r="A15" s="64"/>
      <c r="B15" s="65">
        <v>325.2</v>
      </c>
      <c r="C15" s="66" t="s">
        <v>112</v>
      </c>
      <c r="D15" s="67">
        <v>0</v>
      </c>
      <c r="E15" s="67">
        <v>2247419</v>
      </c>
      <c r="F15" s="67">
        <v>0</v>
      </c>
      <c r="G15" s="67">
        <v>0</v>
      </c>
      <c r="H15" s="67">
        <v>0</v>
      </c>
      <c r="I15" s="67">
        <v>1141566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 t="shared" si="4"/>
        <v>3388985</v>
      </c>
      <c r="P15" s="68">
        <f t="shared" si="1"/>
        <v>132.14993176057712</v>
      </c>
      <c r="Q15" s="69"/>
    </row>
    <row r="16" spans="1:134">
      <c r="A16" s="64"/>
      <c r="B16" s="65">
        <v>329.5</v>
      </c>
      <c r="C16" s="66" t="s">
        <v>242</v>
      </c>
      <c r="D16" s="67">
        <v>0</v>
      </c>
      <c r="E16" s="67">
        <v>21012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 t="shared" si="4"/>
        <v>21012</v>
      </c>
      <c r="P16" s="68">
        <f t="shared" si="1"/>
        <v>0.81934100214466754</v>
      </c>
      <c r="Q16" s="69"/>
    </row>
    <row r="17" spans="1:17" ht="15.75">
      <c r="A17" s="70" t="s">
        <v>213</v>
      </c>
      <c r="B17" s="71"/>
      <c r="C17" s="72"/>
      <c r="D17" s="73">
        <f t="shared" ref="D17:N17" si="5">SUM(D18:D46)</f>
        <v>9751119</v>
      </c>
      <c r="E17" s="73">
        <f t="shared" si="5"/>
        <v>13296489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425805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3">
        <f t="shared" si="5"/>
        <v>266873</v>
      </c>
      <c r="O17" s="74">
        <f>SUM(D17:N17)</f>
        <v>23740286</v>
      </c>
      <c r="P17" s="75">
        <f t="shared" si="1"/>
        <v>925.72766621173719</v>
      </c>
      <c r="Q17" s="76"/>
    </row>
    <row r="18" spans="1:17">
      <c r="A18" s="64"/>
      <c r="B18" s="65">
        <v>331.2</v>
      </c>
      <c r="C18" s="66" t="s">
        <v>18</v>
      </c>
      <c r="D18" s="67">
        <v>688570</v>
      </c>
      <c r="E18" s="67">
        <v>79821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>SUM(D18:N18)</f>
        <v>768391</v>
      </c>
      <c r="P18" s="68">
        <f t="shared" si="1"/>
        <v>29.962604796256581</v>
      </c>
      <c r="Q18" s="69"/>
    </row>
    <row r="19" spans="1:17">
      <c r="A19" s="64"/>
      <c r="B19" s="65">
        <v>331.39</v>
      </c>
      <c r="C19" s="66" t="s">
        <v>137</v>
      </c>
      <c r="D19" s="67">
        <v>2677110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ref="O19:O38" si="6">SUM(D19:N19)</f>
        <v>2677110</v>
      </c>
      <c r="P19" s="68">
        <f t="shared" si="1"/>
        <v>104.39110937804641</v>
      </c>
      <c r="Q19" s="69"/>
    </row>
    <row r="20" spans="1:17">
      <c r="A20" s="64"/>
      <c r="B20" s="65">
        <v>331.5</v>
      </c>
      <c r="C20" s="66" t="s">
        <v>20</v>
      </c>
      <c r="D20" s="67">
        <v>0</v>
      </c>
      <c r="E20" s="67">
        <v>752463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6"/>
        <v>752463</v>
      </c>
      <c r="P20" s="68">
        <f t="shared" si="1"/>
        <v>29.341509066094755</v>
      </c>
      <c r="Q20" s="69"/>
    </row>
    <row r="21" spans="1:17">
      <c r="A21" s="64"/>
      <c r="B21" s="65">
        <v>331.65</v>
      </c>
      <c r="C21" s="66" t="s">
        <v>23</v>
      </c>
      <c r="D21" s="67">
        <v>0</v>
      </c>
      <c r="E21" s="67">
        <v>79638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6"/>
        <v>79638</v>
      </c>
      <c r="P21" s="68">
        <f t="shared" si="1"/>
        <v>3.1054006628972508</v>
      </c>
      <c r="Q21" s="69"/>
    </row>
    <row r="22" spans="1:17">
      <c r="A22" s="64"/>
      <c r="B22" s="65">
        <v>331.7</v>
      </c>
      <c r="C22" s="66" t="s">
        <v>219</v>
      </c>
      <c r="D22" s="67">
        <v>53155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6"/>
        <v>53155</v>
      </c>
      <c r="P22" s="68">
        <f t="shared" si="1"/>
        <v>2.0727237278221877</v>
      </c>
      <c r="Q22" s="69"/>
    </row>
    <row r="23" spans="1:17">
      <c r="A23" s="64"/>
      <c r="B23" s="65">
        <v>332.1</v>
      </c>
      <c r="C23" s="66" t="s">
        <v>220</v>
      </c>
      <c r="D23" s="67">
        <v>0</v>
      </c>
      <c r="E23" s="67">
        <v>4547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>SUM(D23:N23)</f>
        <v>4547</v>
      </c>
      <c r="P23" s="68">
        <f t="shared" si="1"/>
        <v>0.17730551764476507</v>
      </c>
      <c r="Q23" s="69"/>
    </row>
    <row r="24" spans="1:17">
      <c r="A24" s="64"/>
      <c r="B24" s="65">
        <v>334.1</v>
      </c>
      <c r="C24" s="66" t="s">
        <v>21</v>
      </c>
      <c r="D24" s="67">
        <v>0</v>
      </c>
      <c r="E24" s="67">
        <v>600000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6"/>
        <v>600000</v>
      </c>
      <c r="P24" s="68">
        <f t="shared" si="1"/>
        <v>23.396373562097875</v>
      </c>
      <c r="Q24" s="69"/>
    </row>
    <row r="25" spans="1:17">
      <c r="A25" s="64"/>
      <c r="B25" s="65">
        <v>334.2</v>
      </c>
      <c r="C25" s="66" t="s">
        <v>22</v>
      </c>
      <c r="D25" s="67">
        <v>0</v>
      </c>
      <c r="E25" s="67">
        <v>761544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6"/>
        <v>761544</v>
      </c>
      <c r="P25" s="68">
        <f t="shared" si="1"/>
        <v>29.695613179957107</v>
      </c>
      <c r="Q25" s="69"/>
    </row>
    <row r="26" spans="1:17">
      <c r="A26" s="64"/>
      <c r="B26" s="65">
        <v>334.34</v>
      </c>
      <c r="C26" s="66" t="s">
        <v>25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109624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6"/>
        <v>109624</v>
      </c>
      <c r="P26" s="68">
        <f t="shared" si="1"/>
        <v>4.2746734256190289</v>
      </c>
      <c r="Q26" s="69"/>
    </row>
    <row r="27" spans="1:17">
      <c r="A27" s="64"/>
      <c r="B27" s="65">
        <v>334.49</v>
      </c>
      <c r="C27" s="66" t="s">
        <v>27</v>
      </c>
      <c r="D27" s="67">
        <v>0</v>
      </c>
      <c r="E27" s="67">
        <v>5035023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6"/>
        <v>5035023</v>
      </c>
      <c r="P27" s="68">
        <f t="shared" si="1"/>
        <v>196.33546500292454</v>
      </c>
      <c r="Q27" s="69"/>
    </row>
    <row r="28" spans="1:17">
      <c r="A28" s="64"/>
      <c r="B28" s="65">
        <v>334.62</v>
      </c>
      <c r="C28" s="66" t="s">
        <v>28</v>
      </c>
      <c r="D28" s="67">
        <v>0</v>
      </c>
      <c r="E28" s="67">
        <v>38892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6"/>
        <v>38892</v>
      </c>
      <c r="P28" s="68">
        <f t="shared" si="1"/>
        <v>1.5165529342951842</v>
      </c>
      <c r="Q28" s="69"/>
    </row>
    <row r="29" spans="1:17">
      <c r="A29" s="64"/>
      <c r="B29" s="65">
        <v>334.7</v>
      </c>
      <c r="C29" s="66" t="s">
        <v>29</v>
      </c>
      <c r="D29" s="67">
        <v>0</v>
      </c>
      <c r="E29" s="67">
        <v>159716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6"/>
        <v>159716</v>
      </c>
      <c r="P29" s="68">
        <f t="shared" si="1"/>
        <v>6.2279586664067068</v>
      </c>
      <c r="Q29" s="69"/>
    </row>
    <row r="30" spans="1:17">
      <c r="A30" s="64"/>
      <c r="B30" s="65">
        <v>334.9</v>
      </c>
      <c r="C30" s="66" t="s">
        <v>31</v>
      </c>
      <c r="D30" s="67">
        <v>40600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6"/>
        <v>40600</v>
      </c>
      <c r="P30" s="68">
        <f t="shared" si="1"/>
        <v>1.5831546110352894</v>
      </c>
      <c r="Q30" s="69"/>
    </row>
    <row r="31" spans="1:17">
      <c r="A31" s="64"/>
      <c r="B31" s="65">
        <v>335.12099999999998</v>
      </c>
      <c r="C31" s="66" t="s">
        <v>214</v>
      </c>
      <c r="D31" s="67">
        <v>732258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6"/>
        <v>732258</v>
      </c>
      <c r="P31" s="68">
        <f t="shared" si="1"/>
        <v>28.55363618639111</v>
      </c>
      <c r="Q31" s="69"/>
    </row>
    <row r="32" spans="1:17">
      <c r="A32" s="64"/>
      <c r="B32" s="65">
        <v>335.13</v>
      </c>
      <c r="C32" s="66" t="s">
        <v>148</v>
      </c>
      <c r="D32" s="67">
        <v>39391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6"/>
        <v>39391</v>
      </c>
      <c r="P32" s="68">
        <f t="shared" si="1"/>
        <v>1.5360109183076622</v>
      </c>
      <c r="Q32" s="69"/>
    </row>
    <row r="33" spans="1:17">
      <c r="A33" s="64"/>
      <c r="B33" s="65">
        <v>335.14</v>
      </c>
      <c r="C33" s="66" t="s">
        <v>149</v>
      </c>
      <c r="D33" s="67">
        <v>15823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6"/>
        <v>15823</v>
      </c>
      <c r="P33" s="68">
        <f t="shared" si="1"/>
        <v>0.6170013647884578</v>
      </c>
      <c r="Q33" s="69"/>
    </row>
    <row r="34" spans="1:17">
      <c r="A34" s="64"/>
      <c r="B34" s="65">
        <v>335.15</v>
      </c>
      <c r="C34" s="66" t="s">
        <v>150</v>
      </c>
      <c r="D34" s="67">
        <v>1493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6"/>
        <v>1493</v>
      </c>
      <c r="P34" s="68">
        <f t="shared" si="1"/>
        <v>5.8217976213686878E-2</v>
      </c>
      <c r="Q34" s="69"/>
    </row>
    <row r="35" spans="1:17">
      <c r="A35" s="64"/>
      <c r="B35" s="65">
        <v>335.16</v>
      </c>
      <c r="C35" s="66" t="s">
        <v>215</v>
      </c>
      <c r="D35" s="67">
        <v>446500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6"/>
        <v>446500</v>
      </c>
      <c r="P35" s="68">
        <f t="shared" si="1"/>
        <v>17.410801325794502</v>
      </c>
      <c r="Q35" s="69"/>
    </row>
    <row r="36" spans="1:17">
      <c r="A36" s="64"/>
      <c r="B36" s="65">
        <v>335.18</v>
      </c>
      <c r="C36" s="66" t="s">
        <v>216</v>
      </c>
      <c r="D36" s="67">
        <v>2909449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6"/>
        <v>2909449</v>
      </c>
      <c r="P36" s="68">
        <f t="shared" si="1"/>
        <v>113.45092610645349</v>
      </c>
      <c r="Q36" s="69"/>
    </row>
    <row r="37" spans="1:17">
      <c r="A37" s="64"/>
      <c r="B37" s="65">
        <v>335.22</v>
      </c>
      <c r="C37" s="66" t="s">
        <v>123</v>
      </c>
      <c r="D37" s="67">
        <v>0</v>
      </c>
      <c r="E37" s="67">
        <v>184451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6"/>
        <v>184451</v>
      </c>
      <c r="P37" s="68">
        <f t="shared" ref="P37:P68" si="7">(O37/P$100)</f>
        <v>7.1924741665041916</v>
      </c>
      <c r="Q37" s="69"/>
    </row>
    <row r="38" spans="1:17">
      <c r="A38" s="64"/>
      <c r="B38" s="65">
        <v>335.23</v>
      </c>
      <c r="C38" s="66" t="s">
        <v>124</v>
      </c>
      <c r="D38" s="67">
        <v>120072</v>
      </c>
      <c r="E38" s="67">
        <v>8182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6"/>
        <v>128254</v>
      </c>
      <c r="P38" s="68">
        <f t="shared" si="7"/>
        <v>5.0011308247221677</v>
      </c>
      <c r="Q38" s="69"/>
    </row>
    <row r="39" spans="1:17">
      <c r="A39" s="64"/>
      <c r="B39" s="65">
        <v>335.38</v>
      </c>
      <c r="C39" s="66" t="s">
        <v>221</v>
      </c>
      <c r="D39" s="67">
        <v>0</v>
      </c>
      <c r="E39" s="67">
        <v>3506788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ref="O39:O46" si="8">SUM(D39:N39)</f>
        <v>3506788</v>
      </c>
      <c r="P39" s="68">
        <f t="shared" si="7"/>
        <v>136.74353675180348</v>
      </c>
      <c r="Q39" s="69"/>
    </row>
    <row r="40" spans="1:17">
      <c r="A40" s="64"/>
      <c r="B40" s="65">
        <v>335.48</v>
      </c>
      <c r="C40" s="66" t="s">
        <v>41</v>
      </c>
      <c r="D40" s="67">
        <v>0</v>
      </c>
      <c r="E40" s="67">
        <v>1301815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8"/>
        <v>1301815</v>
      </c>
      <c r="P40" s="68">
        <f t="shared" si="7"/>
        <v>50.762916747904072</v>
      </c>
      <c r="Q40" s="69"/>
    </row>
    <row r="41" spans="1:17">
      <c r="A41" s="64"/>
      <c r="B41" s="65">
        <v>335.7</v>
      </c>
      <c r="C41" s="66" t="s">
        <v>42</v>
      </c>
      <c r="D41" s="67">
        <v>19704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8"/>
        <v>19704</v>
      </c>
      <c r="P41" s="68">
        <f t="shared" si="7"/>
        <v>0.7683369077792942</v>
      </c>
      <c r="Q41" s="69"/>
    </row>
    <row r="42" spans="1:17">
      <c r="A42" s="64"/>
      <c r="B42" s="65">
        <v>335.9</v>
      </c>
      <c r="C42" s="66" t="s">
        <v>43</v>
      </c>
      <c r="D42" s="67">
        <v>2006994</v>
      </c>
      <c r="E42" s="67">
        <v>457008</v>
      </c>
      <c r="F42" s="67">
        <v>0</v>
      </c>
      <c r="G42" s="67">
        <v>0</v>
      </c>
      <c r="H42" s="67">
        <v>0</v>
      </c>
      <c r="I42" s="67">
        <v>300452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8"/>
        <v>2764454</v>
      </c>
      <c r="P42" s="68">
        <f t="shared" si="7"/>
        <v>107.79699746539286</v>
      </c>
      <c r="Q42" s="69"/>
    </row>
    <row r="43" spans="1:17">
      <c r="A43" s="64"/>
      <c r="B43" s="65">
        <v>337.3</v>
      </c>
      <c r="C43" s="66" t="s">
        <v>125</v>
      </c>
      <c r="D43" s="67">
        <v>0</v>
      </c>
      <c r="E43" s="67">
        <v>77981</v>
      </c>
      <c r="F43" s="67">
        <v>0</v>
      </c>
      <c r="G43" s="67">
        <v>0</v>
      </c>
      <c r="H43" s="67">
        <v>0</v>
      </c>
      <c r="I43" s="67">
        <v>15729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si="8"/>
        <v>93710</v>
      </c>
      <c r="P43" s="68">
        <f t="shared" si="7"/>
        <v>3.6541236108403199</v>
      </c>
      <c r="Q43" s="69"/>
    </row>
    <row r="44" spans="1:17">
      <c r="A44" s="64"/>
      <c r="B44" s="65">
        <v>337.5</v>
      </c>
      <c r="C44" s="66" t="s">
        <v>153</v>
      </c>
      <c r="D44" s="67">
        <v>0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266873</v>
      </c>
      <c r="O44" s="67">
        <f t="shared" si="8"/>
        <v>266873</v>
      </c>
      <c r="P44" s="68">
        <f t="shared" si="7"/>
        <v>10.406434002729577</v>
      </c>
      <c r="Q44" s="69"/>
    </row>
    <row r="45" spans="1:17">
      <c r="A45" s="64"/>
      <c r="B45" s="65">
        <v>337.6</v>
      </c>
      <c r="C45" s="66" t="s">
        <v>243</v>
      </c>
      <c r="D45" s="67">
        <v>0</v>
      </c>
      <c r="E45" s="67">
        <v>4338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8"/>
        <v>4338</v>
      </c>
      <c r="P45" s="68">
        <f t="shared" si="7"/>
        <v>0.16915578085396762</v>
      </c>
      <c r="Q45" s="69"/>
    </row>
    <row r="46" spans="1:17">
      <c r="A46" s="64"/>
      <c r="B46" s="65">
        <v>337.7</v>
      </c>
      <c r="C46" s="66" t="s">
        <v>244</v>
      </c>
      <c r="D46" s="67">
        <v>0</v>
      </c>
      <c r="E46" s="67">
        <v>244282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8"/>
        <v>244282</v>
      </c>
      <c r="P46" s="68">
        <f t="shared" si="7"/>
        <v>9.5255215441606556</v>
      </c>
      <c r="Q46" s="69"/>
    </row>
    <row r="47" spans="1:17" ht="15.75">
      <c r="A47" s="70" t="s">
        <v>48</v>
      </c>
      <c r="B47" s="71"/>
      <c r="C47" s="72"/>
      <c r="D47" s="73">
        <f t="shared" ref="D47:N47" si="9">SUM(D48:D79)</f>
        <v>2682173</v>
      </c>
      <c r="E47" s="73">
        <f t="shared" si="9"/>
        <v>1010317</v>
      </c>
      <c r="F47" s="73">
        <f t="shared" si="9"/>
        <v>0</v>
      </c>
      <c r="G47" s="73">
        <f t="shared" si="9"/>
        <v>0</v>
      </c>
      <c r="H47" s="73">
        <f t="shared" si="9"/>
        <v>0</v>
      </c>
      <c r="I47" s="73">
        <f t="shared" si="9"/>
        <v>2617415</v>
      </c>
      <c r="J47" s="73">
        <f t="shared" si="9"/>
        <v>0</v>
      </c>
      <c r="K47" s="73">
        <f t="shared" si="9"/>
        <v>0</v>
      </c>
      <c r="L47" s="73">
        <f t="shared" si="9"/>
        <v>0</v>
      </c>
      <c r="M47" s="73">
        <f t="shared" si="9"/>
        <v>0</v>
      </c>
      <c r="N47" s="73">
        <f t="shared" si="9"/>
        <v>1237613</v>
      </c>
      <c r="O47" s="73">
        <f>SUM(D47:N47)</f>
        <v>7547518</v>
      </c>
      <c r="P47" s="75">
        <f t="shared" si="7"/>
        <v>294.30758432442974</v>
      </c>
      <c r="Q47" s="76"/>
    </row>
    <row r="48" spans="1:17">
      <c r="A48" s="64"/>
      <c r="B48" s="65">
        <v>341.1</v>
      </c>
      <c r="C48" s="66" t="s">
        <v>154</v>
      </c>
      <c r="D48" s="67">
        <v>63941</v>
      </c>
      <c r="E48" s="67">
        <v>28861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>SUM(D48:N48)</f>
        <v>92802</v>
      </c>
      <c r="P48" s="68">
        <f t="shared" si="7"/>
        <v>3.6187170988496784</v>
      </c>
      <c r="Q48" s="69"/>
    </row>
    <row r="49" spans="1:17">
      <c r="A49" s="64"/>
      <c r="B49" s="65">
        <v>341.15</v>
      </c>
      <c r="C49" s="66" t="s">
        <v>222</v>
      </c>
      <c r="D49" s="67">
        <v>0</v>
      </c>
      <c r="E49" s="67">
        <v>37240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ref="O49:O79" si="10">SUM(D49:N49)</f>
        <v>37240</v>
      </c>
      <c r="P49" s="68">
        <f t="shared" si="7"/>
        <v>1.4521349190875414</v>
      </c>
      <c r="Q49" s="69"/>
    </row>
    <row r="50" spans="1:17">
      <c r="A50" s="64"/>
      <c r="B50" s="65">
        <v>341.2</v>
      </c>
      <c r="C50" s="66" t="s">
        <v>164</v>
      </c>
      <c r="D50" s="67">
        <v>0</v>
      </c>
      <c r="E50" s="67">
        <v>41518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 t="shared" si="10"/>
        <v>41518</v>
      </c>
      <c r="P50" s="68">
        <f t="shared" si="7"/>
        <v>1.6189510625852992</v>
      </c>
      <c r="Q50" s="69"/>
    </row>
    <row r="51" spans="1:17">
      <c r="A51" s="64"/>
      <c r="B51" s="65">
        <v>341.3</v>
      </c>
      <c r="C51" s="66" t="s">
        <v>223</v>
      </c>
      <c r="D51" s="67">
        <v>25413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si="10"/>
        <v>25413</v>
      </c>
      <c r="P51" s="68">
        <f t="shared" si="7"/>
        <v>0.99095340222265549</v>
      </c>
      <c r="Q51" s="69"/>
    </row>
    <row r="52" spans="1:17">
      <c r="A52" s="64"/>
      <c r="B52" s="65">
        <v>341.9</v>
      </c>
      <c r="C52" s="66" t="s">
        <v>165</v>
      </c>
      <c r="D52" s="67">
        <v>489959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10"/>
        <v>489959</v>
      </c>
      <c r="P52" s="68">
        <f t="shared" si="7"/>
        <v>19.105439656853189</v>
      </c>
      <c r="Q52" s="69"/>
    </row>
    <row r="53" spans="1:17">
      <c r="A53" s="64"/>
      <c r="B53" s="65">
        <v>342.1</v>
      </c>
      <c r="C53" s="66" t="s">
        <v>126</v>
      </c>
      <c r="D53" s="67">
        <v>60450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10"/>
        <v>60450</v>
      </c>
      <c r="P53" s="68">
        <f t="shared" si="7"/>
        <v>2.3571846363813611</v>
      </c>
      <c r="Q53" s="69"/>
    </row>
    <row r="54" spans="1:17">
      <c r="A54" s="64"/>
      <c r="B54" s="65">
        <v>342.5</v>
      </c>
      <c r="C54" s="66" t="s">
        <v>61</v>
      </c>
      <c r="D54" s="67">
        <v>731904</v>
      </c>
      <c r="E54" s="67">
        <v>19858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10"/>
        <v>751762</v>
      </c>
      <c r="P54" s="68">
        <f t="shared" si="7"/>
        <v>29.314174302983037</v>
      </c>
      <c r="Q54" s="69"/>
    </row>
    <row r="55" spans="1:17">
      <c r="A55" s="64"/>
      <c r="B55" s="65">
        <v>342.9</v>
      </c>
      <c r="C55" s="66" t="s">
        <v>63</v>
      </c>
      <c r="D55" s="67">
        <v>837502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10"/>
        <v>837502</v>
      </c>
      <c r="P55" s="68">
        <f t="shared" si="7"/>
        <v>32.657516085006826</v>
      </c>
      <c r="Q55" s="69"/>
    </row>
    <row r="56" spans="1:17">
      <c r="A56" s="64"/>
      <c r="B56" s="65">
        <v>343.3</v>
      </c>
      <c r="C56" s="66" t="s">
        <v>64</v>
      </c>
      <c r="D56" s="67">
        <v>0</v>
      </c>
      <c r="E56" s="67">
        <v>0</v>
      </c>
      <c r="F56" s="67">
        <v>0</v>
      </c>
      <c r="G56" s="67">
        <v>0</v>
      </c>
      <c r="H56" s="67">
        <v>0</v>
      </c>
      <c r="I56" s="67">
        <v>431474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10"/>
        <v>431474</v>
      </c>
      <c r="P56" s="68">
        <f t="shared" si="7"/>
        <v>16.824878143887698</v>
      </c>
      <c r="Q56" s="69"/>
    </row>
    <row r="57" spans="1:17">
      <c r="A57" s="64"/>
      <c r="B57" s="65">
        <v>343.4</v>
      </c>
      <c r="C57" s="66" t="s">
        <v>65</v>
      </c>
      <c r="D57" s="67">
        <v>0</v>
      </c>
      <c r="E57" s="67">
        <v>0</v>
      </c>
      <c r="F57" s="67">
        <v>0</v>
      </c>
      <c r="G57" s="67">
        <v>0</v>
      </c>
      <c r="H57" s="67">
        <v>0</v>
      </c>
      <c r="I57" s="67">
        <v>1493420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10"/>
        <v>1493420</v>
      </c>
      <c r="P57" s="68">
        <f t="shared" si="7"/>
        <v>58.234353675180344</v>
      </c>
      <c r="Q57" s="69"/>
    </row>
    <row r="58" spans="1:17">
      <c r="A58" s="64"/>
      <c r="B58" s="65">
        <v>343.5</v>
      </c>
      <c r="C58" s="66" t="s">
        <v>66</v>
      </c>
      <c r="D58" s="67">
        <v>0</v>
      </c>
      <c r="E58" s="67">
        <v>0</v>
      </c>
      <c r="F58" s="67">
        <v>0</v>
      </c>
      <c r="G58" s="67">
        <v>0</v>
      </c>
      <c r="H58" s="67">
        <v>0</v>
      </c>
      <c r="I58" s="67">
        <v>692521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10"/>
        <v>692521</v>
      </c>
      <c r="P58" s="68">
        <f t="shared" si="7"/>
        <v>27.004133359329305</v>
      </c>
      <c r="Q58" s="69"/>
    </row>
    <row r="59" spans="1:17">
      <c r="A59" s="64"/>
      <c r="B59" s="65">
        <v>343.7</v>
      </c>
      <c r="C59" s="66" t="s">
        <v>127</v>
      </c>
      <c r="D59" s="67">
        <v>0</v>
      </c>
      <c r="E59" s="67">
        <v>487575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10"/>
        <v>487575</v>
      </c>
      <c r="P59" s="68">
        <f t="shared" si="7"/>
        <v>19.012478065899785</v>
      </c>
      <c r="Q59" s="69"/>
    </row>
    <row r="60" spans="1:17">
      <c r="A60" s="64"/>
      <c r="B60" s="65">
        <v>346.4</v>
      </c>
      <c r="C60" s="66" t="s">
        <v>67</v>
      </c>
      <c r="D60" s="67">
        <v>1368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10"/>
        <v>1368</v>
      </c>
      <c r="P60" s="68">
        <f t="shared" si="7"/>
        <v>5.3343731721583153E-2</v>
      </c>
      <c r="Q60" s="69"/>
    </row>
    <row r="61" spans="1:17">
      <c r="A61" s="64"/>
      <c r="B61" s="65">
        <v>347.1</v>
      </c>
      <c r="C61" s="66" t="s">
        <v>130</v>
      </c>
      <c r="D61" s="67">
        <v>5780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10"/>
        <v>5780</v>
      </c>
      <c r="P61" s="68">
        <f t="shared" si="7"/>
        <v>0.2253850653148762</v>
      </c>
      <c r="Q61" s="69"/>
    </row>
    <row r="62" spans="1:17">
      <c r="A62" s="64"/>
      <c r="B62" s="65">
        <v>347.2</v>
      </c>
      <c r="C62" s="66" t="s">
        <v>69</v>
      </c>
      <c r="D62" s="67">
        <v>368987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10"/>
        <v>368987</v>
      </c>
      <c r="P62" s="68">
        <f t="shared" si="7"/>
        <v>14.388262819263014</v>
      </c>
      <c r="Q62" s="69"/>
    </row>
    <row r="63" spans="1:17">
      <c r="A63" s="64"/>
      <c r="B63" s="65">
        <v>347.4</v>
      </c>
      <c r="C63" s="66" t="s">
        <v>70</v>
      </c>
      <c r="D63" s="67">
        <v>90</v>
      </c>
      <c r="E63" s="67"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10"/>
        <v>90</v>
      </c>
      <c r="P63" s="68">
        <f t="shared" si="7"/>
        <v>3.5094560343146811E-3</v>
      </c>
      <c r="Q63" s="69"/>
    </row>
    <row r="64" spans="1:17">
      <c r="A64" s="64"/>
      <c r="B64" s="65">
        <v>347.5</v>
      </c>
      <c r="C64" s="66" t="s">
        <v>71</v>
      </c>
      <c r="D64" s="67">
        <v>96779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10"/>
        <v>96779</v>
      </c>
      <c r="P64" s="68">
        <f t="shared" si="7"/>
        <v>3.7737960616104504</v>
      </c>
      <c r="Q64" s="69"/>
    </row>
    <row r="65" spans="1:17">
      <c r="A65" s="64"/>
      <c r="B65" s="65">
        <v>348.12</v>
      </c>
      <c r="C65" s="66" t="s">
        <v>224</v>
      </c>
      <c r="D65" s="67">
        <v>0</v>
      </c>
      <c r="E65" s="67">
        <v>2261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ref="O65:O78" si="11">SUM(D65:N65)</f>
        <v>2261</v>
      </c>
      <c r="P65" s="68">
        <f t="shared" si="7"/>
        <v>8.8165334373172158E-2</v>
      </c>
      <c r="Q65" s="69"/>
    </row>
    <row r="66" spans="1:17">
      <c r="A66" s="64"/>
      <c r="B66" s="65">
        <v>348.13</v>
      </c>
      <c r="C66" s="66" t="s">
        <v>225</v>
      </c>
      <c r="D66" s="67">
        <v>0</v>
      </c>
      <c r="E66" s="67">
        <v>16433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11"/>
        <v>16433</v>
      </c>
      <c r="P66" s="68">
        <f t="shared" si="7"/>
        <v>0.64078767790992397</v>
      </c>
      <c r="Q66" s="69"/>
    </row>
    <row r="67" spans="1:17">
      <c r="A67" s="64"/>
      <c r="B67" s="65">
        <v>348.22</v>
      </c>
      <c r="C67" s="66" t="s">
        <v>226</v>
      </c>
      <c r="D67" s="67">
        <v>0</v>
      </c>
      <c r="E67" s="67">
        <v>3571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11"/>
        <v>3571</v>
      </c>
      <c r="P67" s="68">
        <f t="shared" si="7"/>
        <v>0.13924741665041918</v>
      </c>
      <c r="Q67" s="69"/>
    </row>
    <row r="68" spans="1:17">
      <c r="A68" s="64"/>
      <c r="B68" s="65">
        <v>348.23</v>
      </c>
      <c r="C68" s="66" t="s">
        <v>227</v>
      </c>
      <c r="D68" s="67">
        <v>0</v>
      </c>
      <c r="E68" s="67">
        <v>18064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11"/>
        <v>18064</v>
      </c>
      <c r="P68" s="68">
        <f t="shared" si="7"/>
        <v>0.70438682004289332</v>
      </c>
      <c r="Q68" s="69"/>
    </row>
    <row r="69" spans="1:17">
      <c r="A69" s="64"/>
      <c r="B69" s="65">
        <v>348.31</v>
      </c>
      <c r="C69" s="66" t="s">
        <v>228</v>
      </c>
      <c r="D69" s="67">
        <v>0</v>
      </c>
      <c r="E69" s="67">
        <v>76115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11"/>
        <v>76115</v>
      </c>
      <c r="P69" s="68">
        <f t="shared" ref="P69:P100" si="12">(O69/P$100)</f>
        <v>2.9680249561317997</v>
      </c>
      <c r="Q69" s="69"/>
    </row>
    <row r="70" spans="1:17">
      <c r="A70" s="64"/>
      <c r="B70" s="65">
        <v>348.32</v>
      </c>
      <c r="C70" s="66" t="s">
        <v>229</v>
      </c>
      <c r="D70" s="67">
        <v>0</v>
      </c>
      <c r="E70" s="67">
        <v>376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11"/>
        <v>376</v>
      </c>
      <c r="P70" s="68">
        <f t="shared" si="12"/>
        <v>1.4661727432248002E-2</v>
      </c>
      <c r="Q70" s="69"/>
    </row>
    <row r="71" spans="1:17">
      <c r="A71" s="64"/>
      <c r="B71" s="65">
        <v>348.41</v>
      </c>
      <c r="C71" s="66" t="s">
        <v>230</v>
      </c>
      <c r="D71" s="67">
        <v>0</v>
      </c>
      <c r="E71" s="67">
        <v>52667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si="11"/>
        <v>52667</v>
      </c>
      <c r="P71" s="68">
        <f t="shared" si="12"/>
        <v>2.0536946773250144</v>
      </c>
      <c r="Q71" s="69"/>
    </row>
    <row r="72" spans="1:17">
      <c r="A72" s="64"/>
      <c r="B72" s="65">
        <v>348.42</v>
      </c>
      <c r="C72" s="66" t="s">
        <v>231</v>
      </c>
      <c r="D72" s="67">
        <v>0</v>
      </c>
      <c r="E72" s="67">
        <v>10286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11"/>
        <v>10286</v>
      </c>
      <c r="P72" s="68">
        <f t="shared" si="12"/>
        <v>0.40109183076623123</v>
      </c>
      <c r="Q72" s="69"/>
    </row>
    <row r="73" spans="1:17">
      <c r="A73" s="64"/>
      <c r="B73" s="65">
        <v>348.48</v>
      </c>
      <c r="C73" s="66" t="s">
        <v>232</v>
      </c>
      <c r="D73" s="67">
        <v>0</v>
      </c>
      <c r="E73" s="67">
        <v>6015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11"/>
        <v>6015</v>
      </c>
      <c r="P73" s="68">
        <f t="shared" si="12"/>
        <v>0.23454864496003119</v>
      </c>
      <c r="Q73" s="69"/>
    </row>
    <row r="74" spans="1:17">
      <c r="A74" s="64"/>
      <c r="B74" s="65">
        <v>348.52</v>
      </c>
      <c r="C74" s="66" t="s">
        <v>233</v>
      </c>
      <c r="D74" s="67">
        <v>0</v>
      </c>
      <c r="E74" s="67">
        <v>25686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si="11"/>
        <v>25686</v>
      </c>
      <c r="P74" s="68">
        <f t="shared" si="12"/>
        <v>1.00159875219341</v>
      </c>
      <c r="Q74" s="69"/>
    </row>
    <row r="75" spans="1:17">
      <c r="A75" s="64"/>
      <c r="B75" s="65">
        <v>348.53</v>
      </c>
      <c r="C75" s="66" t="s">
        <v>234</v>
      </c>
      <c r="D75" s="67">
        <v>0</v>
      </c>
      <c r="E75" s="67">
        <v>159681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f t="shared" si="11"/>
        <v>159681</v>
      </c>
      <c r="P75" s="68">
        <f t="shared" si="12"/>
        <v>6.2265938779489183</v>
      </c>
      <c r="Q75" s="69"/>
    </row>
    <row r="76" spans="1:17">
      <c r="A76" s="64"/>
      <c r="B76" s="65">
        <v>348.62</v>
      </c>
      <c r="C76" s="66" t="s">
        <v>235</v>
      </c>
      <c r="D76" s="67">
        <v>0</v>
      </c>
      <c r="E76" s="67">
        <v>164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 t="shared" si="11"/>
        <v>164</v>
      </c>
      <c r="P76" s="68">
        <f t="shared" si="12"/>
        <v>6.3950087736400858E-3</v>
      </c>
      <c r="Q76" s="69"/>
    </row>
    <row r="77" spans="1:17">
      <c r="A77" s="64"/>
      <c r="B77" s="65">
        <v>348.71</v>
      </c>
      <c r="C77" s="66" t="s">
        <v>236</v>
      </c>
      <c r="D77" s="67">
        <v>0</v>
      </c>
      <c r="E77" s="67">
        <v>20950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si="11"/>
        <v>20950</v>
      </c>
      <c r="P77" s="68">
        <f t="shared" si="12"/>
        <v>0.81692337687658412</v>
      </c>
      <c r="Q77" s="69"/>
    </row>
    <row r="78" spans="1:17">
      <c r="A78" s="64"/>
      <c r="B78" s="65">
        <v>348.72</v>
      </c>
      <c r="C78" s="66" t="s">
        <v>237</v>
      </c>
      <c r="D78" s="67">
        <v>0</v>
      </c>
      <c r="E78" s="67">
        <v>2974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si="11"/>
        <v>2974</v>
      </c>
      <c r="P78" s="68">
        <f t="shared" si="12"/>
        <v>0.1159680249561318</v>
      </c>
      <c r="Q78" s="69"/>
    </row>
    <row r="79" spans="1:17">
      <c r="A79" s="64"/>
      <c r="B79" s="65">
        <v>349</v>
      </c>
      <c r="C79" s="66" t="s">
        <v>217</v>
      </c>
      <c r="D79" s="67">
        <v>0</v>
      </c>
      <c r="E79" s="67">
        <v>22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1237613</v>
      </c>
      <c r="O79" s="67">
        <f t="shared" si="10"/>
        <v>1237635</v>
      </c>
      <c r="P79" s="68">
        <f t="shared" si="12"/>
        <v>48.260284655878337</v>
      </c>
      <c r="Q79" s="69"/>
    </row>
    <row r="80" spans="1:17" ht="15.75">
      <c r="A80" s="70" t="s">
        <v>49</v>
      </c>
      <c r="B80" s="71"/>
      <c r="C80" s="72"/>
      <c r="D80" s="73">
        <f t="shared" ref="D80:N80" si="13">SUM(D81:D88)</f>
        <v>9987</v>
      </c>
      <c r="E80" s="73">
        <f t="shared" si="13"/>
        <v>419857</v>
      </c>
      <c r="F80" s="73">
        <f t="shared" si="13"/>
        <v>0</v>
      </c>
      <c r="G80" s="73">
        <f t="shared" si="13"/>
        <v>0</v>
      </c>
      <c r="H80" s="73">
        <f t="shared" si="13"/>
        <v>0</v>
      </c>
      <c r="I80" s="73">
        <f t="shared" si="13"/>
        <v>0</v>
      </c>
      <c r="J80" s="73">
        <f t="shared" si="13"/>
        <v>0</v>
      </c>
      <c r="K80" s="73">
        <f t="shared" si="13"/>
        <v>0</v>
      </c>
      <c r="L80" s="73">
        <f t="shared" si="13"/>
        <v>0</v>
      </c>
      <c r="M80" s="73">
        <f t="shared" si="13"/>
        <v>0</v>
      </c>
      <c r="N80" s="73">
        <f t="shared" si="13"/>
        <v>0</v>
      </c>
      <c r="O80" s="73">
        <f>SUM(D80:N80)</f>
        <v>429844</v>
      </c>
      <c r="P80" s="75">
        <f t="shared" si="12"/>
        <v>16.761317995710666</v>
      </c>
      <c r="Q80" s="76"/>
    </row>
    <row r="81" spans="1:17">
      <c r="A81" s="77"/>
      <c r="B81" s="78">
        <v>351.1</v>
      </c>
      <c r="C81" s="79" t="s">
        <v>90</v>
      </c>
      <c r="D81" s="67">
        <v>0</v>
      </c>
      <c r="E81" s="67">
        <v>3850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f>SUM(D81:N81)</f>
        <v>3850</v>
      </c>
      <c r="P81" s="68">
        <f t="shared" si="12"/>
        <v>0.15012673035679469</v>
      </c>
      <c r="Q81" s="69"/>
    </row>
    <row r="82" spans="1:17">
      <c r="A82" s="77"/>
      <c r="B82" s="78">
        <v>351.2</v>
      </c>
      <c r="C82" s="79" t="s">
        <v>91</v>
      </c>
      <c r="D82" s="67">
        <v>0</v>
      </c>
      <c r="E82" s="67">
        <v>34721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f t="shared" ref="O82:O88" si="14">SUM(D82:N82)</f>
        <v>34721</v>
      </c>
      <c r="P82" s="68">
        <f t="shared" si="12"/>
        <v>1.3539091440826672</v>
      </c>
      <c r="Q82" s="69"/>
    </row>
    <row r="83" spans="1:17">
      <c r="A83" s="77"/>
      <c r="B83" s="78">
        <v>351.4</v>
      </c>
      <c r="C83" s="79" t="s">
        <v>245</v>
      </c>
      <c r="D83" s="67">
        <v>0</v>
      </c>
      <c r="E83" s="67">
        <v>175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f t="shared" si="14"/>
        <v>175</v>
      </c>
      <c r="P83" s="68">
        <f t="shared" si="12"/>
        <v>6.8239422889452136E-3</v>
      </c>
      <c r="Q83" s="69"/>
    </row>
    <row r="84" spans="1:17">
      <c r="A84" s="77"/>
      <c r="B84" s="78">
        <v>351.5</v>
      </c>
      <c r="C84" s="79" t="s">
        <v>92</v>
      </c>
      <c r="D84" s="67">
        <v>0</v>
      </c>
      <c r="E84" s="67">
        <v>140205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f t="shared" si="14"/>
        <v>140205</v>
      </c>
      <c r="P84" s="68">
        <f t="shared" si="12"/>
        <v>5.4671475921232213</v>
      </c>
      <c r="Q84" s="69"/>
    </row>
    <row r="85" spans="1:17">
      <c r="A85" s="77"/>
      <c r="B85" s="78">
        <v>351.8</v>
      </c>
      <c r="C85" s="79" t="s">
        <v>246</v>
      </c>
      <c r="D85" s="67">
        <v>0</v>
      </c>
      <c r="E85" s="67">
        <v>64903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f t="shared" si="14"/>
        <v>64903</v>
      </c>
      <c r="P85" s="68">
        <f t="shared" si="12"/>
        <v>2.530824722168064</v>
      </c>
      <c r="Q85" s="69"/>
    </row>
    <row r="86" spans="1:17">
      <c r="A86" s="77"/>
      <c r="B86" s="78">
        <v>352</v>
      </c>
      <c r="C86" s="79" t="s">
        <v>94</v>
      </c>
      <c r="D86" s="67">
        <v>617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f t="shared" si="14"/>
        <v>617</v>
      </c>
      <c r="P86" s="68">
        <f t="shared" si="12"/>
        <v>2.4059270813023982E-2</v>
      </c>
      <c r="Q86" s="69"/>
    </row>
    <row r="87" spans="1:17">
      <c r="A87" s="77"/>
      <c r="B87" s="78">
        <v>354</v>
      </c>
      <c r="C87" s="79" t="s">
        <v>95</v>
      </c>
      <c r="D87" s="67">
        <v>9370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f t="shared" si="14"/>
        <v>9370</v>
      </c>
      <c r="P87" s="68">
        <f t="shared" si="12"/>
        <v>0.36537336712809515</v>
      </c>
      <c r="Q87" s="69"/>
    </row>
    <row r="88" spans="1:17">
      <c r="A88" s="77"/>
      <c r="B88" s="78">
        <v>359</v>
      </c>
      <c r="C88" s="79" t="s">
        <v>96</v>
      </c>
      <c r="D88" s="67">
        <v>0</v>
      </c>
      <c r="E88" s="67">
        <v>176003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f t="shared" si="14"/>
        <v>176003</v>
      </c>
      <c r="P88" s="68">
        <f t="shared" si="12"/>
        <v>6.8630532267498534</v>
      </c>
      <c r="Q88" s="69"/>
    </row>
    <row r="89" spans="1:17" ht="15.75">
      <c r="A89" s="70" t="s">
        <v>3</v>
      </c>
      <c r="B89" s="71"/>
      <c r="C89" s="72"/>
      <c r="D89" s="73">
        <f t="shared" ref="D89:N89" si="15">SUM(D90:D94)</f>
        <v>1455818</v>
      </c>
      <c r="E89" s="73">
        <f t="shared" si="15"/>
        <v>1192133</v>
      </c>
      <c r="F89" s="73">
        <f t="shared" si="15"/>
        <v>0</v>
      </c>
      <c r="G89" s="73">
        <f t="shared" si="15"/>
        <v>0</v>
      </c>
      <c r="H89" s="73">
        <f t="shared" si="15"/>
        <v>0</v>
      </c>
      <c r="I89" s="73">
        <f t="shared" si="15"/>
        <v>110552</v>
      </c>
      <c r="J89" s="73">
        <f t="shared" si="15"/>
        <v>0</v>
      </c>
      <c r="K89" s="73">
        <f t="shared" si="15"/>
        <v>0</v>
      </c>
      <c r="L89" s="73">
        <f t="shared" si="15"/>
        <v>0</v>
      </c>
      <c r="M89" s="73">
        <f t="shared" si="15"/>
        <v>23838892</v>
      </c>
      <c r="N89" s="73">
        <f t="shared" si="15"/>
        <v>6362797</v>
      </c>
      <c r="O89" s="73">
        <f>SUM(D89:N89)</f>
        <v>32960192</v>
      </c>
      <c r="P89" s="75">
        <f t="shared" si="12"/>
        <v>1285.2482745174498</v>
      </c>
      <c r="Q89" s="76"/>
    </row>
    <row r="90" spans="1:17">
      <c r="A90" s="64"/>
      <c r="B90" s="65">
        <v>361.1</v>
      </c>
      <c r="C90" s="66" t="s">
        <v>97</v>
      </c>
      <c r="D90" s="67">
        <v>328316</v>
      </c>
      <c r="E90" s="67">
        <v>354899</v>
      </c>
      <c r="F90" s="67">
        <v>0</v>
      </c>
      <c r="G90" s="67">
        <v>0</v>
      </c>
      <c r="H90" s="67">
        <v>0</v>
      </c>
      <c r="I90" s="67">
        <v>99041</v>
      </c>
      <c r="J90" s="67">
        <v>0</v>
      </c>
      <c r="K90" s="67">
        <v>0</v>
      </c>
      <c r="L90" s="67">
        <v>0</v>
      </c>
      <c r="M90" s="67">
        <v>0</v>
      </c>
      <c r="N90" s="67">
        <v>827628</v>
      </c>
      <c r="O90" s="67">
        <f>SUM(D90:N90)</f>
        <v>1609884</v>
      </c>
      <c r="P90" s="68">
        <f t="shared" si="12"/>
        <v>62.775745759407293</v>
      </c>
      <c r="Q90" s="69"/>
    </row>
    <row r="91" spans="1:17">
      <c r="A91" s="64"/>
      <c r="B91" s="65">
        <v>365</v>
      </c>
      <c r="C91" s="66" t="s">
        <v>247</v>
      </c>
      <c r="D91" s="67">
        <v>0</v>
      </c>
      <c r="E91" s="67">
        <v>277436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f t="shared" ref="O91:O94" si="16">SUM(D91:N91)</f>
        <v>277436</v>
      </c>
      <c r="P91" s="68">
        <f t="shared" si="12"/>
        <v>10.818327159290311</v>
      </c>
      <c r="Q91" s="69"/>
    </row>
    <row r="92" spans="1:17">
      <c r="A92" s="64"/>
      <c r="B92" s="65">
        <v>366</v>
      </c>
      <c r="C92" s="66" t="s">
        <v>99</v>
      </c>
      <c r="D92" s="67">
        <v>0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5528929</v>
      </c>
      <c r="O92" s="67">
        <f t="shared" si="16"/>
        <v>5528929</v>
      </c>
      <c r="P92" s="68">
        <f t="shared" si="12"/>
        <v>215.5948138038604</v>
      </c>
      <c r="Q92" s="69"/>
    </row>
    <row r="93" spans="1:17">
      <c r="A93" s="64"/>
      <c r="B93" s="65">
        <v>369.3</v>
      </c>
      <c r="C93" s="66" t="s">
        <v>100</v>
      </c>
      <c r="D93" s="67">
        <v>563326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f t="shared" si="16"/>
        <v>563326</v>
      </c>
      <c r="P93" s="68">
        <f t="shared" si="12"/>
        <v>21.966309222070578</v>
      </c>
      <c r="Q93" s="69"/>
    </row>
    <row r="94" spans="1:17">
      <c r="A94" s="64"/>
      <c r="B94" s="65">
        <v>369.9</v>
      </c>
      <c r="C94" s="66" t="s">
        <v>101</v>
      </c>
      <c r="D94" s="67">
        <v>564176</v>
      </c>
      <c r="E94" s="67">
        <v>559798</v>
      </c>
      <c r="F94" s="67">
        <v>0</v>
      </c>
      <c r="G94" s="67">
        <v>0</v>
      </c>
      <c r="H94" s="67">
        <v>0</v>
      </c>
      <c r="I94" s="67">
        <v>11511</v>
      </c>
      <c r="J94" s="67">
        <v>0</v>
      </c>
      <c r="K94" s="67">
        <v>0</v>
      </c>
      <c r="L94" s="67">
        <v>0</v>
      </c>
      <c r="M94" s="67">
        <v>23838892</v>
      </c>
      <c r="N94" s="67">
        <v>6240</v>
      </c>
      <c r="O94" s="67">
        <f t="shared" si="16"/>
        <v>24980617</v>
      </c>
      <c r="P94" s="68">
        <f t="shared" si="12"/>
        <v>974.09307857282124</v>
      </c>
      <c r="Q94" s="69"/>
    </row>
    <row r="95" spans="1:17" ht="15.75">
      <c r="A95" s="70" t="s">
        <v>50</v>
      </c>
      <c r="B95" s="71"/>
      <c r="C95" s="72"/>
      <c r="D95" s="73">
        <f t="shared" ref="D95:N95" si="17">SUM(D96:D97)</f>
        <v>296678</v>
      </c>
      <c r="E95" s="73">
        <f t="shared" si="17"/>
        <v>1400032</v>
      </c>
      <c r="F95" s="73">
        <f t="shared" si="17"/>
        <v>0</v>
      </c>
      <c r="G95" s="73">
        <f t="shared" si="17"/>
        <v>0</v>
      </c>
      <c r="H95" s="73">
        <f t="shared" si="17"/>
        <v>0</v>
      </c>
      <c r="I95" s="73">
        <f t="shared" si="17"/>
        <v>0</v>
      </c>
      <c r="J95" s="73">
        <f t="shared" si="17"/>
        <v>0</v>
      </c>
      <c r="K95" s="73">
        <f t="shared" si="17"/>
        <v>0</v>
      </c>
      <c r="L95" s="73">
        <f t="shared" si="17"/>
        <v>0</v>
      </c>
      <c r="M95" s="73">
        <f t="shared" si="17"/>
        <v>0</v>
      </c>
      <c r="N95" s="73">
        <f t="shared" si="17"/>
        <v>0</v>
      </c>
      <c r="O95" s="73">
        <f>SUM(D95:N95)</f>
        <v>1696710</v>
      </c>
      <c r="P95" s="75">
        <f t="shared" si="12"/>
        <v>66.16143497757848</v>
      </c>
      <c r="Q95" s="69"/>
    </row>
    <row r="96" spans="1:17">
      <c r="A96" s="64"/>
      <c r="B96" s="65">
        <v>381</v>
      </c>
      <c r="C96" s="66" t="s">
        <v>102</v>
      </c>
      <c r="D96" s="67">
        <v>272942</v>
      </c>
      <c r="E96" s="67">
        <v>1400032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f>SUM(D96:N96)</f>
        <v>1672974</v>
      </c>
      <c r="P96" s="68">
        <f t="shared" si="12"/>
        <v>65.235874439461881</v>
      </c>
      <c r="Q96" s="69"/>
    </row>
    <row r="97" spans="1:120" ht="15.75" thickBot="1">
      <c r="A97" s="64"/>
      <c r="B97" s="65">
        <v>384</v>
      </c>
      <c r="C97" s="66" t="s">
        <v>166</v>
      </c>
      <c r="D97" s="67">
        <v>23736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f t="shared" ref="O97" si="18">SUM(D97:N97)</f>
        <v>23736</v>
      </c>
      <c r="P97" s="68">
        <f t="shared" si="12"/>
        <v>0.92556053811659189</v>
      </c>
      <c r="Q97" s="69"/>
    </row>
    <row r="98" spans="1:120" ht="16.5" thickBot="1">
      <c r="A98" s="80" t="s">
        <v>73</v>
      </c>
      <c r="B98" s="81"/>
      <c r="C98" s="82"/>
      <c r="D98" s="83">
        <f t="shared" ref="D98:N98" si="19">SUM(D5,D13,D17,D47,D80,D89,D95)</f>
        <v>35129837</v>
      </c>
      <c r="E98" s="83">
        <f t="shared" si="19"/>
        <v>21244685</v>
      </c>
      <c r="F98" s="83">
        <f t="shared" si="19"/>
        <v>0</v>
      </c>
      <c r="G98" s="83">
        <f t="shared" si="19"/>
        <v>0</v>
      </c>
      <c r="H98" s="83">
        <f t="shared" si="19"/>
        <v>0</v>
      </c>
      <c r="I98" s="83">
        <f t="shared" si="19"/>
        <v>4295338</v>
      </c>
      <c r="J98" s="83">
        <f t="shared" si="19"/>
        <v>0</v>
      </c>
      <c r="K98" s="83">
        <f t="shared" si="19"/>
        <v>0</v>
      </c>
      <c r="L98" s="83">
        <f t="shared" si="19"/>
        <v>0</v>
      </c>
      <c r="M98" s="83">
        <f t="shared" si="19"/>
        <v>23838892</v>
      </c>
      <c r="N98" s="83">
        <f t="shared" si="19"/>
        <v>7867283</v>
      </c>
      <c r="O98" s="83">
        <f>SUM(D98:N98)</f>
        <v>92376035</v>
      </c>
      <c r="P98" s="84">
        <f t="shared" si="12"/>
        <v>3602.1070384090467</v>
      </c>
      <c r="Q98" s="62"/>
      <c r="R98" s="85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52"/>
      <c r="BR98" s="52"/>
      <c r="BS98" s="52"/>
      <c r="BT98" s="52"/>
      <c r="BU98" s="52"/>
      <c r="BV98" s="52"/>
      <c r="BW98" s="52"/>
      <c r="BX98" s="52"/>
      <c r="BY98" s="52"/>
      <c r="BZ98" s="52"/>
      <c r="CA98" s="52"/>
      <c r="CB98" s="52"/>
      <c r="CC98" s="52"/>
      <c r="CD98" s="52"/>
      <c r="CE98" s="52"/>
      <c r="CF98" s="52"/>
      <c r="CG98" s="52"/>
      <c r="CH98" s="52"/>
      <c r="CI98" s="52"/>
      <c r="CJ98" s="52"/>
      <c r="CK98" s="52"/>
      <c r="CL98" s="52"/>
      <c r="CM98" s="52"/>
      <c r="CN98" s="52"/>
      <c r="CO98" s="52"/>
      <c r="CP98" s="52"/>
      <c r="CQ98" s="52"/>
      <c r="CR98" s="52"/>
      <c r="CS98" s="52"/>
      <c r="CT98" s="52"/>
      <c r="CU98" s="52"/>
      <c r="CV98" s="52"/>
      <c r="CW98" s="52"/>
      <c r="CX98" s="52"/>
      <c r="CY98" s="52"/>
      <c r="CZ98" s="52"/>
      <c r="DA98" s="52"/>
      <c r="DB98" s="52"/>
      <c r="DC98" s="52"/>
      <c r="DD98" s="52"/>
      <c r="DE98" s="52"/>
      <c r="DF98" s="52"/>
      <c r="DG98" s="52"/>
      <c r="DH98" s="52"/>
      <c r="DI98" s="52"/>
      <c r="DJ98" s="52"/>
      <c r="DK98" s="52"/>
      <c r="DL98" s="52"/>
      <c r="DM98" s="52"/>
      <c r="DN98" s="52"/>
      <c r="DO98" s="52"/>
      <c r="DP98" s="52"/>
    </row>
    <row r="99" spans="1:120">
      <c r="A99" s="86"/>
      <c r="B99" s="87"/>
      <c r="C99" s="87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9"/>
    </row>
    <row r="100" spans="1:120">
      <c r="A100" s="90"/>
      <c r="B100" s="91"/>
      <c r="C100" s="91"/>
      <c r="D100" s="92"/>
      <c r="E100" s="92"/>
      <c r="F100" s="92"/>
      <c r="G100" s="92"/>
      <c r="H100" s="92"/>
      <c r="I100" s="92"/>
      <c r="J100" s="92"/>
      <c r="K100" s="92"/>
      <c r="L100" s="92"/>
      <c r="M100" s="95" t="s">
        <v>248</v>
      </c>
      <c r="N100" s="95"/>
      <c r="O100" s="95"/>
      <c r="P100" s="93">
        <v>25645</v>
      </c>
    </row>
    <row r="101" spans="1:120">
      <c r="A101" s="96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8"/>
    </row>
    <row r="102" spans="1:120" ht="15.75" customHeight="1" thickBot="1">
      <c r="A102" s="99" t="s">
        <v>116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0"/>
      <c r="P102" s="101"/>
    </row>
  </sheetData>
  <mergeCells count="10">
    <mergeCell ref="M100:O100"/>
    <mergeCell ref="A101:P101"/>
    <mergeCell ref="A102:P10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13835086</v>
      </c>
      <c r="E5" s="27">
        <f t="shared" si="0"/>
        <v>1288266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15123352</v>
      </c>
      <c r="O5" s="33">
        <f t="shared" ref="O5:O36" si="2">(N5/O$72)</f>
        <v>545.73296766743647</v>
      </c>
      <c r="P5" s="6"/>
    </row>
    <row r="6" spans="1:133">
      <c r="A6" s="12"/>
      <c r="B6" s="25">
        <v>311</v>
      </c>
      <c r="C6" s="20" t="s">
        <v>2</v>
      </c>
      <c r="D6" s="47">
        <v>12464345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12464345</v>
      </c>
      <c r="O6" s="48">
        <f t="shared" si="2"/>
        <v>449.78150259815243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147038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147038</v>
      </c>
      <c r="O7" s="48">
        <f t="shared" si="2"/>
        <v>5.3059324480369519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693949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693949</v>
      </c>
      <c r="O8" s="48">
        <f t="shared" si="2"/>
        <v>25.041462182448036</v>
      </c>
      <c r="P8" s="9"/>
    </row>
    <row r="9" spans="1:133">
      <c r="A9" s="12"/>
      <c r="B9" s="25">
        <v>312.42</v>
      </c>
      <c r="C9" s="20" t="s">
        <v>11</v>
      </c>
      <c r="D9" s="47">
        <v>0</v>
      </c>
      <c r="E9" s="47">
        <v>447279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447279</v>
      </c>
      <c r="O9" s="48">
        <f t="shared" si="2"/>
        <v>16.140264145496534</v>
      </c>
      <c r="P9" s="9"/>
    </row>
    <row r="10" spans="1:133">
      <c r="A10" s="12"/>
      <c r="B10" s="25">
        <v>312.60000000000002</v>
      </c>
      <c r="C10" s="20" t="s">
        <v>13</v>
      </c>
      <c r="D10" s="47">
        <v>1288745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1288745</v>
      </c>
      <c r="O10" s="48">
        <f t="shared" si="2"/>
        <v>46.50494370669746</v>
      </c>
      <c r="P10" s="9"/>
    </row>
    <row r="11" spans="1:133">
      <c r="A11" s="12"/>
      <c r="B11" s="25">
        <v>315</v>
      </c>
      <c r="C11" s="20" t="s">
        <v>146</v>
      </c>
      <c r="D11" s="47">
        <v>81996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81996</v>
      </c>
      <c r="O11" s="48">
        <f t="shared" si="2"/>
        <v>2.9588625866050808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163153</v>
      </c>
      <c r="E12" s="32">
        <f t="shared" si="3"/>
        <v>1798062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852930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2814145</v>
      </c>
      <c r="O12" s="46">
        <f t="shared" si="2"/>
        <v>101.54968966512702</v>
      </c>
      <c r="P12" s="10"/>
    </row>
    <row r="13" spans="1:133">
      <c r="A13" s="12"/>
      <c r="B13" s="25">
        <v>322</v>
      </c>
      <c r="C13" s="20" t="s">
        <v>0</v>
      </c>
      <c r="D13" s="47">
        <v>163153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163153</v>
      </c>
      <c r="O13" s="48">
        <f t="shared" si="2"/>
        <v>5.887449480369515</v>
      </c>
      <c r="P13" s="9"/>
    </row>
    <row r="14" spans="1:133">
      <c r="A14" s="12"/>
      <c r="B14" s="25">
        <v>325.2</v>
      </c>
      <c r="C14" s="20" t="s">
        <v>112</v>
      </c>
      <c r="D14" s="47">
        <v>0</v>
      </c>
      <c r="E14" s="47">
        <v>1794062</v>
      </c>
      <c r="F14" s="47">
        <v>0</v>
      </c>
      <c r="G14" s="47">
        <v>0</v>
      </c>
      <c r="H14" s="47">
        <v>0</v>
      </c>
      <c r="I14" s="47">
        <v>852930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2646992</v>
      </c>
      <c r="O14" s="48">
        <f t="shared" si="2"/>
        <v>95.517898383371829</v>
      </c>
      <c r="P14" s="9"/>
    </row>
    <row r="15" spans="1:133">
      <c r="A15" s="12"/>
      <c r="B15" s="25">
        <v>329</v>
      </c>
      <c r="C15" s="20" t="s">
        <v>17</v>
      </c>
      <c r="D15" s="47">
        <v>0</v>
      </c>
      <c r="E15" s="47">
        <v>4000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4000</v>
      </c>
      <c r="O15" s="48">
        <f t="shared" si="2"/>
        <v>0.14434180138568128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SUM(D17:D36)</f>
        <v>3388443</v>
      </c>
      <c r="E16" s="32">
        <f t="shared" si="4"/>
        <v>9914372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518751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1755890</v>
      </c>
      <c r="N16" s="45">
        <f t="shared" si="1"/>
        <v>15577456</v>
      </c>
      <c r="O16" s="46">
        <f t="shared" si="2"/>
        <v>562.11951501154738</v>
      </c>
      <c r="P16" s="10"/>
    </row>
    <row r="17" spans="1:16">
      <c r="A17" s="12"/>
      <c r="B17" s="25">
        <v>331.49</v>
      </c>
      <c r="C17" s="20" t="s">
        <v>118</v>
      </c>
      <c r="D17" s="47">
        <v>0</v>
      </c>
      <c r="E17" s="47">
        <v>94226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94226</v>
      </c>
      <c r="O17" s="48">
        <f t="shared" si="2"/>
        <v>3.4001876443418015</v>
      </c>
      <c r="P17" s="9"/>
    </row>
    <row r="18" spans="1:16">
      <c r="A18" s="12"/>
      <c r="B18" s="25">
        <v>331.65</v>
      </c>
      <c r="C18" s="20" t="s">
        <v>23</v>
      </c>
      <c r="D18" s="47">
        <v>0</v>
      </c>
      <c r="E18" s="47">
        <v>57769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57769</v>
      </c>
      <c r="O18" s="48">
        <f t="shared" si="2"/>
        <v>2.0846203810623556</v>
      </c>
      <c r="P18" s="9"/>
    </row>
    <row r="19" spans="1:16">
      <c r="A19" s="12"/>
      <c r="B19" s="25">
        <v>331.69</v>
      </c>
      <c r="C19" s="20" t="s">
        <v>24</v>
      </c>
      <c r="D19" s="47">
        <v>0</v>
      </c>
      <c r="E19" s="47">
        <v>130360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130360</v>
      </c>
      <c r="O19" s="48">
        <f t="shared" si="2"/>
        <v>4.7040993071593533</v>
      </c>
      <c r="P19" s="9"/>
    </row>
    <row r="20" spans="1:16">
      <c r="A20" s="12"/>
      <c r="B20" s="25">
        <v>334.1</v>
      </c>
      <c r="C20" s="20" t="s">
        <v>21</v>
      </c>
      <c r="D20" s="47">
        <v>43936</v>
      </c>
      <c r="E20" s="47">
        <v>535288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579224</v>
      </c>
      <c r="O20" s="48">
        <f t="shared" si="2"/>
        <v>20.901558891454965</v>
      </c>
      <c r="P20" s="9"/>
    </row>
    <row r="21" spans="1:16">
      <c r="A21" s="12"/>
      <c r="B21" s="25">
        <v>334.2</v>
      </c>
      <c r="C21" s="20" t="s">
        <v>22</v>
      </c>
      <c r="D21" s="47">
        <v>62749</v>
      </c>
      <c r="E21" s="47">
        <v>443337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506086</v>
      </c>
      <c r="O21" s="48">
        <f t="shared" si="2"/>
        <v>18.262341224018474</v>
      </c>
      <c r="P21" s="9"/>
    </row>
    <row r="22" spans="1:16">
      <c r="A22" s="12"/>
      <c r="B22" s="25">
        <v>334.34</v>
      </c>
      <c r="C22" s="20" t="s">
        <v>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107296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107296</v>
      </c>
      <c r="O22" s="48">
        <f t="shared" si="2"/>
        <v>3.871824480369515</v>
      </c>
      <c r="P22" s="9"/>
    </row>
    <row r="23" spans="1:16">
      <c r="A23" s="12"/>
      <c r="B23" s="25">
        <v>334.49</v>
      </c>
      <c r="C23" s="20" t="s">
        <v>27</v>
      </c>
      <c r="D23" s="47">
        <v>0</v>
      </c>
      <c r="E23" s="47">
        <v>8054901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5" si="5">SUM(D23:M23)</f>
        <v>8054901</v>
      </c>
      <c r="O23" s="48">
        <f t="shared" si="2"/>
        <v>290.66473008083142</v>
      </c>
      <c r="P23" s="9"/>
    </row>
    <row r="24" spans="1:16">
      <c r="A24" s="12"/>
      <c r="B24" s="25">
        <v>334.7</v>
      </c>
      <c r="C24" s="20" t="s">
        <v>29</v>
      </c>
      <c r="D24" s="47">
        <v>54497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54497</v>
      </c>
      <c r="O24" s="48">
        <f t="shared" si="2"/>
        <v>1.9665487875288683</v>
      </c>
      <c r="P24" s="9"/>
    </row>
    <row r="25" spans="1:16">
      <c r="A25" s="12"/>
      <c r="B25" s="25">
        <v>334.9</v>
      </c>
      <c r="C25" s="20" t="s">
        <v>31</v>
      </c>
      <c r="D25" s="47">
        <v>0</v>
      </c>
      <c r="E25" s="47">
        <v>482893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482893</v>
      </c>
      <c r="O25" s="48">
        <f t="shared" si="2"/>
        <v>17.425411374133951</v>
      </c>
      <c r="P25" s="9"/>
    </row>
    <row r="26" spans="1:16">
      <c r="A26" s="12"/>
      <c r="B26" s="25">
        <v>335.12</v>
      </c>
      <c r="C26" s="20" t="s">
        <v>147</v>
      </c>
      <c r="D26" s="47">
        <v>464623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464623</v>
      </c>
      <c r="O26" s="48">
        <f t="shared" si="2"/>
        <v>16.76613019630485</v>
      </c>
      <c r="P26" s="9"/>
    </row>
    <row r="27" spans="1:16">
      <c r="A27" s="12"/>
      <c r="B27" s="25">
        <v>335.13</v>
      </c>
      <c r="C27" s="20" t="s">
        <v>148</v>
      </c>
      <c r="D27" s="47">
        <v>19919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19919</v>
      </c>
      <c r="O27" s="48">
        <f t="shared" si="2"/>
        <v>0.71878608545034639</v>
      </c>
      <c r="P27" s="9"/>
    </row>
    <row r="28" spans="1:16">
      <c r="A28" s="12"/>
      <c r="B28" s="25">
        <v>335.14</v>
      </c>
      <c r="C28" s="20" t="s">
        <v>149</v>
      </c>
      <c r="D28" s="47">
        <v>14446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14446</v>
      </c>
      <c r="O28" s="48">
        <f t="shared" si="2"/>
        <v>0.52129041570438794</v>
      </c>
      <c r="P28" s="9"/>
    </row>
    <row r="29" spans="1:16">
      <c r="A29" s="12"/>
      <c r="B29" s="25">
        <v>335.15</v>
      </c>
      <c r="C29" s="20" t="s">
        <v>150</v>
      </c>
      <c r="D29" s="47">
        <v>2037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2037</v>
      </c>
      <c r="O29" s="48">
        <f t="shared" si="2"/>
        <v>7.3506062355658194E-2</v>
      </c>
      <c r="P29" s="9"/>
    </row>
    <row r="30" spans="1:16">
      <c r="A30" s="12"/>
      <c r="B30" s="25">
        <v>335.16</v>
      </c>
      <c r="C30" s="20" t="s">
        <v>151</v>
      </c>
      <c r="D30" s="47">
        <v>446500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446500</v>
      </c>
      <c r="O30" s="48">
        <f t="shared" si="2"/>
        <v>16.112153579676676</v>
      </c>
      <c r="P30" s="9"/>
    </row>
    <row r="31" spans="1:16">
      <c r="A31" s="12"/>
      <c r="B31" s="25">
        <v>335.18</v>
      </c>
      <c r="C31" s="20" t="s">
        <v>152</v>
      </c>
      <c r="D31" s="47">
        <v>1643332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1643332</v>
      </c>
      <c r="O31" s="48">
        <f t="shared" si="2"/>
        <v>59.300375288683604</v>
      </c>
      <c r="P31" s="9"/>
    </row>
    <row r="32" spans="1:16">
      <c r="A32" s="12"/>
      <c r="B32" s="25">
        <v>335.22</v>
      </c>
      <c r="C32" s="20" t="s">
        <v>123</v>
      </c>
      <c r="D32" s="47">
        <v>0</v>
      </c>
      <c r="E32" s="47">
        <v>115598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115598</v>
      </c>
      <c r="O32" s="48">
        <f t="shared" si="2"/>
        <v>4.1714058891454968</v>
      </c>
      <c r="P32" s="9"/>
    </row>
    <row r="33" spans="1:16">
      <c r="A33" s="12"/>
      <c r="B33" s="25">
        <v>335.23</v>
      </c>
      <c r="C33" s="20" t="s">
        <v>124</v>
      </c>
      <c r="D33" s="47">
        <v>114721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114721</v>
      </c>
      <c r="O33" s="48">
        <f t="shared" si="2"/>
        <v>4.1397589491916857</v>
      </c>
      <c r="P33" s="9"/>
    </row>
    <row r="34" spans="1:16">
      <c r="A34" s="12"/>
      <c r="B34" s="25">
        <v>335.7</v>
      </c>
      <c r="C34" s="20" t="s">
        <v>42</v>
      </c>
      <c r="D34" s="47">
        <v>3655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3655</v>
      </c>
      <c r="O34" s="48">
        <f t="shared" si="2"/>
        <v>0.13189232101616627</v>
      </c>
      <c r="P34" s="9"/>
    </row>
    <row r="35" spans="1:16">
      <c r="A35" s="12"/>
      <c r="B35" s="25">
        <v>335.9</v>
      </c>
      <c r="C35" s="20" t="s">
        <v>43</v>
      </c>
      <c r="D35" s="47">
        <v>518028</v>
      </c>
      <c r="E35" s="47">
        <v>0</v>
      </c>
      <c r="F35" s="47">
        <v>0</v>
      </c>
      <c r="G35" s="47">
        <v>0</v>
      </c>
      <c r="H35" s="47">
        <v>0</v>
      </c>
      <c r="I35" s="47">
        <v>411455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929483</v>
      </c>
      <c r="O35" s="48">
        <f t="shared" si="2"/>
        <v>33.540812644341798</v>
      </c>
      <c r="P35" s="9"/>
    </row>
    <row r="36" spans="1:16">
      <c r="A36" s="12"/>
      <c r="B36" s="25">
        <v>337.5</v>
      </c>
      <c r="C36" s="20" t="s">
        <v>153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1755890</v>
      </c>
      <c r="N36" s="47">
        <f>SUM(D36:M36)</f>
        <v>1755890</v>
      </c>
      <c r="O36" s="48">
        <f t="shared" si="2"/>
        <v>63.362081408775978</v>
      </c>
      <c r="P36" s="9"/>
    </row>
    <row r="37" spans="1:16" ht="15.75">
      <c r="A37" s="29" t="s">
        <v>48</v>
      </c>
      <c r="B37" s="30"/>
      <c r="C37" s="31"/>
      <c r="D37" s="32">
        <f t="shared" ref="D37:M37" si="6">SUM(D38:D56)</f>
        <v>1426507</v>
      </c>
      <c r="E37" s="32">
        <f t="shared" si="6"/>
        <v>1292076</v>
      </c>
      <c r="F37" s="32">
        <f t="shared" si="6"/>
        <v>0</v>
      </c>
      <c r="G37" s="32">
        <f t="shared" si="6"/>
        <v>0</v>
      </c>
      <c r="H37" s="32">
        <f t="shared" si="6"/>
        <v>0</v>
      </c>
      <c r="I37" s="32">
        <f t="shared" si="6"/>
        <v>1433912</v>
      </c>
      <c r="J37" s="32">
        <f t="shared" si="6"/>
        <v>0</v>
      </c>
      <c r="K37" s="32">
        <f t="shared" si="6"/>
        <v>0</v>
      </c>
      <c r="L37" s="32">
        <f t="shared" si="6"/>
        <v>0</v>
      </c>
      <c r="M37" s="32">
        <f t="shared" si="6"/>
        <v>243521</v>
      </c>
      <c r="N37" s="32">
        <f>SUM(D37:M37)</f>
        <v>4396016</v>
      </c>
      <c r="O37" s="46">
        <f t="shared" ref="O37:O68" si="7">(N37/O$72)</f>
        <v>158.63221709006928</v>
      </c>
      <c r="P37" s="10"/>
    </row>
    <row r="38" spans="1:16">
      <c r="A38" s="12"/>
      <c r="B38" s="25">
        <v>341.1</v>
      </c>
      <c r="C38" s="20" t="s">
        <v>154</v>
      </c>
      <c r="D38" s="47">
        <v>0</v>
      </c>
      <c r="E38" s="47">
        <v>23054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23054</v>
      </c>
      <c r="O38" s="48">
        <f t="shared" si="7"/>
        <v>0.83191397228637409</v>
      </c>
      <c r="P38" s="9"/>
    </row>
    <row r="39" spans="1:16">
      <c r="A39" s="12"/>
      <c r="B39" s="25">
        <v>341.52</v>
      </c>
      <c r="C39" s="20" t="s">
        <v>155</v>
      </c>
      <c r="D39" s="47">
        <v>0</v>
      </c>
      <c r="E39" s="47">
        <v>151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6" si="8">SUM(D39:M39)</f>
        <v>151</v>
      </c>
      <c r="O39" s="48">
        <f t="shared" si="7"/>
        <v>5.4489030023094692E-3</v>
      </c>
      <c r="P39" s="9"/>
    </row>
    <row r="40" spans="1:16">
      <c r="A40" s="12"/>
      <c r="B40" s="25">
        <v>342.1</v>
      </c>
      <c r="C40" s="20" t="s">
        <v>126</v>
      </c>
      <c r="D40" s="47">
        <v>768130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768130</v>
      </c>
      <c r="O40" s="48">
        <f t="shared" si="7"/>
        <v>27.718316974595844</v>
      </c>
      <c r="P40" s="9"/>
    </row>
    <row r="41" spans="1:16">
      <c r="A41" s="12"/>
      <c r="B41" s="25">
        <v>342.2</v>
      </c>
      <c r="C41" s="20" t="s">
        <v>59</v>
      </c>
      <c r="D41" s="47">
        <v>0</v>
      </c>
      <c r="E41" s="47">
        <v>8313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8313</v>
      </c>
      <c r="O41" s="48">
        <f t="shared" si="7"/>
        <v>0.29997834872979212</v>
      </c>
      <c r="P41" s="9"/>
    </row>
    <row r="42" spans="1:16">
      <c r="A42" s="12"/>
      <c r="B42" s="25">
        <v>342.3</v>
      </c>
      <c r="C42" s="20" t="s">
        <v>60</v>
      </c>
      <c r="D42" s="47">
        <v>1925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1925</v>
      </c>
      <c r="O42" s="48">
        <f t="shared" si="7"/>
        <v>6.946449191685912E-2</v>
      </c>
      <c r="P42" s="9"/>
    </row>
    <row r="43" spans="1:16">
      <c r="A43" s="12"/>
      <c r="B43" s="25">
        <v>342.5</v>
      </c>
      <c r="C43" s="20" t="s">
        <v>61</v>
      </c>
      <c r="D43" s="47">
        <v>0</v>
      </c>
      <c r="E43" s="47">
        <v>6298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6298</v>
      </c>
      <c r="O43" s="48">
        <f t="shared" si="7"/>
        <v>0.22726616628175519</v>
      </c>
      <c r="P43" s="9"/>
    </row>
    <row r="44" spans="1:16">
      <c r="A44" s="12"/>
      <c r="B44" s="25">
        <v>342.6</v>
      </c>
      <c r="C44" s="20" t="s">
        <v>62</v>
      </c>
      <c r="D44" s="47">
        <v>485499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485499</v>
      </c>
      <c r="O44" s="48">
        <f t="shared" si="7"/>
        <v>17.519450057736719</v>
      </c>
      <c r="P44" s="9"/>
    </row>
    <row r="45" spans="1:16">
      <c r="A45" s="12"/>
      <c r="B45" s="25">
        <v>343.3</v>
      </c>
      <c r="C45" s="20" t="s">
        <v>64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179435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179435</v>
      </c>
      <c r="O45" s="48">
        <f t="shared" si="7"/>
        <v>6.474992782909931</v>
      </c>
      <c r="P45" s="9"/>
    </row>
    <row r="46" spans="1:16">
      <c r="A46" s="12"/>
      <c r="B46" s="25">
        <v>343.4</v>
      </c>
      <c r="C46" s="20" t="s">
        <v>65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848671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848671</v>
      </c>
      <c r="O46" s="48">
        <f t="shared" si="7"/>
        <v>30.624675230946881</v>
      </c>
      <c r="P46" s="9"/>
    </row>
    <row r="47" spans="1:16">
      <c r="A47" s="12"/>
      <c r="B47" s="25">
        <v>343.5</v>
      </c>
      <c r="C47" s="20" t="s">
        <v>66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408213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408213</v>
      </c>
      <c r="O47" s="48">
        <f t="shared" si="7"/>
        <v>14.730549942263279</v>
      </c>
      <c r="P47" s="9"/>
    </row>
    <row r="48" spans="1:16">
      <c r="A48" s="12"/>
      <c r="B48" s="25">
        <v>343.6</v>
      </c>
      <c r="C48" s="20" t="s">
        <v>160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-2407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-2407</v>
      </c>
      <c r="O48" s="48">
        <f t="shared" si="7"/>
        <v>-8.6857678983833717E-2</v>
      </c>
      <c r="P48" s="9"/>
    </row>
    <row r="49" spans="1:16">
      <c r="A49" s="12"/>
      <c r="B49" s="25">
        <v>343.7</v>
      </c>
      <c r="C49" s="20" t="s">
        <v>127</v>
      </c>
      <c r="D49" s="47">
        <v>0</v>
      </c>
      <c r="E49" s="47">
        <v>209100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209100</v>
      </c>
      <c r="O49" s="48">
        <f t="shared" si="7"/>
        <v>7.5454676674364896</v>
      </c>
      <c r="P49" s="9"/>
    </row>
    <row r="50" spans="1:16">
      <c r="A50" s="12"/>
      <c r="B50" s="25">
        <v>345.9</v>
      </c>
      <c r="C50" s="20" t="s">
        <v>129</v>
      </c>
      <c r="D50" s="47">
        <v>0</v>
      </c>
      <c r="E50" s="47">
        <v>871288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871288</v>
      </c>
      <c r="O50" s="48">
        <f t="shared" si="7"/>
        <v>31.440819861431869</v>
      </c>
      <c r="P50" s="9"/>
    </row>
    <row r="51" spans="1:16">
      <c r="A51" s="12"/>
      <c r="B51" s="25">
        <v>346.4</v>
      </c>
      <c r="C51" s="20" t="s">
        <v>67</v>
      </c>
      <c r="D51" s="47">
        <v>3530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3530</v>
      </c>
      <c r="O51" s="48">
        <f t="shared" si="7"/>
        <v>0.12738163972286373</v>
      </c>
      <c r="P51" s="9"/>
    </row>
    <row r="52" spans="1:16">
      <c r="A52" s="12"/>
      <c r="B52" s="25">
        <v>347.1</v>
      </c>
      <c r="C52" s="20" t="s">
        <v>130</v>
      </c>
      <c r="D52" s="47">
        <v>4369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4369</v>
      </c>
      <c r="O52" s="48">
        <f t="shared" si="7"/>
        <v>0.15765733256351039</v>
      </c>
      <c r="P52" s="9"/>
    </row>
    <row r="53" spans="1:16">
      <c r="A53" s="12"/>
      <c r="B53" s="25">
        <v>347.2</v>
      </c>
      <c r="C53" s="20" t="s">
        <v>69</v>
      </c>
      <c r="D53" s="47">
        <v>91261</v>
      </c>
      <c r="E53" s="47">
        <v>78684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169945</v>
      </c>
      <c r="O53" s="48">
        <f t="shared" si="7"/>
        <v>6.1325418591224015</v>
      </c>
      <c r="P53" s="9"/>
    </row>
    <row r="54" spans="1:16">
      <c r="A54" s="12"/>
      <c r="B54" s="25">
        <v>347.5</v>
      </c>
      <c r="C54" s="20" t="s">
        <v>71</v>
      </c>
      <c r="D54" s="47">
        <v>27768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27768</v>
      </c>
      <c r="O54" s="48">
        <f t="shared" si="7"/>
        <v>1.0020207852193996</v>
      </c>
      <c r="P54" s="9"/>
    </row>
    <row r="55" spans="1:16">
      <c r="A55" s="12"/>
      <c r="B55" s="25">
        <v>347.9</v>
      </c>
      <c r="C55" s="20" t="s">
        <v>72</v>
      </c>
      <c r="D55" s="47">
        <v>44025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44025</v>
      </c>
      <c r="O55" s="48">
        <f t="shared" si="7"/>
        <v>1.5886619515011546</v>
      </c>
      <c r="P55" s="9"/>
    </row>
    <row r="56" spans="1:16">
      <c r="A56" s="12"/>
      <c r="B56" s="25">
        <v>349</v>
      </c>
      <c r="C56" s="20" t="s">
        <v>113</v>
      </c>
      <c r="D56" s="47">
        <v>0</v>
      </c>
      <c r="E56" s="47">
        <v>95188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243521</v>
      </c>
      <c r="N56" s="47">
        <f t="shared" si="8"/>
        <v>338709</v>
      </c>
      <c r="O56" s="48">
        <f t="shared" si="7"/>
        <v>12.222466801385682</v>
      </c>
      <c r="P56" s="9"/>
    </row>
    <row r="57" spans="1:16" ht="15.75">
      <c r="A57" s="29" t="s">
        <v>49</v>
      </c>
      <c r="B57" s="30"/>
      <c r="C57" s="31"/>
      <c r="D57" s="32">
        <f t="shared" ref="D57:M57" si="9">SUM(D58:D61)</f>
        <v>7676</v>
      </c>
      <c r="E57" s="32">
        <f t="shared" si="9"/>
        <v>261259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0</v>
      </c>
      <c r="J57" s="32">
        <f t="shared" si="9"/>
        <v>0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 t="shared" ref="N57:N70" si="10">SUM(D57:M57)</f>
        <v>268935</v>
      </c>
      <c r="O57" s="46">
        <f t="shared" si="7"/>
        <v>9.7046405889145504</v>
      </c>
      <c r="P57" s="10"/>
    </row>
    <row r="58" spans="1:16">
      <c r="A58" s="13"/>
      <c r="B58" s="40">
        <v>351.2</v>
      </c>
      <c r="C58" s="21" t="s">
        <v>91</v>
      </c>
      <c r="D58" s="47">
        <v>0</v>
      </c>
      <c r="E58" s="47">
        <v>40722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40722</v>
      </c>
      <c r="O58" s="48">
        <f t="shared" si="7"/>
        <v>1.4694717090069285</v>
      </c>
      <c r="P58" s="9"/>
    </row>
    <row r="59" spans="1:16">
      <c r="A59" s="13"/>
      <c r="B59" s="40">
        <v>352</v>
      </c>
      <c r="C59" s="21" t="s">
        <v>94</v>
      </c>
      <c r="D59" s="47">
        <v>6946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6946</v>
      </c>
      <c r="O59" s="48">
        <f t="shared" si="7"/>
        <v>0.25064953810623558</v>
      </c>
      <c r="P59" s="9"/>
    </row>
    <row r="60" spans="1:16">
      <c r="A60" s="13"/>
      <c r="B60" s="40">
        <v>354</v>
      </c>
      <c r="C60" s="21" t="s">
        <v>95</v>
      </c>
      <c r="D60" s="47">
        <v>730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730</v>
      </c>
      <c r="O60" s="48">
        <f t="shared" si="7"/>
        <v>2.6342378752886836E-2</v>
      </c>
      <c r="P60" s="9"/>
    </row>
    <row r="61" spans="1:16">
      <c r="A61" s="13"/>
      <c r="B61" s="40">
        <v>359</v>
      </c>
      <c r="C61" s="21" t="s">
        <v>96</v>
      </c>
      <c r="D61" s="47">
        <v>0</v>
      </c>
      <c r="E61" s="47">
        <v>220537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220537</v>
      </c>
      <c r="O61" s="48">
        <f t="shared" si="7"/>
        <v>7.9581769630484986</v>
      </c>
      <c r="P61" s="9"/>
    </row>
    <row r="62" spans="1:16" ht="15.75">
      <c r="A62" s="29" t="s">
        <v>3</v>
      </c>
      <c r="B62" s="30"/>
      <c r="C62" s="31"/>
      <c r="D62" s="32">
        <f t="shared" ref="D62:M62" si="11">SUM(D63:D66)</f>
        <v>686519</v>
      </c>
      <c r="E62" s="32">
        <f t="shared" si="11"/>
        <v>868955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20647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3539417</v>
      </c>
      <c r="N62" s="32">
        <f t="shared" si="10"/>
        <v>5115538</v>
      </c>
      <c r="O62" s="46">
        <f t="shared" si="7"/>
        <v>184.59649249422634</v>
      </c>
      <c r="P62" s="10"/>
    </row>
    <row r="63" spans="1:16">
      <c r="A63" s="12"/>
      <c r="B63" s="25">
        <v>361.1</v>
      </c>
      <c r="C63" s="20" t="s">
        <v>97</v>
      </c>
      <c r="D63" s="47">
        <v>20066</v>
      </c>
      <c r="E63" s="47">
        <v>14422</v>
      </c>
      <c r="F63" s="47">
        <v>0</v>
      </c>
      <c r="G63" s="47">
        <v>0</v>
      </c>
      <c r="H63" s="47">
        <v>0</v>
      </c>
      <c r="I63" s="47">
        <v>14955</v>
      </c>
      <c r="J63" s="47">
        <v>0</v>
      </c>
      <c r="K63" s="47">
        <v>0</v>
      </c>
      <c r="L63" s="47">
        <v>0</v>
      </c>
      <c r="M63" s="47">
        <v>6106</v>
      </c>
      <c r="N63" s="47">
        <f t="shared" si="10"/>
        <v>55549</v>
      </c>
      <c r="O63" s="48">
        <f t="shared" si="7"/>
        <v>2.0045106812933025</v>
      </c>
      <c r="P63" s="9"/>
    </row>
    <row r="64" spans="1:16">
      <c r="A64" s="12"/>
      <c r="B64" s="25">
        <v>364</v>
      </c>
      <c r="C64" s="20" t="s">
        <v>156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3864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3864</v>
      </c>
      <c r="O64" s="48">
        <f t="shared" si="7"/>
        <v>0.13943418013856812</v>
      </c>
      <c r="P64" s="9"/>
    </row>
    <row r="65" spans="1:119">
      <c r="A65" s="12"/>
      <c r="B65" s="25">
        <v>366</v>
      </c>
      <c r="C65" s="20" t="s">
        <v>99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3500000</v>
      </c>
      <c r="N65" s="47">
        <f t="shared" si="10"/>
        <v>3500000</v>
      </c>
      <c r="O65" s="48">
        <f t="shared" si="7"/>
        <v>126.29907621247114</v>
      </c>
      <c r="P65" s="9"/>
    </row>
    <row r="66" spans="1:119">
      <c r="A66" s="12"/>
      <c r="B66" s="25">
        <v>369.9</v>
      </c>
      <c r="C66" s="20" t="s">
        <v>101</v>
      </c>
      <c r="D66" s="47">
        <v>666453</v>
      </c>
      <c r="E66" s="47">
        <v>854533</v>
      </c>
      <c r="F66" s="47">
        <v>0</v>
      </c>
      <c r="G66" s="47">
        <v>0</v>
      </c>
      <c r="H66" s="47">
        <v>0</v>
      </c>
      <c r="I66" s="47">
        <v>1828</v>
      </c>
      <c r="J66" s="47">
        <v>0</v>
      </c>
      <c r="K66" s="47">
        <v>0</v>
      </c>
      <c r="L66" s="47">
        <v>0</v>
      </c>
      <c r="M66" s="47">
        <v>33311</v>
      </c>
      <c r="N66" s="47">
        <f t="shared" si="10"/>
        <v>1556125</v>
      </c>
      <c r="O66" s="48">
        <f t="shared" si="7"/>
        <v>56.153471420323328</v>
      </c>
      <c r="P66" s="9"/>
    </row>
    <row r="67" spans="1:119" ht="15.75">
      <c r="A67" s="29" t="s">
        <v>50</v>
      </c>
      <c r="B67" s="30"/>
      <c r="C67" s="31"/>
      <c r="D67" s="32">
        <f t="shared" ref="D67:M67" si="12">SUM(D68:D69)</f>
        <v>357524</v>
      </c>
      <c r="E67" s="32">
        <f t="shared" si="12"/>
        <v>1182159</v>
      </c>
      <c r="F67" s="32">
        <f t="shared" si="12"/>
        <v>0</v>
      </c>
      <c r="G67" s="32">
        <f t="shared" si="12"/>
        <v>0</v>
      </c>
      <c r="H67" s="32">
        <f t="shared" si="12"/>
        <v>0</v>
      </c>
      <c r="I67" s="32">
        <f t="shared" si="12"/>
        <v>7089</v>
      </c>
      <c r="J67" s="32">
        <f t="shared" si="12"/>
        <v>0</v>
      </c>
      <c r="K67" s="32">
        <f t="shared" si="12"/>
        <v>0</v>
      </c>
      <c r="L67" s="32">
        <f t="shared" si="12"/>
        <v>0</v>
      </c>
      <c r="M67" s="32">
        <f t="shared" si="12"/>
        <v>207445</v>
      </c>
      <c r="N67" s="32">
        <f t="shared" si="10"/>
        <v>1754217</v>
      </c>
      <c r="O67" s="46">
        <f t="shared" si="7"/>
        <v>63.30171045034642</v>
      </c>
      <c r="P67" s="9"/>
    </row>
    <row r="68" spans="1:119">
      <c r="A68" s="12"/>
      <c r="B68" s="25">
        <v>381</v>
      </c>
      <c r="C68" s="20" t="s">
        <v>102</v>
      </c>
      <c r="D68" s="47">
        <v>357524</v>
      </c>
      <c r="E68" s="47">
        <v>1182159</v>
      </c>
      <c r="F68" s="47">
        <v>0</v>
      </c>
      <c r="G68" s="47">
        <v>0</v>
      </c>
      <c r="H68" s="47">
        <v>0</v>
      </c>
      <c r="I68" s="47">
        <v>7089</v>
      </c>
      <c r="J68" s="47">
        <v>0</v>
      </c>
      <c r="K68" s="47">
        <v>0</v>
      </c>
      <c r="L68" s="47">
        <v>0</v>
      </c>
      <c r="M68" s="47">
        <v>192345</v>
      </c>
      <c r="N68" s="47">
        <f t="shared" si="10"/>
        <v>1739117</v>
      </c>
      <c r="O68" s="48">
        <f t="shared" si="7"/>
        <v>62.756820150115473</v>
      </c>
      <c r="P68" s="9"/>
    </row>
    <row r="69" spans="1:119" ht="15.75" thickBot="1">
      <c r="A69" s="12"/>
      <c r="B69" s="25">
        <v>383</v>
      </c>
      <c r="C69" s="20" t="s">
        <v>161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15100</v>
      </c>
      <c r="N69" s="47">
        <f t="shared" si="10"/>
        <v>15100</v>
      </c>
      <c r="O69" s="48">
        <f>(N69/O$72)</f>
        <v>0.54489030023094687</v>
      </c>
      <c r="P69" s="9"/>
    </row>
    <row r="70" spans="1:119" ht="16.5" thickBot="1">
      <c r="A70" s="14" t="s">
        <v>73</v>
      </c>
      <c r="B70" s="23"/>
      <c r="C70" s="22"/>
      <c r="D70" s="15">
        <f t="shared" ref="D70:M70" si="13">SUM(D5,D12,D16,D37,D57,D62,D67)</f>
        <v>19864908</v>
      </c>
      <c r="E70" s="15">
        <f t="shared" si="13"/>
        <v>16605149</v>
      </c>
      <c r="F70" s="15">
        <f t="shared" si="13"/>
        <v>0</v>
      </c>
      <c r="G70" s="15">
        <f t="shared" si="13"/>
        <v>0</v>
      </c>
      <c r="H70" s="15">
        <f t="shared" si="13"/>
        <v>0</v>
      </c>
      <c r="I70" s="15">
        <f t="shared" si="13"/>
        <v>2833329</v>
      </c>
      <c r="J70" s="15">
        <f t="shared" si="13"/>
        <v>0</v>
      </c>
      <c r="K70" s="15">
        <f t="shared" si="13"/>
        <v>0</v>
      </c>
      <c r="L70" s="15">
        <f t="shared" si="13"/>
        <v>0</v>
      </c>
      <c r="M70" s="15">
        <f t="shared" si="13"/>
        <v>5746273</v>
      </c>
      <c r="N70" s="15">
        <f t="shared" si="10"/>
        <v>45049659</v>
      </c>
      <c r="O70" s="38">
        <f>(N70/O$72)</f>
        <v>1625.6372329676674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1"/>
      <c r="B72" s="42"/>
      <c r="C72" s="42"/>
      <c r="D72" s="43"/>
      <c r="E72" s="43"/>
      <c r="F72" s="43"/>
      <c r="G72" s="43"/>
      <c r="H72" s="43"/>
      <c r="I72" s="43"/>
      <c r="J72" s="43"/>
      <c r="K72" s="43"/>
      <c r="L72" s="119" t="s">
        <v>162</v>
      </c>
      <c r="M72" s="119"/>
      <c r="N72" s="119"/>
      <c r="O72" s="44">
        <v>27712</v>
      </c>
    </row>
    <row r="73" spans="1:119">
      <c r="A73" s="120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8"/>
    </row>
    <row r="74" spans="1:119" ht="15.75" customHeight="1" thickBot="1">
      <c r="A74" s="121" t="s">
        <v>116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1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14002445</v>
      </c>
      <c r="E5" s="27">
        <f t="shared" si="0"/>
        <v>1253472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15255917</v>
      </c>
      <c r="O5" s="33">
        <f t="shared" ref="O5:O36" si="2">(N5/O$72)</f>
        <v>551.11325048768151</v>
      </c>
      <c r="P5" s="6"/>
    </row>
    <row r="6" spans="1:133">
      <c r="A6" s="12"/>
      <c r="B6" s="25">
        <v>311</v>
      </c>
      <c r="C6" s="20" t="s">
        <v>2</v>
      </c>
      <c r="D6" s="47">
        <v>12697516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12697516</v>
      </c>
      <c r="O6" s="48">
        <f t="shared" si="2"/>
        <v>458.69214652120513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143167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143167</v>
      </c>
      <c r="O7" s="48">
        <f t="shared" si="2"/>
        <v>5.1718445199046315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675459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675459</v>
      </c>
      <c r="O8" s="48">
        <f t="shared" si="2"/>
        <v>24.400657466946029</v>
      </c>
      <c r="P8" s="9"/>
    </row>
    <row r="9" spans="1:133">
      <c r="A9" s="12"/>
      <c r="B9" s="25">
        <v>312.42</v>
      </c>
      <c r="C9" s="20" t="s">
        <v>11</v>
      </c>
      <c r="D9" s="47">
        <v>0</v>
      </c>
      <c r="E9" s="47">
        <v>434846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434846</v>
      </c>
      <c r="O9" s="48">
        <f t="shared" si="2"/>
        <v>15.708619319413337</v>
      </c>
      <c r="P9" s="9"/>
    </row>
    <row r="10" spans="1:133">
      <c r="A10" s="12"/>
      <c r="B10" s="25">
        <v>312.60000000000002</v>
      </c>
      <c r="C10" s="20" t="s">
        <v>13</v>
      </c>
      <c r="D10" s="47">
        <v>1214539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1214539</v>
      </c>
      <c r="O10" s="48">
        <f t="shared" si="2"/>
        <v>43.874683910122101</v>
      </c>
      <c r="P10" s="9"/>
    </row>
    <row r="11" spans="1:133">
      <c r="A11" s="12"/>
      <c r="B11" s="25">
        <v>315</v>
      </c>
      <c r="C11" s="20" t="s">
        <v>146</v>
      </c>
      <c r="D11" s="47">
        <v>90390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90390</v>
      </c>
      <c r="O11" s="48">
        <f t="shared" si="2"/>
        <v>3.2652987500903112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130304</v>
      </c>
      <c r="E12" s="32">
        <f t="shared" si="3"/>
        <v>1808602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861929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2800835</v>
      </c>
      <c r="O12" s="46">
        <f t="shared" si="2"/>
        <v>101.17892493316957</v>
      </c>
      <c r="P12" s="10"/>
    </row>
    <row r="13" spans="1:133">
      <c r="A13" s="12"/>
      <c r="B13" s="25">
        <v>322</v>
      </c>
      <c r="C13" s="20" t="s">
        <v>0</v>
      </c>
      <c r="D13" s="47">
        <v>130304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130304</v>
      </c>
      <c r="O13" s="48">
        <f t="shared" si="2"/>
        <v>4.7071743371143704</v>
      </c>
      <c r="P13" s="9"/>
    </row>
    <row r="14" spans="1:133">
      <c r="A14" s="12"/>
      <c r="B14" s="25">
        <v>325.2</v>
      </c>
      <c r="C14" s="20" t="s">
        <v>112</v>
      </c>
      <c r="D14" s="47">
        <v>0</v>
      </c>
      <c r="E14" s="47">
        <v>1805752</v>
      </c>
      <c r="F14" s="47">
        <v>0</v>
      </c>
      <c r="G14" s="47">
        <v>0</v>
      </c>
      <c r="H14" s="47">
        <v>0</v>
      </c>
      <c r="I14" s="47">
        <v>861929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2667681</v>
      </c>
      <c r="O14" s="48">
        <f t="shared" si="2"/>
        <v>96.368795607253816</v>
      </c>
      <c r="P14" s="9"/>
    </row>
    <row r="15" spans="1:133">
      <c r="A15" s="12"/>
      <c r="B15" s="25">
        <v>329</v>
      </c>
      <c r="C15" s="20" t="s">
        <v>17</v>
      </c>
      <c r="D15" s="47">
        <v>0</v>
      </c>
      <c r="E15" s="47">
        <v>2850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2850</v>
      </c>
      <c r="O15" s="48">
        <f t="shared" si="2"/>
        <v>0.10295498880138718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SUM(D17:D37)</f>
        <v>3351248</v>
      </c>
      <c r="E16" s="32">
        <f t="shared" si="4"/>
        <v>6219091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462734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1577873</v>
      </c>
      <c r="N16" s="45">
        <f t="shared" si="1"/>
        <v>11610946</v>
      </c>
      <c r="O16" s="46">
        <f t="shared" si="2"/>
        <v>419.44028610649519</v>
      </c>
      <c r="P16" s="10"/>
    </row>
    <row r="17" spans="1:16">
      <c r="A17" s="12"/>
      <c r="B17" s="25">
        <v>331.2</v>
      </c>
      <c r="C17" s="20" t="s">
        <v>18</v>
      </c>
      <c r="D17" s="47">
        <v>63146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63146</v>
      </c>
      <c r="O17" s="48">
        <f t="shared" si="2"/>
        <v>2.2811213062639983</v>
      </c>
      <c r="P17" s="9"/>
    </row>
    <row r="18" spans="1:16">
      <c r="A18" s="12"/>
      <c r="B18" s="25">
        <v>331.5</v>
      </c>
      <c r="C18" s="20" t="s">
        <v>20</v>
      </c>
      <c r="D18" s="47">
        <v>0</v>
      </c>
      <c r="E18" s="47">
        <v>240398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240398</v>
      </c>
      <c r="O18" s="48">
        <f t="shared" si="2"/>
        <v>8.6842713676757466</v>
      </c>
      <c r="P18" s="9"/>
    </row>
    <row r="19" spans="1:16">
      <c r="A19" s="12"/>
      <c r="B19" s="25">
        <v>331.62</v>
      </c>
      <c r="C19" s="20" t="s">
        <v>119</v>
      </c>
      <c r="D19" s="47">
        <v>0</v>
      </c>
      <c r="E19" s="47">
        <v>10223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10223</v>
      </c>
      <c r="O19" s="48">
        <f t="shared" si="2"/>
        <v>0.36930135105844952</v>
      </c>
      <c r="P19" s="9"/>
    </row>
    <row r="20" spans="1:16">
      <c r="A20" s="12"/>
      <c r="B20" s="25">
        <v>331.65</v>
      </c>
      <c r="C20" s="20" t="s">
        <v>23</v>
      </c>
      <c r="D20" s="47">
        <v>0</v>
      </c>
      <c r="E20" s="47">
        <v>53192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53192</v>
      </c>
      <c r="O20" s="48">
        <f t="shared" si="2"/>
        <v>1.9215374611661007</v>
      </c>
      <c r="P20" s="9"/>
    </row>
    <row r="21" spans="1:16">
      <c r="A21" s="12"/>
      <c r="B21" s="25">
        <v>331.69</v>
      </c>
      <c r="C21" s="20" t="s">
        <v>24</v>
      </c>
      <c r="D21" s="47">
        <v>0</v>
      </c>
      <c r="E21" s="47">
        <v>146206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146206</v>
      </c>
      <c r="O21" s="48">
        <f t="shared" si="2"/>
        <v>5.2816270500686366</v>
      </c>
      <c r="P21" s="9"/>
    </row>
    <row r="22" spans="1:16">
      <c r="A22" s="12"/>
      <c r="B22" s="25">
        <v>334.1</v>
      </c>
      <c r="C22" s="20" t="s">
        <v>21</v>
      </c>
      <c r="D22" s="47">
        <v>17750</v>
      </c>
      <c r="E22" s="47">
        <v>266248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283998</v>
      </c>
      <c r="O22" s="48">
        <f t="shared" si="2"/>
        <v>10.259302073549598</v>
      </c>
      <c r="P22" s="9"/>
    </row>
    <row r="23" spans="1:16">
      <c r="A23" s="12"/>
      <c r="B23" s="25">
        <v>334.2</v>
      </c>
      <c r="C23" s="20" t="s">
        <v>22</v>
      </c>
      <c r="D23" s="47">
        <v>28535</v>
      </c>
      <c r="E23" s="47">
        <v>119186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147721</v>
      </c>
      <c r="O23" s="48">
        <f t="shared" si="2"/>
        <v>5.336355754642006</v>
      </c>
      <c r="P23" s="9"/>
    </row>
    <row r="24" spans="1:16">
      <c r="A24" s="12"/>
      <c r="B24" s="25">
        <v>334.34</v>
      </c>
      <c r="C24" s="20" t="s">
        <v>25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80398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80398</v>
      </c>
      <c r="O24" s="48">
        <f t="shared" si="2"/>
        <v>2.9043421718083953</v>
      </c>
      <c r="P24" s="9"/>
    </row>
    <row r="25" spans="1:16">
      <c r="A25" s="12"/>
      <c r="B25" s="25">
        <v>334.49</v>
      </c>
      <c r="C25" s="20" t="s">
        <v>27</v>
      </c>
      <c r="D25" s="47">
        <v>0</v>
      </c>
      <c r="E25" s="47">
        <v>5256564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6">SUM(D25:M25)</f>
        <v>5256564</v>
      </c>
      <c r="O25" s="48">
        <f t="shared" si="2"/>
        <v>189.89104833465791</v>
      </c>
      <c r="P25" s="9"/>
    </row>
    <row r="26" spans="1:16">
      <c r="A26" s="12"/>
      <c r="B26" s="25">
        <v>334.7</v>
      </c>
      <c r="C26" s="20" t="s">
        <v>29</v>
      </c>
      <c r="D26" s="47">
        <v>53148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53148</v>
      </c>
      <c r="O26" s="48">
        <f t="shared" si="2"/>
        <v>1.9199479806372373</v>
      </c>
      <c r="P26" s="9"/>
    </row>
    <row r="27" spans="1:16">
      <c r="A27" s="12"/>
      <c r="B27" s="25">
        <v>335.12</v>
      </c>
      <c r="C27" s="20" t="s">
        <v>147</v>
      </c>
      <c r="D27" s="47">
        <v>436202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436202</v>
      </c>
      <c r="O27" s="48">
        <f t="shared" si="2"/>
        <v>15.757604219348313</v>
      </c>
      <c r="P27" s="9"/>
    </row>
    <row r="28" spans="1:16">
      <c r="A28" s="12"/>
      <c r="B28" s="25">
        <v>335.13</v>
      </c>
      <c r="C28" s="20" t="s">
        <v>148</v>
      </c>
      <c r="D28" s="47">
        <v>22414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22414</v>
      </c>
      <c r="O28" s="48">
        <f t="shared" si="2"/>
        <v>0.80969583122606748</v>
      </c>
      <c r="P28" s="9"/>
    </row>
    <row r="29" spans="1:16">
      <c r="A29" s="12"/>
      <c r="B29" s="25">
        <v>335.14</v>
      </c>
      <c r="C29" s="20" t="s">
        <v>149</v>
      </c>
      <c r="D29" s="47">
        <v>14855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14855</v>
      </c>
      <c r="O29" s="48">
        <f t="shared" si="2"/>
        <v>0.53663030127880929</v>
      </c>
      <c r="P29" s="9"/>
    </row>
    <row r="30" spans="1:16">
      <c r="A30" s="12"/>
      <c r="B30" s="25">
        <v>335.15</v>
      </c>
      <c r="C30" s="20" t="s">
        <v>150</v>
      </c>
      <c r="D30" s="47">
        <v>1887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1887</v>
      </c>
      <c r="O30" s="48">
        <f t="shared" si="2"/>
        <v>6.8167039953760569E-2</v>
      </c>
      <c r="P30" s="9"/>
    </row>
    <row r="31" spans="1:16">
      <c r="A31" s="12"/>
      <c r="B31" s="25">
        <v>335.16</v>
      </c>
      <c r="C31" s="20" t="s">
        <v>151</v>
      </c>
      <c r="D31" s="47">
        <v>446500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446500</v>
      </c>
      <c r="O31" s="48">
        <f t="shared" si="2"/>
        <v>16.129614912217324</v>
      </c>
      <c r="P31" s="9"/>
    </row>
    <row r="32" spans="1:16">
      <c r="A32" s="12"/>
      <c r="B32" s="25">
        <v>335.18</v>
      </c>
      <c r="C32" s="20" t="s">
        <v>152</v>
      </c>
      <c r="D32" s="47">
        <v>1544112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1544112</v>
      </c>
      <c r="O32" s="48">
        <f t="shared" si="2"/>
        <v>55.780362690557041</v>
      </c>
      <c r="P32" s="9"/>
    </row>
    <row r="33" spans="1:16">
      <c r="A33" s="12"/>
      <c r="B33" s="25">
        <v>335.22</v>
      </c>
      <c r="C33" s="20" t="s">
        <v>123</v>
      </c>
      <c r="D33" s="47">
        <v>0</v>
      </c>
      <c r="E33" s="47">
        <v>127074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127074</v>
      </c>
      <c r="O33" s="48">
        <f t="shared" si="2"/>
        <v>4.5904920164727985</v>
      </c>
      <c r="P33" s="9"/>
    </row>
    <row r="34" spans="1:16">
      <c r="A34" s="12"/>
      <c r="B34" s="25">
        <v>335.23</v>
      </c>
      <c r="C34" s="20" t="s">
        <v>124</v>
      </c>
      <c r="D34" s="47">
        <v>188388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188388</v>
      </c>
      <c r="O34" s="48">
        <f t="shared" si="2"/>
        <v>6.8054331334441152</v>
      </c>
      <c r="P34" s="9"/>
    </row>
    <row r="35" spans="1:16">
      <c r="A35" s="12"/>
      <c r="B35" s="25">
        <v>335.7</v>
      </c>
      <c r="C35" s="20" t="s">
        <v>42</v>
      </c>
      <c r="D35" s="47">
        <v>5290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5290</v>
      </c>
      <c r="O35" s="48">
        <f t="shared" si="2"/>
        <v>0.19109890903836427</v>
      </c>
      <c r="P35" s="9"/>
    </row>
    <row r="36" spans="1:16">
      <c r="A36" s="12"/>
      <c r="B36" s="25">
        <v>335.9</v>
      </c>
      <c r="C36" s="20" t="s">
        <v>43</v>
      </c>
      <c r="D36" s="47">
        <v>529021</v>
      </c>
      <c r="E36" s="47">
        <v>0</v>
      </c>
      <c r="F36" s="47">
        <v>0</v>
      </c>
      <c r="G36" s="47">
        <v>0</v>
      </c>
      <c r="H36" s="47">
        <v>0</v>
      </c>
      <c r="I36" s="47">
        <v>382336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911357</v>
      </c>
      <c r="O36" s="48">
        <f t="shared" si="2"/>
        <v>32.922368325988003</v>
      </c>
      <c r="P36" s="9"/>
    </row>
    <row r="37" spans="1:16">
      <c r="A37" s="12"/>
      <c r="B37" s="25">
        <v>337.5</v>
      </c>
      <c r="C37" s="20" t="s">
        <v>153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1577873</v>
      </c>
      <c r="N37" s="47">
        <f>SUM(D37:M37)</f>
        <v>1577873</v>
      </c>
      <c r="O37" s="48">
        <f t="shared" ref="O37:O68" si="7">(N37/O$72)</f>
        <v>56.999963875442525</v>
      </c>
      <c r="P37" s="9"/>
    </row>
    <row r="38" spans="1:16" ht="15.75">
      <c r="A38" s="29" t="s">
        <v>48</v>
      </c>
      <c r="B38" s="30"/>
      <c r="C38" s="31"/>
      <c r="D38" s="32">
        <f t="shared" ref="D38:M38" si="8">SUM(D39:D56)</f>
        <v>1266797</v>
      </c>
      <c r="E38" s="32">
        <f t="shared" si="8"/>
        <v>1360068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1428230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288483</v>
      </c>
      <c r="N38" s="32">
        <f>SUM(D38:M38)</f>
        <v>4343578</v>
      </c>
      <c r="O38" s="46">
        <f t="shared" si="7"/>
        <v>156.90983310454448</v>
      </c>
      <c r="P38" s="10"/>
    </row>
    <row r="39" spans="1:16">
      <c r="A39" s="12"/>
      <c r="B39" s="25">
        <v>341.1</v>
      </c>
      <c r="C39" s="20" t="s">
        <v>154</v>
      </c>
      <c r="D39" s="47">
        <v>0</v>
      </c>
      <c r="E39" s="47">
        <v>25216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25216</v>
      </c>
      <c r="O39" s="48">
        <f t="shared" si="7"/>
        <v>0.91091684126869443</v>
      </c>
      <c r="P39" s="9"/>
    </row>
    <row r="40" spans="1:16">
      <c r="A40" s="12"/>
      <c r="B40" s="25">
        <v>341.52</v>
      </c>
      <c r="C40" s="20" t="s">
        <v>155</v>
      </c>
      <c r="D40" s="47">
        <v>0</v>
      </c>
      <c r="E40" s="47">
        <v>502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6" si="9">SUM(D40:M40)</f>
        <v>502</v>
      </c>
      <c r="O40" s="48">
        <f t="shared" si="7"/>
        <v>1.8134527852033813E-2</v>
      </c>
      <c r="P40" s="9"/>
    </row>
    <row r="41" spans="1:16">
      <c r="A41" s="12"/>
      <c r="B41" s="25">
        <v>342.1</v>
      </c>
      <c r="C41" s="20" t="s">
        <v>126</v>
      </c>
      <c r="D41" s="47">
        <v>701570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701570</v>
      </c>
      <c r="O41" s="48">
        <f t="shared" si="7"/>
        <v>25.343905787154107</v>
      </c>
      <c r="P41" s="9"/>
    </row>
    <row r="42" spans="1:16">
      <c r="A42" s="12"/>
      <c r="B42" s="25">
        <v>342.2</v>
      </c>
      <c r="C42" s="20" t="s">
        <v>59</v>
      </c>
      <c r="D42" s="47">
        <v>0</v>
      </c>
      <c r="E42" s="47">
        <v>11666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11666</v>
      </c>
      <c r="O42" s="48">
        <f t="shared" si="7"/>
        <v>0.42142908749367819</v>
      </c>
      <c r="P42" s="9"/>
    </row>
    <row r="43" spans="1:16">
      <c r="A43" s="12"/>
      <c r="B43" s="25">
        <v>342.3</v>
      </c>
      <c r="C43" s="20" t="s">
        <v>60</v>
      </c>
      <c r="D43" s="47">
        <v>30030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30030</v>
      </c>
      <c r="O43" s="48">
        <f t="shared" si="7"/>
        <v>1.0848204609493535</v>
      </c>
      <c r="P43" s="9"/>
    </row>
    <row r="44" spans="1:16">
      <c r="A44" s="12"/>
      <c r="B44" s="25">
        <v>342.5</v>
      </c>
      <c r="C44" s="20" t="s">
        <v>61</v>
      </c>
      <c r="D44" s="47">
        <v>0</v>
      </c>
      <c r="E44" s="47">
        <v>7585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7585</v>
      </c>
      <c r="O44" s="48">
        <f t="shared" si="7"/>
        <v>0.27400476844158661</v>
      </c>
      <c r="P44" s="9"/>
    </row>
    <row r="45" spans="1:16">
      <c r="A45" s="12"/>
      <c r="B45" s="25">
        <v>342.6</v>
      </c>
      <c r="C45" s="20" t="s">
        <v>62</v>
      </c>
      <c r="D45" s="47">
        <v>397098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397098</v>
      </c>
      <c r="O45" s="48">
        <f t="shared" si="7"/>
        <v>14.344989523878333</v>
      </c>
      <c r="P45" s="9"/>
    </row>
    <row r="46" spans="1:16">
      <c r="A46" s="12"/>
      <c r="B46" s="25">
        <v>343.3</v>
      </c>
      <c r="C46" s="20" t="s">
        <v>64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201632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201632</v>
      </c>
      <c r="O46" s="48">
        <f t="shared" si="7"/>
        <v>7.2838667726320354</v>
      </c>
      <c r="P46" s="9"/>
    </row>
    <row r="47" spans="1:16">
      <c r="A47" s="12"/>
      <c r="B47" s="25">
        <v>343.4</v>
      </c>
      <c r="C47" s="20" t="s">
        <v>65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834727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834727</v>
      </c>
      <c r="O47" s="48">
        <f t="shared" si="7"/>
        <v>30.154143486742289</v>
      </c>
      <c r="P47" s="9"/>
    </row>
    <row r="48" spans="1:16">
      <c r="A48" s="12"/>
      <c r="B48" s="25">
        <v>343.5</v>
      </c>
      <c r="C48" s="20" t="s">
        <v>66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391871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391871</v>
      </c>
      <c r="O48" s="48">
        <f t="shared" si="7"/>
        <v>14.156166461960842</v>
      </c>
      <c r="P48" s="9"/>
    </row>
    <row r="49" spans="1:16">
      <c r="A49" s="12"/>
      <c r="B49" s="25">
        <v>343.7</v>
      </c>
      <c r="C49" s="20" t="s">
        <v>127</v>
      </c>
      <c r="D49" s="47">
        <v>0</v>
      </c>
      <c r="E49" s="47">
        <v>249582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249582</v>
      </c>
      <c r="O49" s="48">
        <f t="shared" si="7"/>
        <v>9.0160393035185322</v>
      </c>
      <c r="P49" s="9"/>
    </row>
    <row r="50" spans="1:16">
      <c r="A50" s="12"/>
      <c r="B50" s="25">
        <v>345.9</v>
      </c>
      <c r="C50" s="20" t="s">
        <v>129</v>
      </c>
      <c r="D50" s="47">
        <v>0</v>
      </c>
      <c r="E50" s="47">
        <v>900383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900383</v>
      </c>
      <c r="O50" s="48">
        <f t="shared" si="7"/>
        <v>32.525937432266453</v>
      </c>
      <c r="P50" s="9"/>
    </row>
    <row r="51" spans="1:16">
      <c r="A51" s="12"/>
      <c r="B51" s="25">
        <v>346.4</v>
      </c>
      <c r="C51" s="20" t="s">
        <v>67</v>
      </c>
      <c r="D51" s="47">
        <v>5410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5410</v>
      </c>
      <c r="O51" s="48">
        <f t="shared" si="7"/>
        <v>0.1954338559352648</v>
      </c>
      <c r="P51" s="9"/>
    </row>
    <row r="52" spans="1:16">
      <c r="A52" s="12"/>
      <c r="B52" s="25">
        <v>347.1</v>
      </c>
      <c r="C52" s="20" t="s">
        <v>130</v>
      </c>
      <c r="D52" s="47">
        <v>4765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4765</v>
      </c>
      <c r="O52" s="48">
        <f t="shared" si="7"/>
        <v>0.17213351636442453</v>
      </c>
      <c r="P52" s="9"/>
    </row>
    <row r="53" spans="1:16">
      <c r="A53" s="12"/>
      <c r="B53" s="25">
        <v>347.2</v>
      </c>
      <c r="C53" s="20" t="s">
        <v>69</v>
      </c>
      <c r="D53" s="47">
        <v>78818</v>
      </c>
      <c r="E53" s="47">
        <v>76827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155645</v>
      </c>
      <c r="O53" s="48">
        <f t="shared" si="7"/>
        <v>5.6226067480673363</v>
      </c>
      <c r="P53" s="9"/>
    </row>
    <row r="54" spans="1:16">
      <c r="A54" s="12"/>
      <c r="B54" s="25">
        <v>347.5</v>
      </c>
      <c r="C54" s="20" t="s">
        <v>71</v>
      </c>
      <c r="D54" s="47">
        <v>29656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29656</v>
      </c>
      <c r="O54" s="48">
        <f t="shared" si="7"/>
        <v>1.0713098764540134</v>
      </c>
      <c r="P54" s="9"/>
    </row>
    <row r="55" spans="1:16">
      <c r="A55" s="12"/>
      <c r="B55" s="25">
        <v>347.9</v>
      </c>
      <c r="C55" s="20" t="s">
        <v>72</v>
      </c>
      <c r="D55" s="47">
        <v>19450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19450</v>
      </c>
      <c r="O55" s="48">
        <f t="shared" si="7"/>
        <v>0.70262264287262477</v>
      </c>
      <c r="P55" s="9"/>
    </row>
    <row r="56" spans="1:16">
      <c r="A56" s="12"/>
      <c r="B56" s="25">
        <v>349</v>
      </c>
      <c r="C56" s="20" t="s">
        <v>113</v>
      </c>
      <c r="D56" s="47">
        <v>0</v>
      </c>
      <c r="E56" s="47">
        <v>88307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288483</v>
      </c>
      <c r="N56" s="47">
        <f t="shared" si="9"/>
        <v>376790</v>
      </c>
      <c r="O56" s="48">
        <f t="shared" si="7"/>
        <v>13.611372010692868</v>
      </c>
      <c r="P56" s="9"/>
    </row>
    <row r="57" spans="1:16" ht="15.75">
      <c r="A57" s="29" t="s">
        <v>49</v>
      </c>
      <c r="B57" s="30"/>
      <c r="C57" s="31"/>
      <c r="D57" s="32">
        <f t="shared" ref="D57:M57" si="10">SUM(D58:D61)</f>
        <v>7547</v>
      </c>
      <c r="E57" s="32">
        <f t="shared" si="10"/>
        <v>256160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70" si="11">SUM(D57:M57)</f>
        <v>263707</v>
      </c>
      <c r="O57" s="46">
        <f t="shared" si="7"/>
        <v>9.5262986778411971</v>
      </c>
      <c r="P57" s="10"/>
    </row>
    <row r="58" spans="1:16">
      <c r="A58" s="13"/>
      <c r="B58" s="40">
        <v>351.2</v>
      </c>
      <c r="C58" s="21" t="s">
        <v>91</v>
      </c>
      <c r="D58" s="47">
        <v>0</v>
      </c>
      <c r="E58" s="47">
        <v>44129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44129</v>
      </c>
      <c r="O58" s="48">
        <f t="shared" si="7"/>
        <v>1.5941405967776894</v>
      </c>
      <c r="P58" s="9"/>
    </row>
    <row r="59" spans="1:16">
      <c r="A59" s="13"/>
      <c r="B59" s="40">
        <v>352</v>
      </c>
      <c r="C59" s="21" t="s">
        <v>94</v>
      </c>
      <c r="D59" s="47">
        <v>6787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6787</v>
      </c>
      <c r="O59" s="48">
        <f t="shared" si="7"/>
        <v>0.24517737157719818</v>
      </c>
      <c r="P59" s="9"/>
    </row>
    <row r="60" spans="1:16">
      <c r="A60" s="13"/>
      <c r="B60" s="40">
        <v>354</v>
      </c>
      <c r="C60" s="21" t="s">
        <v>95</v>
      </c>
      <c r="D60" s="47">
        <v>760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760</v>
      </c>
      <c r="O60" s="48">
        <f t="shared" si="7"/>
        <v>2.7454663680369914E-2</v>
      </c>
      <c r="P60" s="9"/>
    </row>
    <row r="61" spans="1:16">
      <c r="A61" s="13"/>
      <c r="B61" s="40">
        <v>359</v>
      </c>
      <c r="C61" s="21" t="s">
        <v>96</v>
      </c>
      <c r="D61" s="47">
        <v>0</v>
      </c>
      <c r="E61" s="47">
        <v>212031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212031</v>
      </c>
      <c r="O61" s="48">
        <f t="shared" si="7"/>
        <v>7.6595260458059391</v>
      </c>
      <c r="P61" s="9"/>
    </row>
    <row r="62" spans="1:16" ht="15.75">
      <c r="A62" s="29" t="s">
        <v>3</v>
      </c>
      <c r="B62" s="30"/>
      <c r="C62" s="31"/>
      <c r="D62" s="32">
        <f t="shared" ref="D62:M62" si="12">SUM(D63:D66)</f>
        <v>925887</v>
      </c>
      <c r="E62" s="32">
        <f t="shared" si="12"/>
        <v>312399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74526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3506128</v>
      </c>
      <c r="N62" s="32">
        <f t="shared" si="11"/>
        <v>4818940</v>
      </c>
      <c r="O62" s="46">
        <f t="shared" si="7"/>
        <v>174.08207499458132</v>
      </c>
      <c r="P62" s="10"/>
    </row>
    <row r="63" spans="1:16">
      <c r="A63" s="12"/>
      <c r="B63" s="25">
        <v>361.1</v>
      </c>
      <c r="C63" s="20" t="s">
        <v>97</v>
      </c>
      <c r="D63" s="47">
        <v>21502</v>
      </c>
      <c r="E63" s="47">
        <v>18080</v>
      </c>
      <c r="F63" s="47">
        <v>0</v>
      </c>
      <c r="G63" s="47">
        <v>0</v>
      </c>
      <c r="H63" s="47">
        <v>0</v>
      </c>
      <c r="I63" s="47">
        <v>17261</v>
      </c>
      <c r="J63" s="47">
        <v>0</v>
      </c>
      <c r="K63" s="47">
        <v>0</v>
      </c>
      <c r="L63" s="47">
        <v>0</v>
      </c>
      <c r="M63" s="47">
        <v>5993</v>
      </c>
      <c r="N63" s="47">
        <f t="shared" si="11"/>
        <v>62836</v>
      </c>
      <c r="O63" s="48">
        <f t="shared" si="7"/>
        <v>2.2699226934470054</v>
      </c>
      <c r="P63" s="9"/>
    </row>
    <row r="64" spans="1:16">
      <c r="A64" s="12"/>
      <c r="B64" s="25">
        <v>364</v>
      </c>
      <c r="C64" s="20" t="s">
        <v>156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488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488</v>
      </c>
      <c r="O64" s="48">
        <f t="shared" si="7"/>
        <v>1.7628784047395419E-2</v>
      </c>
      <c r="P64" s="9"/>
    </row>
    <row r="65" spans="1:119">
      <c r="A65" s="12"/>
      <c r="B65" s="25">
        <v>366</v>
      </c>
      <c r="C65" s="20" t="s">
        <v>99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3500000</v>
      </c>
      <c r="N65" s="47">
        <f t="shared" si="11"/>
        <v>3500000</v>
      </c>
      <c r="O65" s="48">
        <f t="shared" si="7"/>
        <v>126.43595115959829</v>
      </c>
      <c r="P65" s="9"/>
    </row>
    <row r="66" spans="1:119">
      <c r="A66" s="12"/>
      <c r="B66" s="25">
        <v>369.9</v>
      </c>
      <c r="C66" s="20" t="s">
        <v>101</v>
      </c>
      <c r="D66" s="47">
        <v>904385</v>
      </c>
      <c r="E66" s="47">
        <v>294319</v>
      </c>
      <c r="F66" s="47">
        <v>0</v>
      </c>
      <c r="G66" s="47">
        <v>0</v>
      </c>
      <c r="H66" s="47">
        <v>0</v>
      </c>
      <c r="I66" s="47">
        <v>56777</v>
      </c>
      <c r="J66" s="47">
        <v>0</v>
      </c>
      <c r="K66" s="47">
        <v>0</v>
      </c>
      <c r="L66" s="47">
        <v>0</v>
      </c>
      <c r="M66" s="47">
        <v>135</v>
      </c>
      <c r="N66" s="47">
        <f t="shared" si="11"/>
        <v>1255616</v>
      </c>
      <c r="O66" s="48">
        <f t="shared" si="7"/>
        <v>45.358572357488619</v>
      </c>
      <c r="P66" s="9"/>
    </row>
    <row r="67" spans="1:119" ht="15.75">
      <c r="A67" s="29" t="s">
        <v>50</v>
      </c>
      <c r="B67" s="30"/>
      <c r="C67" s="31"/>
      <c r="D67" s="32">
        <f t="shared" ref="D67:M67" si="13">SUM(D68:D69)</f>
        <v>254170</v>
      </c>
      <c r="E67" s="32">
        <f t="shared" si="13"/>
        <v>760144</v>
      </c>
      <c r="F67" s="32">
        <f t="shared" si="13"/>
        <v>0</v>
      </c>
      <c r="G67" s="32">
        <f t="shared" si="13"/>
        <v>0</v>
      </c>
      <c r="H67" s="32">
        <f t="shared" si="13"/>
        <v>0</v>
      </c>
      <c r="I67" s="32">
        <f t="shared" si="13"/>
        <v>581697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 t="shared" si="11"/>
        <v>1596011</v>
      </c>
      <c r="O67" s="46">
        <f t="shared" si="7"/>
        <v>57.655191098909036</v>
      </c>
      <c r="P67" s="9"/>
    </row>
    <row r="68" spans="1:119">
      <c r="A68" s="12"/>
      <c r="B68" s="25">
        <v>381</v>
      </c>
      <c r="C68" s="20" t="s">
        <v>102</v>
      </c>
      <c r="D68" s="47">
        <v>254170</v>
      </c>
      <c r="E68" s="47">
        <v>760144</v>
      </c>
      <c r="F68" s="47">
        <v>0</v>
      </c>
      <c r="G68" s="47">
        <v>0</v>
      </c>
      <c r="H68" s="47">
        <v>0</v>
      </c>
      <c r="I68" s="47">
        <v>568184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1582498</v>
      </c>
      <c r="O68" s="48">
        <f t="shared" si="7"/>
        <v>57.167039953760565</v>
      </c>
      <c r="P68" s="9"/>
    </row>
    <row r="69" spans="1:119" ht="15.75" thickBot="1">
      <c r="A69" s="12"/>
      <c r="B69" s="25">
        <v>389.9</v>
      </c>
      <c r="C69" s="20" t="s">
        <v>157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13513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13513</v>
      </c>
      <c r="O69" s="48">
        <f>(N69/O$72)</f>
        <v>0.48815114514847191</v>
      </c>
      <c r="P69" s="9"/>
    </row>
    <row r="70" spans="1:119" ht="16.5" thickBot="1">
      <c r="A70" s="14" t="s">
        <v>73</v>
      </c>
      <c r="B70" s="23"/>
      <c r="C70" s="22"/>
      <c r="D70" s="15">
        <f t="shared" ref="D70:M70" si="14">SUM(D5,D12,D16,D38,D57,D62,D67)</f>
        <v>19938398</v>
      </c>
      <c r="E70" s="15">
        <f t="shared" si="14"/>
        <v>11969936</v>
      </c>
      <c r="F70" s="15">
        <f t="shared" si="14"/>
        <v>0</v>
      </c>
      <c r="G70" s="15">
        <f t="shared" si="14"/>
        <v>0</v>
      </c>
      <c r="H70" s="15">
        <f t="shared" si="14"/>
        <v>0</v>
      </c>
      <c r="I70" s="15">
        <f t="shared" si="14"/>
        <v>3409116</v>
      </c>
      <c r="J70" s="15">
        <f t="shared" si="14"/>
        <v>0</v>
      </c>
      <c r="K70" s="15">
        <f t="shared" si="14"/>
        <v>0</v>
      </c>
      <c r="L70" s="15">
        <f t="shared" si="14"/>
        <v>0</v>
      </c>
      <c r="M70" s="15">
        <f t="shared" si="14"/>
        <v>5372484</v>
      </c>
      <c r="N70" s="15">
        <f t="shared" si="11"/>
        <v>40689934</v>
      </c>
      <c r="O70" s="38">
        <f>(N70/O$72)</f>
        <v>1469.9058594032224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1"/>
      <c r="B72" s="42"/>
      <c r="C72" s="42"/>
      <c r="D72" s="43"/>
      <c r="E72" s="43"/>
      <c r="F72" s="43"/>
      <c r="G72" s="43"/>
      <c r="H72" s="43"/>
      <c r="I72" s="43"/>
      <c r="J72" s="43"/>
      <c r="K72" s="43"/>
      <c r="L72" s="119" t="s">
        <v>158</v>
      </c>
      <c r="M72" s="119"/>
      <c r="N72" s="119"/>
      <c r="O72" s="44">
        <v>27682</v>
      </c>
    </row>
    <row r="73" spans="1:119">
      <c r="A73" s="120"/>
      <c r="B73" s="97"/>
      <c r="C73" s="97"/>
      <c r="D73" s="97"/>
      <c r="E73" s="97"/>
      <c r="F73" s="97"/>
      <c r="G73" s="97"/>
      <c r="H73" s="97"/>
      <c r="I73" s="97"/>
      <c r="J73" s="97"/>
      <c r="K73" s="97"/>
      <c r="L73" s="97"/>
      <c r="M73" s="97"/>
      <c r="N73" s="97"/>
      <c r="O73" s="98"/>
    </row>
    <row r="74" spans="1:119" ht="15.75" customHeight="1" thickBot="1">
      <c r="A74" s="121" t="s">
        <v>116</v>
      </c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L74" s="100"/>
      <c r="M74" s="100"/>
      <c r="N74" s="100"/>
      <c r="O74" s="101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13524771</v>
      </c>
      <c r="E5" s="27">
        <f t="shared" si="0"/>
        <v>1262863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14787634</v>
      </c>
      <c r="O5" s="33">
        <f t="shared" ref="O5:O36" si="2">(N5/O$76)</f>
        <v>532.65737338808447</v>
      </c>
      <c r="P5" s="6"/>
    </row>
    <row r="6" spans="1:133">
      <c r="A6" s="12"/>
      <c r="B6" s="25">
        <v>311</v>
      </c>
      <c r="C6" s="20" t="s">
        <v>2</v>
      </c>
      <c r="D6" s="47">
        <v>12259964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12259964</v>
      </c>
      <c r="O6" s="48">
        <f t="shared" si="2"/>
        <v>441.60953821770767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143979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143979</v>
      </c>
      <c r="O7" s="48">
        <f t="shared" si="2"/>
        <v>5.1861897557812835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678591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678591</v>
      </c>
      <c r="O8" s="48">
        <f t="shared" si="2"/>
        <v>24.443159714717961</v>
      </c>
      <c r="P8" s="9"/>
    </row>
    <row r="9" spans="1:133">
      <c r="A9" s="12"/>
      <c r="B9" s="25">
        <v>312.42</v>
      </c>
      <c r="C9" s="20" t="s">
        <v>11</v>
      </c>
      <c r="D9" s="47">
        <v>0</v>
      </c>
      <c r="E9" s="47">
        <v>440293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440293</v>
      </c>
      <c r="O9" s="48">
        <f t="shared" si="2"/>
        <v>15.859556227937469</v>
      </c>
      <c r="P9" s="9"/>
    </row>
    <row r="10" spans="1:133">
      <c r="A10" s="12"/>
      <c r="B10" s="25">
        <v>312.60000000000002</v>
      </c>
      <c r="C10" s="20" t="s">
        <v>13</v>
      </c>
      <c r="D10" s="47">
        <v>1172985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1172985</v>
      </c>
      <c r="O10" s="48">
        <f t="shared" si="2"/>
        <v>42.251458828614652</v>
      </c>
      <c r="P10" s="9"/>
    </row>
    <row r="11" spans="1:133">
      <c r="A11" s="12"/>
      <c r="B11" s="25">
        <v>315</v>
      </c>
      <c r="C11" s="20" t="s">
        <v>14</v>
      </c>
      <c r="D11" s="47">
        <v>91822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91822</v>
      </c>
      <c r="O11" s="48">
        <f t="shared" si="2"/>
        <v>3.3074706433254089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107813</v>
      </c>
      <c r="E12" s="32">
        <f t="shared" si="3"/>
        <v>1808270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839030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2755113</v>
      </c>
      <c r="O12" s="46">
        <f t="shared" si="2"/>
        <v>99.240436567970605</v>
      </c>
      <c r="P12" s="10"/>
    </row>
    <row r="13" spans="1:133">
      <c r="A13" s="12"/>
      <c r="B13" s="25">
        <v>322</v>
      </c>
      <c r="C13" s="20" t="s">
        <v>0</v>
      </c>
      <c r="D13" s="47">
        <v>107813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107813</v>
      </c>
      <c r="O13" s="48">
        <f t="shared" si="2"/>
        <v>3.8834738131258555</v>
      </c>
      <c r="P13" s="9"/>
    </row>
    <row r="14" spans="1:133">
      <c r="A14" s="12"/>
      <c r="B14" s="25">
        <v>325.2</v>
      </c>
      <c r="C14" s="20" t="s">
        <v>112</v>
      </c>
      <c r="D14" s="47">
        <v>0</v>
      </c>
      <c r="E14" s="47">
        <v>1805920</v>
      </c>
      <c r="F14" s="47">
        <v>0</v>
      </c>
      <c r="G14" s="47">
        <v>0</v>
      </c>
      <c r="H14" s="47">
        <v>0</v>
      </c>
      <c r="I14" s="47">
        <v>839030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2644950</v>
      </c>
      <c r="O14" s="48">
        <f t="shared" si="2"/>
        <v>95.272314674735256</v>
      </c>
      <c r="P14" s="9"/>
    </row>
    <row r="15" spans="1:133">
      <c r="A15" s="12"/>
      <c r="B15" s="25">
        <v>329</v>
      </c>
      <c r="C15" s="20" t="s">
        <v>17</v>
      </c>
      <c r="D15" s="47">
        <v>0</v>
      </c>
      <c r="E15" s="47">
        <v>2350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2350</v>
      </c>
      <c r="O15" s="48">
        <f t="shared" si="2"/>
        <v>8.46480801095022E-2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SUM(D17:D43)</f>
        <v>2872141</v>
      </c>
      <c r="E16" s="32">
        <f t="shared" si="4"/>
        <v>4764749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472209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1243704</v>
      </c>
      <c r="N16" s="45">
        <f t="shared" si="1"/>
        <v>9352803</v>
      </c>
      <c r="O16" s="46">
        <f t="shared" si="2"/>
        <v>336.89226280527339</v>
      </c>
      <c r="P16" s="10"/>
    </row>
    <row r="17" spans="1:16">
      <c r="A17" s="12"/>
      <c r="B17" s="25">
        <v>331.2</v>
      </c>
      <c r="C17" s="20" t="s">
        <v>18</v>
      </c>
      <c r="D17" s="47">
        <v>64380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64380</v>
      </c>
      <c r="O17" s="48">
        <f t="shared" si="2"/>
        <v>2.3189971904041498</v>
      </c>
      <c r="P17" s="9"/>
    </row>
    <row r="18" spans="1:16">
      <c r="A18" s="12"/>
      <c r="B18" s="25">
        <v>331.5</v>
      </c>
      <c r="C18" s="20" t="s">
        <v>20</v>
      </c>
      <c r="D18" s="47">
        <v>0</v>
      </c>
      <c r="E18" s="47">
        <v>1135603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1135603</v>
      </c>
      <c r="O18" s="48">
        <f t="shared" si="2"/>
        <v>40.904942007060008</v>
      </c>
      <c r="P18" s="9"/>
    </row>
    <row r="19" spans="1:16">
      <c r="A19" s="12"/>
      <c r="B19" s="25">
        <v>331.62</v>
      </c>
      <c r="C19" s="20" t="s">
        <v>119</v>
      </c>
      <c r="D19" s="47">
        <v>0</v>
      </c>
      <c r="E19" s="47">
        <v>16877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16877</v>
      </c>
      <c r="O19" s="48">
        <f t="shared" si="2"/>
        <v>0.60791729702471009</v>
      </c>
      <c r="P19" s="9"/>
    </row>
    <row r="20" spans="1:16">
      <c r="A20" s="12"/>
      <c r="B20" s="25">
        <v>331.65</v>
      </c>
      <c r="C20" s="20" t="s">
        <v>23</v>
      </c>
      <c r="D20" s="47">
        <v>0</v>
      </c>
      <c r="E20" s="47">
        <v>61248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61248</v>
      </c>
      <c r="O20" s="48">
        <f t="shared" si="2"/>
        <v>2.2061811108709746</v>
      </c>
      <c r="P20" s="9"/>
    </row>
    <row r="21" spans="1:16">
      <c r="A21" s="12"/>
      <c r="B21" s="25">
        <v>331.69</v>
      </c>
      <c r="C21" s="20" t="s">
        <v>24</v>
      </c>
      <c r="D21" s="47">
        <v>0</v>
      </c>
      <c r="E21" s="47">
        <v>93846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93846</v>
      </c>
      <c r="O21" s="48">
        <f t="shared" si="2"/>
        <v>3.380376053598444</v>
      </c>
      <c r="P21" s="9"/>
    </row>
    <row r="22" spans="1:16">
      <c r="A22" s="12"/>
      <c r="B22" s="25">
        <v>331.9</v>
      </c>
      <c r="C22" s="20" t="s">
        <v>120</v>
      </c>
      <c r="D22" s="47">
        <v>0</v>
      </c>
      <c r="E22" s="47">
        <v>43485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43485</v>
      </c>
      <c r="O22" s="48">
        <f t="shared" si="2"/>
        <v>1.5663496866220012</v>
      </c>
      <c r="P22" s="9"/>
    </row>
    <row r="23" spans="1:16">
      <c r="A23" s="12"/>
      <c r="B23" s="25">
        <v>334.1</v>
      </c>
      <c r="C23" s="20" t="s">
        <v>21</v>
      </c>
      <c r="D23" s="47">
        <v>80230</v>
      </c>
      <c r="E23" s="47">
        <v>381834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462064</v>
      </c>
      <c r="O23" s="48">
        <f t="shared" si="2"/>
        <v>16.64375765434767</v>
      </c>
      <c r="P23" s="9"/>
    </row>
    <row r="24" spans="1:16">
      <c r="A24" s="12"/>
      <c r="B24" s="25">
        <v>334.2</v>
      </c>
      <c r="C24" s="20" t="s">
        <v>22</v>
      </c>
      <c r="D24" s="47">
        <v>33271</v>
      </c>
      <c r="E24" s="47">
        <v>167296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200567</v>
      </c>
      <c r="O24" s="48">
        <f t="shared" si="2"/>
        <v>7.2245155248180968</v>
      </c>
      <c r="P24" s="9"/>
    </row>
    <row r="25" spans="1:16">
      <c r="A25" s="12"/>
      <c r="B25" s="25">
        <v>334.34</v>
      </c>
      <c r="C25" s="20" t="s">
        <v>25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70588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70588</v>
      </c>
      <c r="O25" s="48">
        <f t="shared" si="2"/>
        <v>2.5426122037317196</v>
      </c>
      <c r="P25" s="9"/>
    </row>
    <row r="26" spans="1:16">
      <c r="A26" s="12"/>
      <c r="B26" s="25">
        <v>334.35</v>
      </c>
      <c r="C26" s="20" t="s">
        <v>26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24194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24194</v>
      </c>
      <c r="O26" s="48">
        <f t="shared" si="2"/>
        <v>0.87147900007204093</v>
      </c>
      <c r="P26" s="9"/>
    </row>
    <row r="27" spans="1:16">
      <c r="A27" s="12"/>
      <c r="B27" s="25">
        <v>334.49</v>
      </c>
      <c r="C27" s="20" t="s">
        <v>27</v>
      </c>
      <c r="D27" s="47">
        <v>0</v>
      </c>
      <c r="E27" s="47">
        <v>233398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2" si="6">SUM(D27:M27)</f>
        <v>233398</v>
      </c>
      <c r="O27" s="48">
        <f t="shared" si="2"/>
        <v>8.4071032346372743</v>
      </c>
      <c r="P27" s="9"/>
    </row>
    <row r="28" spans="1:16">
      <c r="A28" s="12"/>
      <c r="B28" s="25">
        <v>334.7</v>
      </c>
      <c r="C28" s="20" t="s">
        <v>29</v>
      </c>
      <c r="D28" s="47">
        <v>52290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52290</v>
      </c>
      <c r="O28" s="48">
        <f t="shared" si="2"/>
        <v>1.8835098335854765</v>
      </c>
      <c r="P28" s="9"/>
    </row>
    <row r="29" spans="1:16">
      <c r="A29" s="12"/>
      <c r="B29" s="25">
        <v>334.9</v>
      </c>
      <c r="C29" s="20" t="s">
        <v>31</v>
      </c>
      <c r="D29" s="47">
        <v>0</v>
      </c>
      <c r="E29" s="47">
        <v>9444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9444</v>
      </c>
      <c r="O29" s="48">
        <f t="shared" si="2"/>
        <v>0.34017722066133566</v>
      </c>
      <c r="P29" s="9"/>
    </row>
    <row r="30" spans="1:16">
      <c r="A30" s="12"/>
      <c r="B30" s="25">
        <v>335.12</v>
      </c>
      <c r="C30" s="20" t="s">
        <v>32</v>
      </c>
      <c r="D30" s="47">
        <v>417710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417710</v>
      </c>
      <c r="O30" s="48">
        <f t="shared" si="2"/>
        <v>15.046106188314964</v>
      </c>
      <c r="P30" s="9"/>
    </row>
    <row r="31" spans="1:16">
      <c r="A31" s="12"/>
      <c r="B31" s="25">
        <v>335.13</v>
      </c>
      <c r="C31" s="20" t="s">
        <v>33</v>
      </c>
      <c r="D31" s="47">
        <v>16514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16514</v>
      </c>
      <c r="O31" s="48">
        <f t="shared" si="2"/>
        <v>0.59484187018226353</v>
      </c>
      <c r="P31" s="9"/>
    </row>
    <row r="32" spans="1:16">
      <c r="A32" s="12"/>
      <c r="B32" s="25">
        <v>335.14</v>
      </c>
      <c r="C32" s="20" t="s">
        <v>34</v>
      </c>
      <c r="D32" s="47">
        <v>15034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15034</v>
      </c>
      <c r="O32" s="48">
        <f t="shared" si="2"/>
        <v>0.5415315899430877</v>
      </c>
      <c r="P32" s="9"/>
    </row>
    <row r="33" spans="1:16">
      <c r="A33" s="12"/>
      <c r="B33" s="25">
        <v>335.15</v>
      </c>
      <c r="C33" s="20" t="s">
        <v>35</v>
      </c>
      <c r="D33" s="47">
        <v>1735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1735</v>
      </c>
      <c r="O33" s="48">
        <f t="shared" si="2"/>
        <v>6.2495497442547364E-2</v>
      </c>
      <c r="P33" s="9"/>
    </row>
    <row r="34" spans="1:16">
      <c r="A34" s="12"/>
      <c r="B34" s="25">
        <v>335.16</v>
      </c>
      <c r="C34" s="20" t="s">
        <v>36</v>
      </c>
      <c r="D34" s="47">
        <v>0</v>
      </c>
      <c r="E34" s="47">
        <v>446500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446500</v>
      </c>
      <c r="O34" s="48">
        <f t="shared" si="2"/>
        <v>16.083135220805417</v>
      </c>
      <c r="P34" s="9"/>
    </row>
    <row r="35" spans="1:16">
      <c r="A35" s="12"/>
      <c r="B35" s="25">
        <v>335.18</v>
      </c>
      <c r="C35" s="20" t="s">
        <v>37</v>
      </c>
      <c r="D35" s="47">
        <v>1449502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1449502</v>
      </c>
      <c r="O35" s="48">
        <f t="shared" si="2"/>
        <v>52.211728261652617</v>
      </c>
      <c r="P35" s="9"/>
    </row>
    <row r="36" spans="1:16">
      <c r="A36" s="12"/>
      <c r="B36" s="25">
        <v>335.19</v>
      </c>
      <c r="C36" s="20" t="s">
        <v>51</v>
      </c>
      <c r="D36" s="47">
        <v>0</v>
      </c>
      <c r="E36" s="47">
        <v>990340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990340</v>
      </c>
      <c r="O36" s="48">
        <f t="shared" si="2"/>
        <v>35.672501981125279</v>
      </c>
      <c r="P36" s="9"/>
    </row>
    <row r="37" spans="1:16">
      <c r="A37" s="12"/>
      <c r="B37" s="25">
        <v>335.22</v>
      </c>
      <c r="C37" s="20" t="s">
        <v>123</v>
      </c>
      <c r="D37" s="47">
        <v>0</v>
      </c>
      <c r="E37" s="47">
        <v>129875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129875</v>
      </c>
      <c r="O37" s="48">
        <f t="shared" ref="O37:O68" si="7">(N37/O$76)</f>
        <v>4.6781571932857862</v>
      </c>
      <c r="P37" s="9"/>
    </row>
    <row r="38" spans="1:16">
      <c r="A38" s="12"/>
      <c r="B38" s="25">
        <v>335.23</v>
      </c>
      <c r="C38" s="20" t="s">
        <v>124</v>
      </c>
      <c r="D38" s="47">
        <v>189970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189970</v>
      </c>
      <c r="O38" s="48">
        <f t="shared" si="7"/>
        <v>6.8428067142136735</v>
      </c>
      <c r="P38" s="9"/>
    </row>
    <row r="39" spans="1:16">
      <c r="A39" s="12"/>
      <c r="B39" s="25">
        <v>335.42</v>
      </c>
      <c r="C39" s="20" t="s">
        <v>40</v>
      </c>
      <c r="D39" s="47">
        <v>0</v>
      </c>
      <c r="E39" s="47">
        <v>734499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734499</v>
      </c>
      <c r="O39" s="48">
        <f t="shared" si="7"/>
        <v>26.456991571212448</v>
      </c>
      <c r="P39" s="9"/>
    </row>
    <row r="40" spans="1:16">
      <c r="A40" s="12"/>
      <c r="B40" s="25">
        <v>335.49</v>
      </c>
      <c r="C40" s="20" t="s">
        <v>41</v>
      </c>
      <c r="D40" s="47">
        <v>0</v>
      </c>
      <c r="E40" s="47">
        <v>320504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320504</v>
      </c>
      <c r="O40" s="48">
        <f t="shared" si="7"/>
        <v>11.544701390389742</v>
      </c>
      <c r="P40" s="9"/>
    </row>
    <row r="41" spans="1:16">
      <c r="A41" s="12"/>
      <c r="B41" s="25">
        <v>335.7</v>
      </c>
      <c r="C41" s="20" t="s">
        <v>42</v>
      </c>
      <c r="D41" s="47">
        <v>6430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6430</v>
      </c>
      <c r="O41" s="48">
        <f t="shared" si="7"/>
        <v>0.23161155536344644</v>
      </c>
      <c r="P41" s="9"/>
    </row>
    <row r="42" spans="1:16">
      <c r="A42" s="12"/>
      <c r="B42" s="25">
        <v>335.9</v>
      </c>
      <c r="C42" s="20" t="s">
        <v>43</v>
      </c>
      <c r="D42" s="47">
        <v>545075</v>
      </c>
      <c r="E42" s="47">
        <v>0</v>
      </c>
      <c r="F42" s="47">
        <v>0</v>
      </c>
      <c r="G42" s="47">
        <v>0</v>
      </c>
      <c r="H42" s="47">
        <v>0</v>
      </c>
      <c r="I42" s="47">
        <v>377427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922502</v>
      </c>
      <c r="O42" s="48">
        <f t="shared" si="7"/>
        <v>33.228946041351485</v>
      </c>
      <c r="P42" s="9"/>
    </row>
    <row r="43" spans="1:16">
      <c r="A43" s="12"/>
      <c r="B43" s="25">
        <v>337.1</v>
      </c>
      <c r="C43" s="20" t="s">
        <v>142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1243704</v>
      </c>
      <c r="N43" s="47">
        <f>SUM(D43:M43)</f>
        <v>1243704</v>
      </c>
      <c r="O43" s="48">
        <f t="shared" si="7"/>
        <v>44.798789712556733</v>
      </c>
      <c r="P43" s="9"/>
    </row>
    <row r="44" spans="1:16" ht="15.75">
      <c r="A44" s="29" t="s">
        <v>48</v>
      </c>
      <c r="B44" s="30"/>
      <c r="C44" s="31"/>
      <c r="D44" s="32">
        <f t="shared" ref="D44:M44" si="8">SUM(D45:D61)</f>
        <v>1220885</v>
      </c>
      <c r="E44" s="32">
        <f t="shared" si="8"/>
        <v>1399738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1316133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3936756</v>
      </c>
      <c r="O44" s="46">
        <f t="shared" si="7"/>
        <v>141.80376053598445</v>
      </c>
      <c r="P44" s="10"/>
    </row>
    <row r="45" spans="1:16">
      <c r="A45" s="12"/>
      <c r="B45" s="25">
        <v>341.1</v>
      </c>
      <c r="C45" s="20" t="s">
        <v>52</v>
      </c>
      <c r="D45" s="47">
        <v>0</v>
      </c>
      <c r="E45" s="47">
        <v>20744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20744</v>
      </c>
      <c r="O45" s="48">
        <f t="shared" si="7"/>
        <v>0.74720841437936747</v>
      </c>
      <c r="P45" s="9"/>
    </row>
    <row r="46" spans="1:16">
      <c r="A46" s="12"/>
      <c r="B46" s="25">
        <v>342.1</v>
      </c>
      <c r="C46" s="20" t="s">
        <v>126</v>
      </c>
      <c r="D46" s="47">
        <v>655461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61" si="9">SUM(D46:M46)</f>
        <v>655461</v>
      </c>
      <c r="O46" s="48">
        <f t="shared" si="7"/>
        <v>23.610006483682731</v>
      </c>
      <c r="P46" s="9"/>
    </row>
    <row r="47" spans="1:16">
      <c r="A47" s="12"/>
      <c r="B47" s="25">
        <v>342.2</v>
      </c>
      <c r="C47" s="20" t="s">
        <v>59</v>
      </c>
      <c r="D47" s="47">
        <v>0</v>
      </c>
      <c r="E47" s="47">
        <v>11979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11979</v>
      </c>
      <c r="O47" s="48">
        <f t="shared" si="7"/>
        <v>0.43148908580073481</v>
      </c>
      <c r="P47" s="9"/>
    </row>
    <row r="48" spans="1:16">
      <c r="A48" s="12"/>
      <c r="B48" s="25">
        <v>342.3</v>
      </c>
      <c r="C48" s="20" t="s">
        <v>60</v>
      </c>
      <c r="D48" s="47">
        <v>26345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26345</v>
      </c>
      <c r="O48" s="48">
        <f t="shared" si="7"/>
        <v>0.94895900871695127</v>
      </c>
      <c r="P48" s="9"/>
    </row>
    <row r="49" spans="1:16">
      <c r="A49" s="12"/>
      <c r="B49" s="25">
        <v>342.5</v>
      </c>
      <c r="C49" s="20" t="s">
        <v>61</v>
      </c>
      <c r="D49" s="47">
        <v>0</v>
      </c>
      <c r="E49" s="47">
        <v>7963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7963</v>
      </c>
      <c r="O49" s="48">
        <f t="shared" si="7"/>
        <v>0.28683091996253873</v>
      </c>
      <c r="P49" s="9"/>
    </row>
    <row r="50" spans="1:16">
      <c r="A50" s="12"/>
      <c r="B50" s="25">
        <v>342.6</v>
      </c>
      <c r="C50" s="20" t="s">
        <v>62</v>
      </c>
      <c r="D50" s="47">
        <v>419146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419146</v>
      </c>
      <c r="O50" s="48">
        <f t="shared" si="7"/>
        <v>15.097831568330811</v>
      </c>
      <c r="P50" s="9"/>
    </row>
    <row r="51" spans="1:16">
      <c r="A51" s="12"/>
      <c r="B51" s="25">
        <v>343.3</v>
      </c>
      <c r="C51" s="20" t="s">
        <v>64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140760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140760</v>
      </c>
      <c r="O51" s="48">
        <f t="shared" si="7"/>
        <v>5.070239896261076</v>
      </c>
      <c r="P51" s="9"/>
    </row>
    <row r="52" spans="1:16">
      <c r="A52" s="12"/>
      <c r="B52" s="25">
        <v>343.4</v>
      </c>
      <c r="C52" s="20" t="s">
        <v>65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801961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801961</v>
      </c>
      <c r="O52" s="48">
        <f t="shared" si="7"/>
        <v>28.887003818168719</v>
      </c>
      <c r="P52" s="9"/>
    </row>
    <row r="53" spans="1:16">
      <c r="A53" s="12"/>
      <c r="B53" s="25">
        <v>343.5</v>
      </c>
      <c r="C53" s="20" t="s">
        <v>66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373412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373412</v>
      </c>
      <c r="O53" s="48">
        <f t="shared" si="7"/>
        <v>13.450471868021037</v>
      </c>
      <c r="P53" s="9"/>
    </row>
    <row r="54" spans="1:16">
      <c r="A54" s="12"/>
      <c r="B54" s="25">
        <v>343.7</v>
      </c>
      <c r="C54" s="20" t="s">
        <v>127</v>
      </c>
      <c r="D54" s="47">
        <v>0</v>
      </c>
      <c r="E54" s="47">
        <v>363189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363189</v>
      </c>
      <c r="O54" s="48">
        <f t="shared" si="7"/>
        <v>13.082234709314891</v>
      </c>
      <c r="P54" s="9"/>
    </row>
    <row r="55" spans="1:16">
      <c r="A55" s="12"/>
      <c r="B55" s="25">
        <v>345.1</v>
      </c>
      <c r="C55" s="20" t="s">
        <v>128</v>
      </c>
      <c r="D55" s="47">
        <v>525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525</v>
      </c>
      <c r="O55" s="48">
        <f t="shared" si="7"/>
        <v>1.8910741301059002E-2</v>
      </c>
      <c r="P55" s="9"/>
    </row>
    <row r="56" spans="1:16">
      <c r="A56" s="12"/>
      <c r="B56" s="25">
        <v>345.9</v>
      </c>
      <c r="C56" s="20" t="s">
        <v>129</v>
      </c>
      <c r="D56" s="47">
        <v>0</v>
      </c>
      <c r="E56" s="47">
        <v>833729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833729</v>
      </c>
      <c r="O56" s="48">
        <f t="shared" si="7"/>
        <v>30.031301779410704</v>
      </c>
      <c r="P56" s="9"/>
    </row>
    <row r="57" spans="1:16">
      <c r="A57" s="12"/>
      <c r="B57" s="25">
        <v>346.4</v>
      </c>
      <c r="C57" s="20" t="s">
        <v>67</v>
      </c>
      <c r="D57" s="47">
        <v>6790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6790</v>
      </c>
      <c r="O57" s="48">
        <f t="shared" si="7"/>
        <v>0.24457892082702976</v>
      </c>
      <c r="P57" s="9"/>
    </row>
    <row r="58" spans="1:16">
      <c r="A58" s="12"/>
      <c r="B58" s="25">
        <v>347.1</v>
      </c>
      <c r="C58" s="20" t="s">
        <v>130</v>
      </c>
      <c r="D58" s="47">
        <v>3570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3570</v>
      </c>
      <c r="O58" s="48">
        <f t="shared" si="7"/>
        <v>0.12859304084720122</v>
      </c>
      <c r="P58" s="9"/>
    </row>
    <row r="59" spans="1:16">
      <c r="A59" s="12"/>
      <c r="B59" s="25">
        <v>347.2</v>
      </c>
      <c r="C59" s="20" t="s">
        <v>69</v>
      </c>
      <c r="D59" s="47">
        <v>85269</v>
      </c>
      <c r="E59" s="47">
        <v>85476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170745</v>
      </c>
      <c r="O59" s="48">
        <f t="shared" si="7"/>
        <v>6.1503133779987031</v>
      </c>
      <c r="P59" s="9"/>
    </row>
    <row r="60" spans="1:16">
      <c r="A60" s="12"/>
      <c r="B60" s="25">
        <v>347.5</v>
      </c>
      <c r="C60" s="20" t="s">
        <v>71</v>
      </c>
      <c r="D60" s="47">
        <v>23779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23779</v>
      </c>
      <c r="O60" s="48">
        <f t="shared" si="7"/>
        <v>0.85653050932929908</v>
      </c>
      <c r="P60" s="9"/>
    </row>
    <row r="61" spans="1:16">
      <c r="A61" s="12"/>
      <c r="B61" s="25">
        <v>349</v>
      </c>
      <c r="C61" s="20" t="s">
        <v>113</v>
      </c>
      <c r="D61" s="47">
        <v>0</v>
      </c>
      <c r="E61" s="47">
        <v>76658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76658</v>
      </c>
      <c r="O61" s="48">
        <f t="shared" si="7"/>
        <v>2.7612563936315828</v>
      </c>
      <c r="P61" s="9"/>
    </row>
    <row r="62" spans="1:16" ht="15.75">
      <c r="A62" s="29" t="s">
        <v>49</v>
      </c>
      <c r="B62" s="30"/>
      <c r="C62" s="31"/>
      <c r="D62" s="32">
        <f t="shared" ref="D62:M62" si="10">SUM(D63:D66)</f>
        <v>13608</v>
      </c>
      <c r="E62" s="32">
        <f t="shared" si="10"/>
        <v>273392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ref="N62:N74" si="11">SUM(D62:M62)</f>
        <v>287000</v>
      </c>
      <c r="O62" s="46">
        <f t="shared" si="7"/>
        <v>10.337871911245587</v>
      </c>
      <c r="P62" s="10"/>
    </row>
    <row r="63" spans="1:16">
      <c r="A63" s="13"/>
      <c r="B63" s="40">
        <v>351.2</v>
      </c>
      <c r="C63" s="21" t="s">
        <v>91</v>
      </c>
      <c r="D63" s="47">
        <v>0</v>
      </c>
      <c r="E63" s="47">
        <v>58766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58766</v>
      </c>
      <c r="O63" s="48">
        <f t="shared" si="7"/>
        <v>2.116778330091492</v>
      </c>
      <c r="P63" s="9"/>
    </row>
    <row r="64" spans="1:16">
      <c r="A64" s="13"/>
      <c r="B64" s="40">
        <v>352</v>
      </c>
      <c r="C64" s="21" t="s">
        <v>94</v>
      </c>
      <c r="D64" s="47">
        <v>6947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6947</v>
      </c>
      <c r="O64" s="48">
        <f t="shared" si="7"/>
        <v>0.25023413298753694</v>
      </c>
      <c r="P64" s="9"/>
    </row>
    <row r="65" spans="1:119">
      <c r="A65" s="13"/>
      <c r="B65" s="40">
        <v>354</v>
      </c>
      <c r="C65" s="21" t="s">
        <v>95</v>
      </c>
      <c r="D65" s="47">
        <v>550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550</v>
      </c>
      <c r="O65" s="48">
        <f t="shared" si="7"/>
        <v>1.9811252791585621E-2</v>
      </c>
      <c r="P65" s="9"/>
    </row>
    <row r="66" spans="1:119">
      <c r="A66" s="13"/>
      <c r="B66" s="40">
        <v>359</v>
      </c>
      <c r="C66" s="21" t="s">
        <v>96</v>
      </c>
      <c r="D66" s="47">
        <v>6111</v>
      </c>
      <c r="E66" s="47">
        <v>214626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220737</v>
      </c>
      <c r="O66" s="48">
        <f t="shared" si="7"/>
        <v>7.9510481953749732</v>
      </c>
      <c r="P66" s="9"/>
    </row>
    <row r="67" spans="1:119" ht="15.75">
      <c r="A67" s="29" t="s">
        <v>3</v>
      </c>
      <c r="B67" s="30"/>
      <c r="C67" s="31"/>
      <c r="D67" s="32">
        <f t="shared" ref="D67:M67" si="12">SUM(D68:D70)</f>
        <v>315851</v>
      </c>
      <c r="E67" s="32">
        <f t="shared" si="12"/>
        <v>371304</v>
      </c>
      <c r="F67" s="32">
        <f t="shared" si="12"/>
        <v>0</v>
      </c>
      <c r="G67" s="32">
        <f t="shared" si="12"/>
        <v>0</v>
      </c>
      <c r="H67" s="32">
        <f t="shared" si="12"/>
        <v>0</v>
      </c>
      <c r="I67" s="32">
        <f t="shared" si="12"/>
        <v>518039</v>
      </c>
      <c r="J67" s="32">
        <f t="shared" si="12"/>
        <v>0</v>
      </c>
      <c r="K67" s="32">
        <f t="shared" si="12"/>
        <v>0</v>
      </c>
      <c r="L67" s="32">
        <f t="shared" si="12"/>
        <v>0</v>
      </c>
      <c r="M67" s="32">
        <f t="shared" si="12"/>
        <v>313140</v>
      </c>
      <c r="N67" s="32">
        <f t="shared" si="11"/>
        <v>1518334</v>
      </c>
      <c r="O67" s="46">
        <f t="shared" si="7"/>
        <v>54.691088538289748</v>
      </c>
      <c r="P67" s="10"/>
    </row>
    <row r="68" spans="1:119">
      <c r="A68" s="12"/>
      <c r="B68" s="25">
        <v>361.1</v>
      </c>
      <c r="C68" s="20" t="s">
        <v>97</v>
      </c>
      <c r="D68" s="47">
        <v>24437</v>
      </c>
      <c r="E68" s="47">
        <v>21960</v>
      </c>
      <c r="F68" s="47">
        <v>0</v>
      </c>
      <c r="G68" s="47">
        <v>0</v>
      </c>
      <c r="H68" s="47">
        <v>0</v>
      </c>
      <c r="I68" s="47">
        <v>12777</v>
      </c>
      <c r="J68" s="47">
        <v>0</v>
      </c>
      <c r="K68" s="47">
        <v>0</v>
      </c>
      <c r="L68" s="47">
        <v>0</v>
      </c>
      <c r="M68" s="47">
        <v>5701</v>
      </c>
      <c r="N68" s="47">
        <f t="shared" si="11"/>
        <v>64875</v>
      </c>
      <c r="O68" s="48">
        <f t="shared" si="7"/>
        <v>2.3368273179165766</v>
      </c>
      <c r="P68" s="9"/>
    </row>
    <row r="69" spans="1:119">
      <c r="A69" s="12"/>
      <c r="B69" s="25">
        <v>362</v>
      </c>
      <c r="C69" s="20" t="s">
        <v>98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130431</v>
      </c>
      <c r="N69" s="47">
        <f t="shared" si="11"/>
        <v>130431</v>
      </c>
      <c r="O69" s="48">
        <f t="shared" ref="O69:O74" si="13">(N69/O$76)</f>
        <v>4.6981845688350985</v>
      </c>
      <c r="P69" s="9"/>
    </row>
    <row r="70" spans="1:119">
      <c r="A70" s="12"/>
      <c r="B70" s="25">
        <v>369.9</v>
      </c>
      <c r="C70" s="20" t="s">
        <v>101</v>
      </c>
      <c r="D70" s="47">
        <v>291414</v>
      </c>
      <c r="E70" s="47">
        <v>349344</v>
      </c>
      <c r="F70" s="47">
        <v>0</v>
      </c>
      <c r="G70" s="47">
        <v>0</v>
      </c>
      <c r="H70" s="47">
        <v>0</v>
      </c>
      <c r="I70" s="47">
        <v>505262</v>
      </c>
      <c r="J70" s="47">
        <v>0</v>
      </c>
      <c r="K70" s="47">
        <v>0</v>
      </c>
      <c r="L70" s="47">
        <v>0</v>
      </c>
      <c r="M70" s="47">
        <v>177008</v>
      </c>
      <c r="N70" s="47">
        <f t="shared" si="11"/>
        <v>1323028</v>
      </c>
      <c r="O70" s="48">
        <f t="shared" si="13"/>
        <v>47.656076651538072</v>
      </c>
      <c r="P70" s="9"/>
    </row>
    <row r="71" spans="1:119" ht="15.75">
      <c r="A71" s="29" t="s">
        <v>50</v>
      </c>
      <c r="B71" s="30"/>
      <c r="C71" s="31"/>
      <c r="D71" s="32">
        <f t="shared" ref="D71:M71" si="14">SUM(D72:D73)</f>
        <v>284952</v>
      </c>
      <c r="E71" s="32">
        <f t="shared" si="14"/>
        <v>1092966</v>
      </c>
      <c r="F71" s="32">
        <f t="shared" si="14"/>
        <v>0</v>
      </c>
      <c r="G71" s="32">
        <f t="shared" si="14"/>
        <v>0</v>
      </c>
      <c r="H71" s="32">
        <f t="shared" si="14"/>
        <v>0</v>
      </c>
      <c r="I71" s="32">
        <f t="shared" si="14"/>
        <v>364103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4500000</v>
      </c>
      <c r="N71" s="32">
        <f t="shared" si="11"/>
        <v>6242021</v>
      </c>
      <c r="O71" s="46">
        <f t="shared" si="13"/>
        <v>224.8404653843383</v>
      </c>
      <c r="P71" s="9"/>
    </row>
    <row r="72" spans="1:119">
      <c r="A72" s="12"/>
      <c r="B72" s="25">
        <v>381</v>
      </c>
      <c r="C72" s="20" t="s">
        <v>102</v>
      </c>
      <c r="D72" s="47">
        <v>284952</v>
      </c>
      <c r="E72" s="47">
        <v>1092966</v>
      </c>
      <c r="F72" s="47">
        <v>0</v>
      </c>
      <c r="G72" s="47">
        <v>0</v>
      </c>
      <c r="H72" s="47">
        <v>0</v>
      </c>
      <c r="I72" s="47">
        <v>364103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1742021</v>
      </c>
      <c r="O72" s="48">
        <f t="shared" si="13"/>
        <v>62.748397089546863</v>
      </c>
      <c r="P72" s="9"/>
    </row>
    <row r="73" spans="1:119" ht="15.75" thickBot="1">
      <c r="A73" s="12"/>
      <c r="B73" s="25">
        <v>389.4</v>
      </c>
      <c r="C73" s="20" t="s">
        <v>143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4500000</v>
      </c>
      <c r="N73" s="47">
        <f t="shared" si="11"/>
        <v>4500000</v>
      </c>
      <c r="O73" s="48">
        <f t="shared" si="13"/>
        <v>162.09206829479143</v>
      </c>
      <c r="P73" s="9"/>
    </row>
    <row r="74" spans="1:119" ht="16.5" thickBot="1">
      <c r="A74" s="14" t="s">
        <v>73</v>
      </c>
      <c r="B74" s="23"/>
      <c r="C74" s="22"/>
      <c r="D74" s="15">
        <f t="shared" ref="D74:M74" si="15">SUM(D5,D12,D16,D44,D62,D67,D71)</f>
        <v>18340021</v>
      </c>
      <c r="E74" s="15">
        <f t="shared" si="15"/>
        <v>10973282</v>
      </c>
      <c r="F74" s="15">
        <f t="shared" si="15"/>
        <v>0</v>
      </c>
      <c r="G74" s="15">
        <f t="shared" si="15"/>
        <v>0</v>
      </c>
      <c r="H74" s="15">
        <f t="shared" si="15"/>
        <v>0</v>
      </c>
      <c r="I74" s="15">
        <f t="shared" si="15"/>
        <v>3509514</v>
      </c>
      <c r="J74" s="15">
        <f t="shared" si="15"/>
        <v>0</v>
      </c>
      <c r="K74" s="15">
        <f t="shared" si="15"/>
        <v>0</v>
      </c>
      <c r="L74" s="15">
        <f t="shared" si="15"/>
        <v>0</v>
      </c>
      <c r="M74" s="15">
        <f t="shared" si="15"/>
        <v>6056844</v>
      </c>
      <c r="N74" s="15">
        <f t="shared" si="11"/>
        <v>38879661</v>
      </c>
      <c r="O74" s="38">
        <f t="shared" si="13"/>
        <v>1400.4632591311865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1"/>
      <c r="B76" s="42"/>
      <c r="C76" s="42"/>
      <c r="D76" s="43"/>
      <c r="E76" s="43"/>
      <c r="F76" s="43"/>
      <c r="G76" s="43"/>
      <c r="H76" s="43"/>
      <c r="I76" s="43"/>
      <c r="J76" s="43"/>
      <c r="K76" s="43"/>
      <c r="L76" s="119" t="s">
        <v>144</v>
      </c>
      <c r="M76" s="119"/>
      <c r="N76" s="119"/>
      <c r="O76" s="44">
        <v>27762</v>
      </c>
    </row>
    <row r="77" spans="1:119">
      <c r="A77" s="120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8"/>
    </row>
    <row r="78" spans="1:119" ht="15.75" customHeight="1" thickBot="1">
      <c r="A78" s="121" t="s">
        <v>116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1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13978799</v>
      </c>
      <c r="E5" s="27">
        <f t="shared" si="0"/>
        <v>1236798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15215597</v>
      </c>
      <c r="O5" s="33">
        <f t="shared" ref="O5:O36" si="2">(N5/O$86)</f>
        <v>550.233139261563</v>
      </c>
      <c r="P5" s="6"/>
    </row>
    <row r="6" spans="1:133">
      <c r="A6" s="12"/>
      <c r="B6" s="25">
        <v>311</v>
      </c>
      <c r="C6" s="20" t="s">
        <v>2</v>
      </c>
      <c r="D6" s="47">
        <v>12730412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12730412</v>
      </c>
      <c r="O6" s="48">
        <f t="shared" si="2"/>
        <v>460.36278161501463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141492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141492</v>
      </c>
      <c r="O7" s="48">
        <f t="shared" si="2"/>
        <v>5.1166961993273787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667694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667694</v>
      </c>
      <c r="O8" s="48">
        <f t="shared" si="2"/>
        <v>24.14544534046939</v>
      </c>
      <c r="P8" s="9"/>
    </row>
    <row r="9" spans="1:133">
      <c r="A9" s="12"/>
      <c r="B9" s="25">
        <v>312.42</v>
      </c>
      <c r="C9" s="20" t="s">
        <v>11</v>
      </c>
      <c r="D9" s="47">
        <v>0</v>
      </c>
      <c r="E9" s="47">
        <v>427612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427612</v>
      </c>
      <c r="O9" s="48">
        <f t="shared" si="2"/>
        <v>15.4634940151159</v>
      </c>
      <c r="P9" s="9"/>
    </row>
    <row r="10" spans="1:133">
      <c r="A10" s="12"/>
      <c r="B10" s="25">
        <v>312.60000000000002</v>
      </c>
      <c r="C10" s="20" t="s">
        <v>13</v>
      </c>
      <c r="D10" s="47">
        <v>1145865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1145865</v>
      </c>
      <c r="O10" s="48">
        <f t="shared" si="2"/>
        <v>41.437276244892054</v>
      </c>
      <c r="P10" s="9"/>
    </row>
    <row r="11" spans="1:133">
      <c r="A11" s="12"/>
      <c r="B11" s="25">
        <v>315</v>
      </c>
      <c r="C11" s="20" t="s">
        <v>14</v>
      </c>
      <c r="D11" s="47">
        <v>102522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102522</v>
      </c>
      <c r="O11" s="48">
        <f t="shared" si="2"/>
        <v>3.707445846743572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120065</v>
      </c>
      <c r="E12" s="32">
        <f t="shared" si="3"/>
        <v>2012354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818471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2950890</v>
      </c>
      <c r="O12" s="46">
        <f t="shared" si="2"/>
        <v>106.71138755288757</v>
      </c>
      <c r="P12" s="10"/>
    </row>
    <row r="13" spans="1:133">
      <c r="A13" s="12"/>
      <c r="B13" s="25">
        <v>322</v>
      </c>
      <c r="C13" s="20" t="s">
        <v>0</v>
      </c>
      <c r="D13" s="47">
        <v>120065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120065</v>
      </c>
      <c r="O13" s="48">
        <f t="shared" si="2"/>
        <v>4.3418435612772575</v>
      </c>
      <c r="P13" s="9"/>
    </row>
    <row r="14" spans="1:133">
      <c r="A14" s="12"/>
      <c r="B14" s="25">
        <v>325.2</v>
      </c>
      <c r="C14" s="20" t="s">
        <v>112</v>
      </c>
      <c r="D14" s="47">
        <v>0</v>
      </c>
      <c r="E14" s="47">
        <v>2009104</v>
      </c>
      <c r="F14" s="47">
        <v>0</v>
      </c>
      <c r="G14" s="47">
        <v>0</v>
      </c>
      <c r="H14" s="47">
        <v>0</v>
      </c>
      <c r="I14" s="47">
        <v>818471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2827575</v>
      </c>
      <c r="O14" s="48">
        <f t="shared" si="2"/>
        <v>102.25201605612411</v>
      </c>
      <c r="P14" s="9"/>
    </row>
    <row r="15" spans="1:133">
      <c r="A15" s="12"/>
      <c r="B15" s="25">
        <v>329</v>
      </c>
      <c r="C15" s="20" t="s">
        <v>17</v>
      </c>
      <c r="D15" s="47">
        <v>0</v>
      </c>
      <c r="E15" s="47">
        <v>3250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3250</v>
      </c>
      <c r="O15" s="48">
        <f t="shared" si="2"/>
        <v>0.11752793548620404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SUM(D17:D46)</f>
        <v>2737234</v>
      </c>
      <c r="E16" s="32">
        <f t="shared" si="4"/>
        <v>4489683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2097056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9323973</v>
      </c>
      <c r="O16" s="46">
        <f t="shared" si="2"/>
        <v>337.17762991357176</v>
      </c>
      <c r="P16" s="10"/>
    </row>
    <row r="17" spans="1:16">
      <c r="A17" s="12"/>
      <c r="B17" s="25">
        <v>331.2</v>
      </c>
      <c r="C17" s="20" t="s">
        <v>18</v>
      </c>
      <c r="D17" s="47">
        <v>75350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75350</v>
      </c>
      <c r="O17" s="48">
        <f t="shared" si="2"/>
        <v>2.7248399811955304</v>
      </c>
      <c r="P17" s="9"/>
    </row>
    <row r="18" spans="1:16">
      <c r="A18" s="12"/>
      <c r="B18" s="25">
        <v>331.49</v>
      </c>
      <c r="C18" s="20" t="s">
        <v>118</v>
      </c>
      <c r="D18" s="47">
        <v>0</v>
      </c>
      <c r="E18" s="47">
        <v>27021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6" si="5">SUM(D18:M18)</f>
        <v>27021</v>
      </c>
      <c r="O18" s="48">
        <f t="shared" si="2"/>
        <v>0.97714533685314431</v>
      </c>
      <c r="P18" s="9"/>
    </row>
    <row r="19" spans="1:16">
      <c r="A19" s="12"/>
      <c r="B19" s="25">
        <v>331.5</v>
      </c>
      <c r="C19" s="20" t="s">
        <v>20</v>
      </c>
      <c r="D19" s="47">
        <v>7194</v>
      </c>
      <c r="E19" s="47">
        <v>307309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314503</v>
      </c>
      <c r="O19" s="48">
        <f t="shared" si="2"/>
        <v>11.373196398220808</v>
      </c>
      <c r="P19" s="9"/>
    </row>
    <row r="20" spans="1:16">
      <c r="A20" s="12"/>
      <c r="B20" s="25">
        <v>331.62</v>
      </c>
      <c r="C20" s="20" t="s">
        <v>119</v>
      </c>
      <c r="D20" s="47">
        <v>0</v>
      </c>
      <c r="E20" s="47">
        <v>18000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18000</v>
      </c>
      <c r="O20" s="48">
        <f t="shared" si="2"/>
        <v>0.65092395038512996</v>
      </c>
      <c r="P20" s="9"/>
    </row>
    <row r="21" spans="1:16">
      <c r="A21" s="12"/>
      <c r="B21" s="25">
        <v>331.65</v>
      </c>
      <c r="C21" s="20" t="s">
        <v>23</v>
      </c>
      <c r="D21" s="47">
        <v>0</v>
      </c>
      <c r="E21" s="47">
        <v>79357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79357</v>
      </c>
      <c r="O21" s="48">
        <f t="shared" si="2"/>
        <v>2.8697428850395981</v>
      </c>
      <c r="P21" s="9"/>
    </row>
    <row r="22" spans="1:16">
      <c r="A22" s="12"/>
      <c r="B22" s="25">
        <v>331.69</v>
      </c>
      <c r="C22" s="20" t="s">
        <v>24</v>
      </c>
      <c r="D22" s="47">
        <v>0</v>
      </c>
      <c r="E22" s="47">
        <v>122494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122494</v>
      </c>
      <c r="O22" s="48">
        <f t="shared" si="2"/>
        <v>4.4296821321375619</v>
      </c>
      <c r="P22" s="9"/>
    </row>
    <row r="23" spans="1:16">
      <c r="A23" s="12"/>
      <c r="B23" s="25">
        <v>331.9</v>
      </c>
      <c r="C23" s="20" t="s">
        <v>120</v>
      </c>
      <c r="D23" s="47">
        <v>0</v>
      </c>
      <c r="E23" s="47">
        <v>194250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194250</v>
      </c>
      <c r="O23" s="48">
        <f t="shared" si="2"/>
        <v>7.024554297906195</v>
      </c>
      <c r="P23" s="9"/>
    </row>
    <row r="24" spans="1:16">
      <c r="A24" s="12"/>
      <c r="B24" s="25">
        <v>334.1</v>
      </c>
      <c r="C24" s="20" t="s">
        <v>21</v>
      </c>
      <c r="D24" s="47">
        <v>46810</v>
      </c>
      <c r="E24" s="47">
        <v>87484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134294</v>
      </c>
      <c r="O24" s="48">
        <f t="shared" si="2"/>
        <v>4.8563989440567026</v>
      </c>
      <c r="P24" s="9"/>
    </row>
    <row r="25" spans="1:16">
      <c r="A25" s="12"/>
      <c r="B25" s="25">
        <v>334.2</v>
      </c>
      <c r="C25" s="20" t="s">
        <v>22</v>
      </c>
      <c r="D25" s="47">
        <v>34478</v>
      </c>
      <c r="E25" s="47">
        <v>49161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83639</v>
      </c>
      <c r="O25" s="48">
        <f t="shared" si="2"/>
        <v>3.0245904603478828</v>
      </c>
      <c r="P25" s="9"/>
    </row>
    <row r="26" spans="1:16">
      <c r="A26" s="12"/>
      <c r="B26" s="25">
        <v>334.31</v>
      </c>
      <c r="C26" s="20" t="s">
        <v>121</v>
      </c>
      <c r="D26" s="47">
        <v>0</v>
      </c>
      <c r="E26" s="47">
        <v>4845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4845</v>
      </c>
      <c r="O26" s="48">
        <f t="shared" si="2"/>
        <v>0.17520702997866416</v>
      </c>
      <c r="P26" s="9"/>
    </row>
    <row r="27" spans="1:16">
      <c r="A27" s="12"/>
      <c r="B27" s="25">
        <v>334.34</v>
      </c>
      <c r="C27" s="20" t="s">
        <v>25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70588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70588</v>
      </c>
      <c r="O27" s="48">
        <f t="shared" si="2"/>
        <v>2.5526344338769755</v>
      </c>
      <c r="P27" s="9"/>
    </row>
    <row r="28" spans="1:16">
      <c r="A28" s="12"/>
      <c r="B28" s="25">
        <v>334.35</v>
      </c>
      <c r="C28" s="20" t="s">
        <v>26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321596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321596</v>
      </c>
      <c r="O28" s="48">
        <f t="shared" si="2"/>
        <v>11.629696597114236</v>
      </c>
      <c r="P28" s="9"/>
    </row>
    <row r="29" spans="1:16">
      <c r="A29" s="12"/>
      <c r="B29" s="25">
        <v>334.41</v>
      </c>
      <c r="C29" s="20" t="s">
        <v>122</v>
      </c>
      <c r="D29" s="47">
        <v>0</v>
      </c>
      <c r="E29" s="47">
        <v>29248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6">SUM(D29:M29)</f>
        <v>29248</v>
      </c>
      <c r="O29" s="48">
        <f t="shared" si="2"/>
        <v>1.0576790944924601</v>
      </c>
      <c r="P29" s="9"/>
    </row>
    <row r="30" spans="1:16">
      <c r="A30" s="12"/>
      <c r="B30" s="25">
        <v>334.49</v>
      </c>
      <c r="C30" s="20" t="s">
        <v>27</v>
      </c>
      <c r="D30" s="47">
        <v>0</v>
      </c>
      <c r="E30" s="47">
        <v>1004234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1004234</v>
      </c>
      <c r="O30" s="48">
        <f t="shared" si="2"/>
        <v>36.315553466170037</v>
      </c>
      <c r="P30" s="9"/>
    </row>
    <row r="31" spans="1:16">
      <c r="A31" s="12"/>
      <c r="B31" s="25">
        <v>334.7</v>
      </c>
      <c r="C31" s="20" t="s">
        <v>29</v>
      </c>
      <c r="D31" s="47">
        <v>42769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42769</v>
      </c>
      <c r="O31" s="48">
        <f t="shared" si="2"/>
        <v>1.546631468556757</v>
      </c>
      <c r="P31" s="9"/>
    </row>
    <row r="32" spans="1:16">
      <c r="A32" s="12"/>
      <c r="B32" s="25">
        <v>334.9</v>
      </c>
      <c r="C32" s="20" t="s">
        <v>31</v>
      </c>
      <c r="D32" s="47">
        <v>15194</v>
      </c>
      <c r="E32" s="47">
        <v>74465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89659</v>
      </c>
      <c r="O32" s="48">
        <f t="shared" si="2"/>
        <v>3.2422883593100207</v>
      </c>
      <c r="P32" s="9"/>
    </row>
    <row r="33" spans="1:16">
      <c r="A33" s="12"/>
      <c r="B33" s="25">
        <v>335.12</v>
      </c>
      <c r="C33" s="20" t="s">
        <v>32</v>
      </c>
      <c r="D33" s="47">
        <v>414481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414481</v>
      </c>
      <c r="O33" s="48">
        <f t="shared" si="2"/>
        <v>14.988644993309949</v>
      </c>
      <c r="P33" s="9"/>
    </row>
    <row r="34" spans="1:16">
      <c r="A34" s="12"/>
      <c r="B34" s="25">
        <v>335.13</v>
      </c>
      <c r="C34" s="20" t="s">
        <v>33</v>
      </c>
      <c r="D34" s="47">
        <v>19720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19720</v>
      </c>
      <c r="O34" s="48">
        <f t="shared" si="2"/>
        <v>0.71312335008859795</v>
      </c>
      <c r="P34" s="9"/>
    </row>
    <row r="35" spans="1:16">
      <c r="A35" s="12"/>
      <c r="B35" s="25">
        <v>335.14</v>
      </c>
      <c r="C35" s="20" t="s">
        <v>34</v>
      </c>
      <c r="D35" s="47">
        <v>15323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15323</v>
      </c>
      <c r="O35" s="48">
        <f t="shared" si="2"/>
        <v>0.55411709398618592</v>
      </c>
      <c r="P35" s="9"/>
    </row>
    <row r="36" spans="1:16">
      <c r="A36" s="12"/>
      <c r="B36" s="25">
        <v>335.15</v>
      </c>
      <c r="C36" s="20" t="s">
        <v>35</v>
      </c>
      <c r="D36" s="47">
        <v>1679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1679</v>
      </c>
      <c r="O36" s="48">
        <f t="shared" si="2"/>
        <v>6.0716739594257406E-2</v>
      </c>
      <c r="P36" s="9"/>
    </row>
    <row r="37" spans="1:16">
      <c r="A37" s="12"/>
      <c r="B37" s="25">
        <v>335.16</v>
      </c>
      <c r="C37" s="20" t="s">
        <v>36</v>
      </c>
      <c r="D37" s="47">
        <v>0</v>
      </c>
      <c r="E37" s="47">
        <v>446500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446500</v>
      </c>
      <c r="O37" s="48">
        <f t="shared" ref="O37:O68" si="7">(N37/O$86)</f>
        <v>16.14653021372003</v>
      </c>
      <c r="P37" s="9"/>
    </row>
    <row r="38" spans="1:16">
      <c r="A38" s="12"/>
      <c r="B38" s="25">
        <v>335.18</v>
      </c>
      <c r="C38" s="20" t="s">
        <v>37</v>
      </c>
      <c r="D38" s="47">
        <v>1398138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1398138</v>
      </c>
      <c r="O38" s="48">
        <f t="shared" si="7"/>
        <v>50.560083896864718</v>
      </c>
      <c r="P38" s="9"/>
    </row>
    <row r="39" spans="1:16">
      <c r="A39" s="12"/>
      <c r="B39" s="25">
        <v>335.19</v>
      </c>
      <c r="C39" s="20" t="s">
        <v>51</v>
      </c>
      <c r="D39" s="47">
        <v>0</v>
      </c>
      <c r="E39" s="47">
        <v>852800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852800</v>
      </c>
      <c r="O39" s="48">
        <f t="shared" si="7"/>
        <v>30.839330271579936</v>
      </c>
      <c r="P39" s="9"/>
    </row>
    <row r="40" spans="1:16">
      <c r="A40" s="12"/>
      <c r="B40" s="25">
        <v>335.22</v>
      </c>
      <c r="C40" s="20" t="s">
        <v>123</v>
      </c>
      <c r="D40" s="47">
        <v>0</v>
      </c>
      <c r="E40" s="47">
        <v>130363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130363</v>
      </c>
      <c r="O40" s="48">
        <f t="shared" si="7"/>
        <v>4.714244385780928</v>
      </c>
      <c r="P40" s="9"/>
    </row>
    <row r="41" spans="1:16">
      <c r="A41" s="12"/>
      <c r="B41" s="25">
        <v>335.23</v>
      </c>
      <c r="C41" s="20" t="s">
        <v>124</v>
      </c>
      <c r="D41" s="47">
        <v>76550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76550</v>
      </c>
      <c r="O41" s="48">
        <f t="shared" si="7"/>
        <v>2.7682349112212057</v>
      </c>
      <c r="P41" s="9"/>
    </row>
    <row r="42" spans="1:16">
      <c r="A42" s="12"/>
      <c r="B42" s="25">
        <v>335.42</v>
      </c>
      <c r="C42" s="20" t="s">
        <v>40</v>
      </c>
      <c r="D42" s="47">
        <v>0</v>
      </c>
      <c r="E42" s="47">
        <v>738270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738270</v>
      </c>
      <c r="O42" s="48">
        <f t="shared" si="7"/>
        <v>26.697645825046106</v>
      </c>
      <c r="P42" s="9"/>
    </row>
    <row r="43" spans="1:16">
      <c r="A43" s="12"/>
      <c r="B43" s="25">
        <v>335.49</v>
      </c>
      <c r="C43" s="20" t="s">
        <v>41</v>
      </c>
      <c r="D43" s="47">
        <v>0</v>
      </c>
      <c r="E43" s="47">
        <v>323882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323882</v>
      </c>
      <c r="O43" s="48">
        <f t="shared" si="7"/>
        <v>11.712363938813148</v>
      </c>
      <c r="P43" s="9"/>
    </row>
    <row r="44" spans="1:16">
      <c r="A44" s="12"/>
      <c r="B44" s="25">
        <v>335.7</v>
      </c>
      <c r="C44" s="20" t="s">
        <v>42</v>
      </c>
      <c r="D44" s="47">
        <v>6217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6217</v>
      </c>
      <c r="O44" s="48">
        <f t="shared" si="7"/>
        <v>0.2248218999746863</v>
      </c>
      <c r="P44" s="9"/>
    </row>
    <row r="45" spans="1:16">
      <c r="A45" s="12"/>
      <c r="B45" s="25">
        <v>335.9</v>
      </c>
      <c r="C45" s="20" t="s">
        <v>43</v>
      </c>
      <c r="D45" s="47">
        <v>583331</v>
      </c>
      <c r="E45" s="47">
        <v>0</v>
      </c>
      <c r="F45" s="47">
        <v>0</v>
      </c>
      <c r="G45" s="47">
        <v>0</v>
      </c>
      <c r="H45" s="47">
        <v>0</v>
      </c>
      <c r="I45" s="47">
        <v>437765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1021096</v>
      </c>
      <c r="O45" s="48">
        <f t="shared" si="7"/>
        <v>36.925324557914152</v>
      </c>
      <c r="P45" s="9"/>
    </row>
    <row r="46" spans="1:16">
      <c r="A46" s="12"/>
      <c r="B46" s="25">
        <v>337.3</v>
      </c>
      <c r="C46" s="20" t="s">
        <v>125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1267107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1267107</v>
      </c>
      <c r="O46" s="48">
        <f t="shared" si="7"/>
        <v>45.82168300003616</v>
      </c>
      <c r="P46" s="9"/>
    </row>
    <row r="47" spans="1:16" ht="15.75">
      <c r="A47" s="29" t="s">
        <v>48</v>
      </c>
      <c r="B47" s="30"/>
      <c r="C47" s="31"/>
      <c r="D47" s="32">
        <f t="shared" ref="D47:M47" si="8">SUM(D48:D68)</f>
        <v>1217396</v>
      </c>
      <c r="E47" s="32">
        <f t="shared" si="8"/>
        <v>1275023</v>
      </c>
      <c r="F47" s="32">
        <f t="shared" si="8"/>
        <v>0</v>
      </c>
      <c r="G47" s="32">
        <f t="shared" si="8"/>
        <v>0</v>
      </c>
      <c r="H47" s="32">
        <f t="shared" si="8"/>
        <v>0</v>
      </c>
      <c r="I47" s="32">
        <f t="shared" si="8"/>
        <v>1281843</v>
      </c>
      <c r="J47" s="32">
        <f t="shared" si="8"/>
        <v>0</v>
      </c>
      <c r="K47" s="32">
        <f t="shared" si="8"/>
        <v>0</v>
      </c>
      <c r="L47" s="32">
        <f t="shared" si="8"/>
        <v>0</v>
      </c>
      <c r="M47" s="32">
        <f t="shared" si="8"/>
        <v>0</v>
      </c>
      <c r="N47" s="32">
        <f>SUM(D47:M47)</f>
        <v>3774262</v>
      </c>
      <c r="O47" s="46">
        <f t="shared" si="7"/>
        <v>136.48652949047118</v>
      </c>
      <c r="P47" s="10"/>
    </row>
    <row r="48" spans="1:16">
      <c r="A48" s="12"/>
      <c r="B48" s="25">
        <v>341.1</v>
      </c>
      <c r="C48" s="20" t="s">
        <v>52</v>
      </c>
      <c r="D48" s="47">
        <v>45688</v>
      </c>
      <c r="E48" s="47">
        <v>20114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65802</v>
      </c>
      <c r="O48" s="48">
        <f t="shared" si="7"/>
        <v>2.3795609879579067</v>
      </c>
      <c r="P48" s="9"/>
    </row>
    <row r="49" spans="1:16">
      <c r="A49" s="12"/>
      <c r="B49" s="25">
        <v>341.3</v>
      </c>
      <c r="C49" s="20" t="s">
        <v>54</v>
      </c>
      <c r="D49" s="47">
        <v>20003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68" si="9">SUM(D49:M49)</f>
        <v>20003</v>
      </c>
      <c r="O49" s="48">
        <f t="shared" si="7"/>
        <v>0.72335732108631978</v>
      </c>
      <c r="P49" s="9"/>
    </row>
    <row r="50" spans="1:16">
      <c r="A50" s="12"/>
      <c r="B50" s="25">
        <v>341.51</v>
      </c>
      <c r="C50" s="20" t="s">
        <v>55</v>
      </c>
      <c r="D50" s="47">
        <v>352484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352484</v>
      </c>
      <c r="O50" s="48">
        <f t="shared" si="7"/>
        <v>12.746682095975121</v>
      </c>
      <c r="P50" s="9"/>
    </row>
    <row r="51" spans="1:16">
      <c r="A51" s="12"/>
      <c r="B51" s="25">
        <v>341.56</v>
      </c>
      <c r="C51" s="20" t="s">
        <v>57</v>
      </c>
      <c r="D51" s="47">
        <v>36086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36086</v>
      </c>
      <c r="O51" s="48">
        <f t="shared" si="7"/>
        <v>1.3049578707554335</v>
      </c>
      <c r="P51" s="9"/>
    </row>
    <row r="52" spans="1:16">
      <c r="A52" s="12"/>
      <c r="B52" s="25">
        <v>341.9</v>
      </c>
      <c r="C52" s="20" t="s">
        <v>58</v>
      </c>
      <c r="D52" s="47">
        <v>10723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10723</v>
      </c>
      <c r="O52" s="48">
        <f t="shared" si="7"/>
        <v>0.38776986222109716</v>
      </c>
      <c r="P52" s="9"/>
    </row>
    <row r="53" spans="1:16">
      <c r="A53" s="12"/>
      <c r="B53" s="25">
        <v>342.1</v>
      </c>
      <c r="C53" s="20" t="s">
        <v>126</v>
      </c>
      <c r="D53" s="47">
        <v>194744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194744</v>
      </c>
      <c r="O53" s="48">
        <f t="shared" si="7"/>
        <v>7.0424185441000979</v>
      </c>
      <c r="P53" s="9"/>
    </row>
    <row r="54" spans="1:16">
      <c r="A54" s="12"/>
      <c r="B54" s="25">
        <v>342.2</v>
      </c>
      <c r="C54" s="20" t="s">
        <v>59</v>
      </c>
      <c r="D54" s="47">
        <v>0</v>
      </c>
      <c r="E54" s="47">
        <v>8760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8760</v>
      </c>
      <c r="O54" s="48">
        <f t="shared" si="7"/>
        <v>0.31678298918742992</v>
      </c>
      <c r="P54" s="9"/>
    </row>
    <row r="55" spans="1:16">
      <c r="A55" s="12"/>
      <c r="B55" s="25">
        <v>342.3</v>
      </c>
      <c r="C55" s="20" t="s">
        <v>60</v>
      </c>
      <c r="D55" s="47">
        <v>24310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24310</v>
      </c>
      <c r="O55" s="48">
        <f t="shared" si="7"/>
        <v>0.87910895743680617</v>
      </c>
      <c r="P55" s="9"/>
    </row>
    <row r="56" spans="1:16">
      <c r="A56" s="12"/>
      <c r="B56" s="25">
        <v>342.5</v>
      </c>
      <c r="C56" s="20" t="s">
        <v>61</v>
      </c>
      <c r="D56" s="47">
        <v>0</v>
      </c>
      <c r="E56" s="47">
        <v>11038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11038</v>
      </c>
      <c r="O56" s="48">
        <f t="shared" si="7"/>
        <v>0.39916103135283693</v>
      </c>
      <c r="P56" s="9"/>
    </row>
    <row r="57" spans="1:16">
      <c r="A57" s="12"/>
      <c r="B57" s="25">
        <v>342.6</v>
      </c>
      <c r="C57" s="20" t="s">
        <v>62</v>
      </c>
      <c r="D57" s="47">
        <v>426193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426193</v>
      </c>
      <c r="O57" s="48">
        <f t="shared" si="7"/>
        <v>15.41217951036054</v>
      </c>
      <c r="P57" s="9"/>
    </row>
    <row r="58" spans="1:16">
      <c r="A58" s="12"/>
      <c r="B58" s="25">
        <v>343.3</v>
      </c>
      <c r="C58" s="20" t="s">
        <v>64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116044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116044</v>
      </c>
      <c r="O58" s="48">
        <f t="shared" si="7"/>
        <v>4.1964343832495574</v>
      </c>
      <c r="P58" s="9"/>
    </row>
    <row r="59" spans="1:16">
      <c r="A59" s="12"/>
      <c r="B59" s="25">
        <v>343.4</v>
      </c>
      <c r="C59" s="20" t="s">
        <v>65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821426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821426</v>
      </c>
      <c r="O59" s="48">
        <f t="shared" si="7"/>
        <v>29.704769826058655</v>
      </c>
      <c r="P59" s="9"/>
    </row>
    <row r="60" spans="1:16">
      <c r="A60" s="12"/>
      <c r="B60" s="25">
        <v>343.5</v>
      </c>
      <c r="C60" s="20" t="s">
        <v>66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344373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344373</v>
      </c>
      <c r="O60" s="48">
        <f t="shared" si="7"/>
        <v>12.453368531443243</v>
      </c>
      <c r="P60" s="9"/>
    </row>
    <row r="61" spans="1:16">
      <c r="A61" s="12"/>
      <c r="B61" s="25">
        <v>343.7</v>
      </c>
      <c r="C61" s="20" t="s">
        <v>127</v>
      </c>
      <c r="D61" s="47">
        <v>0</v>
      </c>
      <c r="E61" s="47">
        <v>211050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211050</v>
      </c>
      <c r="O61" s="48">
        <f t="shared" si="7"/>
        <v>7.6320833182656491</v>
      </c>
      <c r="P61" s="9"/>
    </row>
    <row r="62" spans="1:16">
      <c r="A62" s="12"/>
      <c r="B62" s="25">
        <v>345.1</v>
      </c>
      <c r="C62" s="20" t="s">
        <v>128</v>
      </c>
      <c r="D62" s="47">
        <v>1100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1100</v>
      </c>
      <c r="O62" s="48">
        <f t="shared" si="7"/>
        <v>3.9778685856869056E-2</v>
      </c>
      <c r="P62" s="9"/>
    </row>
    <row r="63" spans="1:16">
      <c r="A63" s="12"/>
      <c r="B63" s="25">
        <v>345.9</v>
      </c>
      <c r="C63" s="20" t="s">
        <v>129</v>
      </c>
      <c r="D63" s="47">
        <v>0</v>
      </c>
      <c r="E63" s="47">
        <v>850107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850107</v>
      </c>
      <c r="O63" s="48">
        <f t="shared" si="7"/>
        <v>30.741944816113985</v>
      </c>
      <c r="P63" s="9"/>
    </row>
    <row r="64" spans="1:16">
      <c r="A64" s="12"/>
      <c r="B64" s="25">
        <v>346.4</v>
      </c>
      <c r="C64" s="20" t="s">
        <v>67</v>
      </c>
      <c r="D64" s="47">
        <v>4770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4770</v>
      </c>
      <c r="O64" s="48">
        <f t="shared" si="7"/>
        <v>0.17249484685205946</v>
      </c>
      <c r="P64" s="9"/>
    </row>
    <row r="65" spans="1:16">
      <c r="A65" s="12"/>
      <c r="B65" s="25">
        <v>347.1</v>
      </c>
      <c r="C65" s="20" t="s">
        <v>130</v>
      </c>
      <c r="D65" s="47">
        <v>3238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3238</v>
      </c>
      <c r="O65" s="48">
        <f t="shared" si="7"/>
        <v>0.11709398618594727</v>
      </c>
      <c r="P65" s="9"/>
    </row>
    <row r="66" spans="1:16">
      <c r="A66" s="12"/>
      <c r="B66" s="25">
        <v>347.2</v>
      </c>
      <c r="C66" s="20" t="s">
        <v>69</v>
      </c>
      <c r="D66" s="47">
        <v>83133</v>
      </c>
      <c r="E66" s="47">
        <v>93719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176852</v>
      </c>
      <c r="O66" s="48">
        <f t="shared" si="7"/>
        <v>6.395400137417278</v>
      </c>
      <c r="P66" s="9"/>
    </row>
    <row r="67" spans="1:16">
      <c r="A67" s="12"/>
      <c r="B67" s="25">
        <v>347.5</v>
      </c>
      <c r="C67" s="20" t="s">
        <v>71</v>
      </c>
      <c r="D67" s="47">
        <v>14924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14924</v>
      </c>
      <c r="O67" s="48">
        <f t="shared" si="7"/>
        <v>0.53968827975264888</v>
      </c>
      <c r="P67" s="9"/>
    </row>
    <row r="68" spans="1:16">
      <c r="A68" s="12"/>
      <c r="B68" s="25">
        <v>349</v>
      </c>
      <c r="C68" s="20" t="s">
        <v>113</v>
      </c>
      <c r="D68" s="47">
        <v>0</v>
      </c>
      <c r="E68" s="47">
        <v>80235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80235</v>
      </c>
      <c r="O68" s="48">
        <f t="shared" si="7"/>
        <v>2.9014935088417171</v>
      </c>
      <c r="P68" s="9"/>
    </row>
    <row r="69" spans="1:16" ht="15.75">
      <c r="A69" s="29" t="s">
        <v>49</v>
      </c>
      <c r="B69" s="30"/>
      <c r="C69" s="31"/>
      <c r="D69" s="32">
        <f t="shared" ref="D69:M69" si="10">SUM(D70:D73)</f>
        <v>18779</v>
      </c>
      <c r="E69" s="32">
        <f t="shared" si="10"/>
        <v>294214</v>
      </c>
      <c r="F69" s="32">
        <f t="shared" si="10"/>
        <v>0</v>
      </c>
      <c r="G69" s="32">
        <f t="shared" si="10"/>
        <v>0</v>
      </c>
      <c r="H69" s="32">
        <f t="shared" si="10"/>
        <v>0</v>
      </c>
      <c r="I69" s="32">
        <f t="shared" si="10"/>
        <v>0</v>
      </c>
      <c r="J69" s="32">
        <f t="shared" si="10"/>
        <v>0</v>
      </c>
      <c r="K69" s="32">
        <f t="shared" si="10"/>
        <v>0</v>
      </c>
      <c r="L69" s="32">
        <f t="shared" si="10"/>
        <v>0</v>
      </c>
      <c r="M69" s="32">
        <f t="shared" si="10"/>
        <v>0</v>
      </c>
      <c r="N69" s="32">
        <f t="shared" ref="N69:N84" si="11">SUM(D69:M69)</f>
        <v>312993</v>
      </c>
      <c r="O69" s="46">
        <f t="shared" ref="O69:O84" si="12">(N69/O$86)</f>
        <v>11.318591111271832</v>
      </c>
      <c r="P69" s="10"/>
    </row>
    <row r="70" spans="1:16">
      <c r="A70" s="13"/>
      <c r="B70" s="40">
        <v>351.2</v>
      </c>
      <c r="C70" s="21" t="s">
        <v>91</v>
      </c>
      <c r="D70" s="47">
        <v>0</v>
      </c>
      <c r="E70" s="47">
        <v>62914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62914</v>
      </c>
      <c r="O70" s="48">
        <f t="shared" si="12"/>
        <v>2.2751238563627818</v>
      </c>
      <c r="P70" s="9"/>
    </row>
    <row r="71" spans="1:16">
      <c r="A71" s="13"/>
      <c r="B71" s="40">
        <v>352</v>
      </c>
      <c r="C71" s="21" t="s">
        <v>94</v>
      </c>
      <c r="D71" s="47">
        <v>8334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8334</v>
      </c>
      <c r="O71" s="48">
        <f t="shared" si="12"/>
        <v>0.30137778902831519</v>
      </c>
      <c r="P71" s="9"/>
    </row>
    <row r="72" spans="1:16">
      <c r="A72" s="13"/>
      <c r="B72" s="40">
        <v>354</v>
      </c>
      <c r="C72" s="21" t="s">
        <v>95</v>
      </c>
      <c r="D72" s="47">
        <v>860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860</v>
      </c>
      <c r="O72" s="48">
        <f t="shared" si="12"/>
        <v>3.109969985173399E-2</v>
      </c>
      <c r="P72" s="9"/>
    </row>
    <row r="73" spans="1:16">
      <c r="A73" s="13"/>
      <c r="B73" s="40">
        <v>359</v>
      </c>
      <c r="C73" s="21" t="s">
        <v>96</v>
      </c>
      <c r="D73" s="47">
        <v>9585</v>
      </c>
      <c r="E73" s="47">
        <v>231300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240885</v>
      </c>
      <c r="O73" s="48">
        <f t="shared" si="12"/>
        <v>8.7109897660290017</v>
      </c>
      <c r="P73" s="9"/>
    </row>
    <row r="74" spans="1:16" ht="15.75">
      <c r="A74" s="29" t="s">
        <v>3</v>
      </c>
      <c r="B74" s="30"/>
      <c r="C74" s="31"/>
      <c r="D74" s="32">
        <f t="shared" ref="D74:M74" si="13">SUM(D75:D80)</f>
        <v>446012</v>
      </c>
      <c r="E74" s="32">
        <f t="shared" si="13"/>
        <v>777384</v>
      </c>
      <c r="F74" s="32">
        <f t="shared" si="13"/>
        <v>337</v>
      </c>
      <c r="G74" s="32">
        <f t="shared" si="13"/>
        <v>0</v>
      </c>
      <c r="H74" s="32">
        <f t="shared" si="13"/>
        <v>0</v>
      </c>
      <c r="I74" s="32">
        <f t="shared" si="13"/>
        <v>22743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si="11"/>
        <v>1246476</v>
      </c>
      <c r="O74" s="46">
        <f t="shared" si="12"/>
        <v>45.075615665569742</v>
      </c>
      <c r="P74" s="10"/>
    </row>
    <row r="75" spans="1:16">
      <c r="A75" s="12"/>
      <c r="B75" s="25">
        <v>361.1</v>
      </c>
      <c r="C75" s="20" t="s">
        <v>97</v>
      </c>
      <c r="D75" s="47">
        <v>28627</v>
      </c>
      <c r="E75" s="47">
        <v>19906</v>
      </c>
      <c r="F75" s="47">
        <v>337</v>
      </c>
      <c r="G75" s="47">
        <v>0</v>
      </c>
      <c r="H75" s="47">
        <v>0</v>
      </c>
      <c r="I75" s="47">
        <v>10523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59393</v>
      </c>
      <c r="O75" s="48">
        <f t="shared" si="12"/>
        <v>2.1477958991791124</v>
      </c>
      <c r="P75" s="9"/>
    </row>
    <row r="76" spans="1:16">
      <c r="A76" s="12"/>
      <c r="B76" s="25">
        <v>362</v>
      </c>
      <c r="C76" s="20" t="s">
        <v>98</v>
      </c>
      <c r="D76" s="47">
        <v>90652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90652</v>
      </c>
      <c r="O76" s="48">
        <f t="shared" si="12"/>
        <v>3.2781976639062669</v>
      </c>
      <c r="P76" s="9"/>
    </row>
    <row r="77" spans="1:16">
      <c r="A77" s="12"/>
      <c r="B77" s="25">
        <v>364</v>
      </c>
      <c r="C77" s="20" t="s">
        <v>114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2588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2588</v>
      </c>
      <c r="O77" s="48">
        <f t="shared" si="12"/>
        <v>9.3588399088706475E-2</v>
      </c>
      <c r="P77" s="9"/>
    </row>
    <row r="78" spans="1:16">
      <c r="A78" s="12"/>
      <c r="B78" s="25">
        <v>366</v>
      </c>
      <c r="C78" s="20" t="s">
        <v>99</v>
      </c>
      <c r="D78" s="47">
        <v>227746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227746</v>
      </c>
      <c r="O78" s="48">
        <f t="shared" si="12"/>
        <v>8.2358514446895459</v>
      </c>
      <c r="P78" s="9"/>
    </row>
    <row r="79" spans="1:16">
      <c r="A79" s="12"/>
      <c r="B79" s="25">
        <v>369.3</v>
      </c>
      <c r="C79" s="20" t="s">
        <v>100</v>
      </c>
      <c r="D79" s="47">
        <v>2218</v>
      </c>
      <c r="E79" s="47">
        <v>135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2353</v>
      </c>
      <c r="O79" s="48">
        <f t="shared" si="12"/>
        <v>8.5090225292011712E-2</v>
      </c>
      <c r="P79" s="9"/>
    </row>
    <row r="80" spans="1:16">
      <c r="A80" s="12"/>
      <c r="B80" s="25">
        <v>369.9</v>
      </c>
      <c r="C80" s="20" t="s">
        <v>101</v>
      </c>
      <c r="D80" s="47">
        <v>96769</v>
      </c>
      <c r="E80" s="47">
        <v>757343</v>
      </c>
      <c r="F80" s="47">
        <v>0</v>
      </c>
      <c r="G80" s="47">
        <v>0</v>
      </c>
      <c r="H80" s="47">
        <v>0</v>
      </c>
      <c r="I80" s="47">
        <v>9632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863744</v>
      </c>
      <c r="O80" s="48">
        <f t="shared" si="12"/>
        <v>31.235092033414094</v>
      </c>
      <c r="P80" s="9"/>
    </row>
    <row r="81" spans="1:119" ht="15.75">
      <c r="A81" s="29" t="s">
        <v>50</v>
      </c>
      <c r="B81" s="30"/>
      <c r="C81" s="31"/>
      <c r="D81" s="32">
        <f t="shared" ref="D81:M81" si="14">SUM(D82:D83)</f>
        <v>295662</v>
      </c>
      <c r="E81" s="32">
        <f t="shared" si="14"/>
        <v>1225756</v>
      </c>
      <c r="F81" s="32">
        <f t="shared" si="14"/>
        <v>100200</v>
      </c>
      <c r="G81" s="32">
        <f t="shared" si="14"/>
        <v>0</v>
      </c>
      <c r="H81" s="32">
        <f t="shared" si="14"/>
        <v>0</v>
      </c>
      <c r="I81" s="32">
        <f t="shared" si="14"/>
        <v>729823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1"/>
        <v>2351441</v>
      </c>
      <c r="O81" s="46">
        <f t="shared" si="12"/>
        <v>85.033848045420029</v>
      </c>
      <c r="P81" s="9"/>
    </row>
    <row r="82" spans="1:119">
      <c r="A82" s="12"/>
      <c r="B82" s="25">
        <v>381</v>
      </c>
      <c r="C82" s="20" t="s">
        <v>102</v>
      </c>
      <c r="D82" s="47">
        <v>295662</v>
      </c>
      <c r="E82" s="47">
        <v>1225756</v>
      </c>
      <c r="F82" s="47">
        <v>100200</v>
      </c>
      <c r="G82" s="47">
        <v>0</v>
      </c>
      <c r="H82" s="47">
        <v>0</v>
      </c>
      <c r="I82" s="47">
        <v>700241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2321859</v>
      </c>
      <c r="O82" s="48">
        <f t="shared" si="12"/>
        <v>83.964090695403755</v>
      </c>
      <c r="P82" s="9"/>
    </row>
    <row r="83" spans="1:119" ht="15.75" thickBot="1">
      <c r="A83" s="12"/>
      <c r="B83" s="25">
        <v>389.9</v>
      </c>
      <c r="C83" s="20" t="s">
        <v>131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29582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29582</v>
      </c>
      <c r="O83" s="48">
        <f t="shared" si="12"/>
        <v>1.0697573500162731</v>
      </c>
      <c r="P83" s="9"/>
    </row>
    <row r="84" spans="1:119" ht="16.5" thickBot="1">
      <c r="A84" s="14" t="s">
        <v>73</v>
      </c>
      <c r="B84" s="23"/>
      <c r="C84" s="22"/>
      <c r="D84" s="15">
        <f t="shared" ref="D84:M84" si="15">SUM(D5,D12,D16,D47,D69,D74,D81)</f>
        <v>18813947</v>
      </c>
      <c r="E84" s="15">
        <f t="shared" si="15"/>
        <v>11311212</v>
      </c>
      <c r="F84" s="15">
        <f t="shared" si="15"/>
        <v>100537</v>
      </c>
      <c r="G84" s="15">
        <f t="shared" si="15"/>
        <v>0</v>
      </c>
      <c r="H84" s="15">
        <f t="shared" si="15"/>
        <v>0</v>
      </c>
      <c r="I84" s="15">
        <f t="shared" si="15"/>
        <v>4949936</v>
      </c>
      <c r="J84" s="15">
        <f t="shared" si="15"/>
        <v>0</v>
      </c>
      <c r="K84" s="15">
        <f t="shared" si="15"/>
        <v>0</v>
      </c>
      <c r="L84" s="15">
        <f t="shared" si="15"/>
        <v>0</v>
      </c>
      <c r="M84" s="15">
        <f t="shared" si="15"/>
        <v>0</v>
      </c>
      <c r="N84" s="15">
        <f t="shared" si="11"/>
        <v>35175632</v>
      </c>
      <c r="O84" s="38">
        <f t="shared" si="12"/>
        <v>1272.036741040755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1"/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119" t="s">
        <v>132</v>
      </c>
      <c r="M86" s="119"/>
      <c r="N86" s="119"/>
      <c r="O86" s="44">
        <v>27653</v>
      </c>
    </row>
    <row r="87" spans="1:119">
      <c r="A87" s="120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8"/>
    </row>
    <row r="88" spans="1:119" ht="15.75" customHeight="1" thickBot="1">
      <c r="A88" s="121" t="s">
        <v>116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1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14620124</v>
      </c>
      <c r="E5" s="27">
        <f t="shared" si="0"/>
        <v>1622731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3" si="1">SUM(D5:M5)</f>
        <v>16242855</v>
      </c>
      <c r="O5" s="33">
        <f t="shared" ref="O5:O36" si="2">(N5/O$78)</f>
        <v>585.7291478850384</v>
      </c>
      <c r="P5" s="6"/>
    </row>
    <row r="6" spans="1:133">
      <c r="A6" s="12"/>
      <c r="B6" s="25">
        <v>311</v>
      </c>
      <c r="C6" s="20" t="s">
        <v>2</v>
      </c>
      <c r="D6" s="47">
        <v>13418857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13418857</v>
      </c>
      <c r="O6" s="48">
        <f t="shared" si="2"/>
        <v>483.89372903970286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146748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146748</v>
      </c>
      <c r="O7" s="48">
        <f t="shared" si="2"/>
        <v>5.2918394576466774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692770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692770</v>
      </c>
      <c r="O8" s="48">
        <f t="shared" si="2"/>
        <v>24.98178933323717</v>
      </c>
      <c r="P8" s="9"/>
    </row>
    <row r="9" spans="1:133">
      <c r="A9" s="12"/>
      <c r="B9" s="25">
        <v>312.42</v>
      </c>
      <c r="C9" s="20" t="s">
        <v>11</v>
      </c>
      <c r="D9" s="47">
        <v>0</v>
      </c>
      <c r="E9" s="47">
        <v>783213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783213</v>
      </c>
      <c r="O9" s="48">
        <f t="shared" si="2"/>
        <v>28.243229598644117</v>
      </c>
      <c r="P9" s="9"/>
    </row>
    <row r="10" spans="1:133">
      <c r="A10" s="12"/>
      <c r="B10" s="25">
        <v>312.60000000000002</v>
      </c>
      <c r="C10" s="20" t="s">
        <v>13</v>
      </c>
      <c r="D10" s="47">
        <v>1092602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1092602</v>
      </c>
      <c r="O10" s="48">
        <f t="shared" si="2"/>
        <v>39.40002163643576</v>
      </c>
      <c r="P10" s="9"/>
    </row>
    <row r="11" spans="1:133">
      <c r="A11" s="12"/>
      <c r="B11" s="25">
        <v>315</v>
      </c>
      <c r="C11" s="20" t="s">
        <v>14</v>
      </c>
      <c r="D11" s="47">
        <v>108665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108665</v>
      </c>
      <c r="O11" s="48">
        <f t="shared" si="2"/>
        <v>3.9185388193718222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164386</v>
      </c>
      <c r="E12" s="32">
        <f t="shared" si="3"/>
        <v>2009114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863757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3037257</v>
      </c>
      <c r="O12" s="46">
        <f t="shared" si="2"/>
        <v>109.5256932674624</v>
      </c>
      <c r="P12" s="10"/>
    </row>
    <row r="13" spans="1:133">
      <c r="A13" s="12"/>
      <c r="B13" s="25">
        <v>322</v>
      </c>
      <c r="C13" s="20" t="s">
        <v>0</v>
      </c>
      <c r="D13" s="47">
        <v>130975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130975</v>
      </c>
      <c r="O13" s="48">
        <f t="shared" si="2"/>
        <v>4.7230536222999531</v>
      </c>
      <c r="P13" s="9"/>
    </row>
    <row r="14" spans="1:133">
      <c r="A14" s="12"/>
      <c r="B14" s="25">
        <v>325.2</v>
      </c>
      <c r="C14" s="20" t="s">
        <v>112</v>
      </c>
      <c r="D14" s="47">
        <v>0</v>
      </c>
      <c r="E14" s="47">
        <v>2003219</v>
      </c>
      <c r="F14" s="47">
        <v>0</v>
      </c>
      <c r="G14" s="47">
        <v>0</v>
      </c>
      <c r="H14" s="47">
        <v>0</v>
      </c>
      <c r="I14" s="47">
        <v>863757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2866976</v>
      </c>
      <c r="O14" s="48">
        <f t="shared" si="2"/>
        <v>103.38523673866791</v>
      </c>
      <c r="P14" s="9"/>
    </row>
    <row r="15" spans="1:133">
      <c r="A15" s="12"/>
      <c r="B15" s="25">
        <v>329</v>
      </c>
      <c r="C15" s="20" t="s">
        <v>17</v>
      </c>
      <c r="D15" s="47">
        <v>33411</v>
      </c>
      <c r="E15" s="47">
        <v>5895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39306</v>
      </c>
      <c r="O15" s="48">
        <f t="shared" si="2"/>
        <v>1.4174029064945368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SUM(D17:D38)</f>
        <v>3007889</v>
      </c>
      <c r="E16" s="32">
        <f t="shared" si="4"/>
        <v>6071235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1372842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10451966</v>
      </c>
      <c r="O16" s="46">
        <f t="shared" si="2"/>
        <v>376.90548483646461</v>
      </c>
      <c r="P16" s="10"/>
    </row>
    <row r="17" spans="1:16">
      <c r="A17" s="12"/>
      <c r="B17" s="25">
        <v>331.2</v>
      </c>
      <c r="C17" s="20" t="s">
        <v>18</v>
      </c>
      <c r="D17" s="47">
        <v>298078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298078</v>
      </c>
      <c r="O17" s="48">
        <f t="shared" si="2"/>
        <v>10.748909163030543</v>
      </c>
      <c r="P17" s="9"/>
    </row>
    <row r="18" spans="1:16">
      <c r="A18" s="12"/>
      <c r="B18" s="25">
        <v>331.5</v>
      </c>
      <c r="C18" s="20" t="s">
        <v>20</v>
      </c>
      <c r="D18" s="47">
        <v>194088</v>
      </c>
      <c r="E18" s="47">
        <v>986326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1180414</v>
      </c>
      <c r="O18" s="48">
        <f t="shared" si="2"/>
        <v>42.56658613104468</v>
      </c>
      <c r="P18" s="9"/>
    </row>
    <row r="19" spans="1:16">
      <c r="A19" s="12"/>
      <c r="B19" s="25">
        <v>331.65</v>
      </c>
      <c r="C19" s="20" t="s">
        <v>23</v>
      </c>
      <c r="D19" s="47">
        <v>0</v>
      </c>
      <c r="E19" s="47">
        <v>51422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51422</v>
      </c>
      <c r="O19" s="48">
        <f t="shared" si="2"/>
        <v>1.8543146658973713</v>
      </c>
      <c r="P19" s="9"/>
    </row>
    <row r="20" spans="1:16">
      <c r="A20" s="12"/>
      <c r="B20" s="25">
        <v>334.1</v>
      </c>
      <c r="C20" s="20" t="s">
        <v>21</v>
      </c>
      <c r="D20" s="47">
        <v>3590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3590</v>
      </c>
      <c r="O20" s="48">
        <f t="shared" si="2"/>
        <v>0.12945800728426671</v>
      </c>
      <c r="P20" s="9"/>
    </row>
    <row r="21" spans="1:16">
      <c r="A21" s="12"/>
      <c r="B21" s="25">
        <v>334.2</v>
      </c>
      <c r="C21" s="20" t="s">
        <v>22</v>
      </c>
      <c r="D21" s="47">
        <v>32075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32075</v>
      </c>
      <c r="O21" s="48">
        <f t="shared" si="2"/>
        <v>1.156647794886589</v>
      </c>
      <c r="P21" s="9"/>
    </row>
    <row r="22" spans="1:16">
      <c r="A22" s="12"/>
      <c r="B22" s="25">
        <v>334.34</v>
      </c>
      <c r="C22" s="20" t="s">
        <v>25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78787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78787</v>
      </c>
      <c r="O22" s="48">
        <f t="shared" si="2"/>
        <v>2.8411164400851034</v>
      </c>
      <c r="P22" s="9"/>
    </row>
    <row r="23" spans="1:16">
      <c r="A23" s="12"/>
      <c r="B23" s="25">
        <v>334.35</v>
      </c>
      <c r="C23" s="20" t="s">
        <v>26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855317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855317</v>
      </c>
      <c r="O23" s="48">
        <f t="shared" si="2"/>
        <v>30.843352205113412</v>
      </c>
      <c r="P23" s="9"/>
    </row>
    <row r="24" spans="1:16">
      <c r="A24" s="12"/>
      <c r="B24" s="25">
        <v>334.49</v>
      </c>
      <c r="C24" s="20" t="s">
        <v>27</v>
      </c>
      <c r="D24" s="47">
        <v>0</v>
      </c>
      <c r="E24" s="47">
        <v>2718665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8" si="5">SUM(D24:M24)</f>
        <v>2718665</v>
      </c>
      <c r="O24" s="48">
        <f t="shared" si="2"/>
        <v>98.037034365872131</v>
      </c>
      <c r="P24" s="9"/>
    </row>
    <row r="25" spans="1:16">
      <c r="A25" s="12"/>
      <c r="B25" s="25">
        <v>334.9</v>
      </c>
      <c r="C25" s="20" t="s">
        <v>31</v>
      </c>
      <c r="D25" s="47">
        <v>54989</v>
      </c>
      <c r="E25" s="47">
        <v>328447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383436</v>
      </c>
      <c r="O25" s="48">
        <f t="shared" si="2"/>
        <v>13.826980635389997</v>
      </c>
      <c r="P25" s="9"/>
    </row>
    <row r="26" spans="1:16">
      <c r="A26" s="12"/>
      <c r="B26" s="25">
        <v>335.12</v>
      </c>
      <c r="C26" s="20" t="s">
        <v>32</v>
      </c>
      <c r="D26" s="47">
        <v>400392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400392</v>
      </c>
      <c r="O26" s="48">
        <f t="shared" si="2"/>
        <v>14.438426309905882</v>
      </c>
      <c r="P26" s="9"/>
    </row>
    <row r="27" spans="1:16">
      <c r="A27" s="12"/>
      <c r="B27" s="25">
        <v>335.13</v>
      </c>
      <c r="C27" s="20" t="s">
        <v>33</v>
      </c>
      <c r="D27" s="47">
        <v>14083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14083</v>
      </c>
      <c r="O27" s="48">
        <f t="shared" si="2"/>
        <v>0.50784320796220839</v>
      </c>
      <c r="P27" s="9"/>
    </row>
    <row r="28" spans="1:16">
      <c r="A28" s="12"/>
      <c r="B28" s="25">
        <v>335.14</v>
      </c>
      <c r="C28" s="20" t="s">
        <v>34</v>
      </c>
      <c r="D28" s="47">
        <v>13937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13937</v>
      </c>
      <c r="O28" s="48">
        <f t="shared" si="2"/>
        <v>0.50257834192780637</v>
      </c>
      <c r="P28" s="9"/>
    </row>
    <row r="29" spans="1:16">
      <c r="A29" s="12"/>
      <c r="B29" s="25">
        <v>335.15</v>
      </c>
      <c r="C29" s="20" t="s">
        <v>35</v>
      </c>
      <c r="D29" s="47">
        <v>1904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1904</v>
      </c>
      <c r="O29" s="48">
        <f t="shared" si="2"/>
        <v>6.8659622804803283E-2</v>
      </c>
      <c r="P29" s="9"/>
    </row>
    <row r="30" spans="1:16">
      <c r="A30" s="12"/>
      <c r="B30" s="25">
        <v>335.16</v>
      </c>
      <c r="C30" s="20" t="s">
        <v>36</v>
      </c>
      <c r="D30" s="47">
        <v>0</v>
      </c>
      <c r="E30" s="47">
        <v>446500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446500</v>
      </c>
      <c r="O30" s="48">
        <f t="shared" si="2"/>
        <v>16.101114276441528</v>
      </c>
      <c r="P30" s="9"/>
    </row>
    <row r="31" spans="1:16">
      <c r="A31" s="12"/>
      <c r="B31" s="25">
        <v>335.18</v>
      </c>
      <c r="C31" s="20" t="s">
        <v>37</v>
      </c>
      <c r="D31" s="47">
        <v>1404425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1404425</v>
      </c>
      <c r="O31" s="48">
        <f t="shared" si="2"/>
        <v>50.644585481951609</v>
      </c>
      <c r="P31" s="9"/>
    </row>
    <row r="32" spans="1:16">
      <c r="A32" s="12"/>
      <c r="B32" s="25">
        <v>335.19</v>
      </c>
      <c r="C32" s="20" t="s">
        <v>51</v>
      </c>
      <c r="D32" s="47">
        <v>0</v>
      </c>
      <c r="E32" s="47">
        <v>733121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733121</v>
      </c>
      <c r="O32" s="48">
        <f t="shared" si="2"/>
        <v>26.43687569867657</v>
      </c>
      <c r="P32" s="9"/>
    </row>
    <row r="33" spans="1:16">
      <c r="A33" s="12"/>
      <c r="B33" s="25">
        <v>335.29</v>
      </c>
      <c r="C33" s="20" t="s">
        <v>38</v>
      </c>
      <c r="D33" s="47">
        <v>0</v>
      </c>
      <c r="E33" s="47">
        <v>9533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9533</v>
      </c>
      <c r="O33" s="48">
        <f t="shared" si="2"/>
        <v>0.34376690346543581</v>
      </c>
      <c r="P33" s="9"/>
    </row>
    <row r="34" spans="1:16">
      <c r="A34" s="12"/>
      <c r="B34" s="25">
        <v>335.41</v>
      </c>
      <c r="C34" s="20" t="s">
        <v>39</v>
      </c>
      <c r="D34" s="47">
        <v>0</v>
      </c>
      <c r="E34" s="47">
        <v>30686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30686</v>
      </c>
      <c r="O34" s="48">
        <f t="shared" si="2"/>
        <v>1.1065594461072445</v>
      </c>
      <c r="P34" s="9"/>
    </row>
    <row r="35" spans="1:16">
      <c r="A35" s="12"/>
      <c r="B35" s="25">
        <v>335.42</v>
      </c>
      <c r="C35" s="20" t="s">
        <v>40</v>
      </c>
      <c r="D35" s="47">
        <v>0</v>
      </c>
      <c r="E35" s="47">
        <v>763703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763703</v>
      </c>
      <c r="O35" s="48">
        <f t="shared" si="2"/>
        <v>27.539684829252462</v>
      </c>
      <c r="P35" s="9"/>
    </row>
    <row r="36" spans="1:16">
      <c r="A36" s="12"/>
      <c r="B36" s="25">
        <v>335.49</v>
      </c>
      <c r="C36" s="20" t="s">
        <v>41</v>
      </c>
      <c r="D36" s="47">
        <v>0</v>
      </c>
      <c r="E36" s="47">
        <v>2832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2832</v>
      </c>
      <c r="O36" s="48">
        <f t="shared" si="2"/>
        <v>0.10212397677689229</v>
      </c>
      <c r="P36" s="9"/>
    </row>
    <row r="37" spans="1:16">
      <c r="A37" s="12"/>
      <c r="B37" s="25">
        <v>335.7</v>
      </c>
      <c r="C37" s="20" t="s">
        <v>42</v>
      </c>
      <c r="D37" s="47">
        <v>5535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5535</v>
      </c>
      <c r="O37" s="48">
        <f t="shared" ref="O37:O68" si="6">(N37/O$78)</f>
        <v>0.1995961198658541</v>
      </c>
      <c r="P37" s="9"/>
    </row>
    <row r="38" spans="1:16">
      <c r="A38" s="12"/>
      <c r="B38" s="25">
        <v>335.9</v>
      </c>
      <c r="C38" s="20" t="s">
        <v>43</v>
      </c>
      <c r="D38" s="47">
        <v>584793</v>
      </c>
      <c r="E38" s="47">
        <v>0</v>
      </c>
      <c r="F38" s="47">
        <v>0</v>
      </c>
      <c r="G38" s="47">
        <v>0</v>
      </c>
      <c r="H38" s="47">
        <v>0</v>
      </c>
      <c r="I38" s="47">
        <v>438738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1023531</v>
      </c>
      <c r="O38" s="48">
        <f t="shared" si="6"/>
        <v>36.909271212722224</v>
      </c>
      <c r="P38" s="9"/>
    </row>
    <row r="39" spans="1:16" ht="15.75">
      <c r="A39" s="29" t="s">
        <v>48</v>
      </c>
      <c r="B39" s="30"/>
      <c r="C39" s="31"/>
      <c r="D39" s="32">
        <f t="shared" ref="D39:M39" si="7">SUM(D40:D60)</f>
        <v>1338739</v>
      </c>
      <c r="E39" s="32">
        <f t="shared" si="7"/>
        <v>775883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1292869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3407491</v>
      </c>
      <c r="O39" s="46">
        <f t="shared" si="6"/>
        <v>122.87660019472793</v>
      </c>
      <c r="P39" s="10"/>
    </row>
    <row r="40" spans="1:16">
      <c r="A40" s="12"/>
      <c r="B40" s="25">
        <v>341.1</v>
      </c>
      <c r="C40" s="20" t="s">
        <v>52</v>
      </c>
      <c r="D40" s="47">
        <v>52511</v>
      </c>
      <c r="E40" s="47">
        <v>22952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75463</v>
      </c>
      <c r="O40" s="48">
        <f t="shared" si="6"/>
        <v>2.7212505859868017</v>
      </c>
      <c r="P40" s="9"/>
    </row>
    <row r="41" spans="1:16">
      <c r="A41" s="12"/>
      <c r="B41" s="25">
        <v>341.3</v>
      </c>
      <c r="C41" s="20" t="s">
        <v>54</v>
      </c>
      <c r="D41" s="47">
        <v>22230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ref="N41:N60" si="8">SUM(D41:M41)</f>
        <v>22230</v>
      </c>
      <c r="O41" s="48">
        <f t="shared" si="6"/>
        <v>0.80162994482708883</v>
      </c>
      <c r="P41" s="9"/>
    </row>
    <row r="42" spans="1:16">
      <c r="A42" s="12"/>
      <c r="B42" s="25">
        <v>341.51</v>
      </c>
      <c r="C42" s="20" t="s">
        <v>55</v>
      </c>
      <c r="D42" s="47">
        <v>360128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360128</v>
      </c>
      <c r="O42" s="48">
        <f t="shared" si="6"/>
        <v>12.986477227651365</v>
      </c>
      <c r="P42" s="9"/>
    </row>
    <row r="43" spans="1:16">
      <c r="A43" s="12"/>
      <c r="B43" s="25">
        <v>341.53</v>
      </c>
      <c r="C43" s="20" t="s">
        <v>56</v>
      </c>
      <c r="D43" s="47">
        <v>0</v>
      </c>
      <c r="E43" s="47">
        <v>80869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80869</v>
      </c>
      <c r="O43" s="48">
        <f t="shared" si="6"/>
        <v>2.9161948721647253</v>
      </c>
      <c r="P43" s="9"/>
    </row>
    <row r="44" spans="1:16">
      <c r="A44" s="12"/>
      <c r="B44" s="25">
        <v>341.56</v>
      </c>
      <c r="C44" s="20" t="s">
        <v>57</v>
      </c>
      <c r="D44" s="47">
        <v>34030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34030</v>
      </c>
      <c r="O44" s="48">
        <f t="shared" si="6"/>
        <v>1.2271465147308067</v>
      </c>
      <c r="P44" s="9"/>
    </row>
    <row r="45" spans="1:16">
      <c r="A45" s="12"/>
      <c r="B45" s="25">
        <v>341.9</v>
      </c>
      <c r="C45" s="20" t="s">
        <v>58</v>
      </c>
      <c r="D45" s="47">
        <v>14661</v>
      </c>
      <c r="E45" s="47">
        <v>118913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133574</v>
      </c>
      <c r="O45" s="48">
        <f t="shared" si="6"/>
        <v>4.8167754498575599</v>
      </c>
      <c r="P45" s="9"/>
    </row>
    <row r="46" spans="1:16">
      <c r="A46" s="12"/>
      <c r="B46" s="25">
        <v>342.2</v>
      </c>
      <c r="C46" s="20" t="s">
        <v>59</v>
      </c>
      <c r="D46" s="47">
        <v>0</v>
      </c>
      <c r="E46" s="47">
        <v>15112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15112</v>
      </c>
      <c r="O46" s="48">
        <f t="shared" si="6"/>
        <v>0.5449496952868631</v>
      </c>
      <c r="P46" s="9"/>
    </row>
    <row r="47" spans="1:16">
      <c r="A47" s="12"/>
      <c r="B47" s="25">
        <v>342.3</v>
      </c>
      <c r="C47" s="20" t="s">
        <v>60</v>
      </c>
      <c r="D47" s="47">
        <v>64790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64790</v>
      </c>
      <c r="O47" s="48">
        <f t="shared" si="6"/>
        <v>2.3363744545815153</v>
      </c>
      <c r="P47" s="9"/>
    </row>
    <row r="48" spans="1:16">
      <c r="A48" s="12"/>
      <c r="B48" s="25">
        <v>342.5</v>
      </c>
      <c r="C48" s="20" t="s">
        <v>61</v>
      </c>
      <c r="D48" s="47">
        <v>0</v>
      </c>
      <c r="E48" s="47">
        <v>7068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7068</v>
      </c>
      <c r="O48" s="48">
        <f t="shared" si="6"/>
        <v>0.25487721322707441</v>
      </c>
      <c r="P48" s="9"/>
    </row>
    <row r="49" spans="1:16">
      <c r="A49" s="12"/>
      <c r="B49" s="25">
        <v>342.6</v>
      </c>
      <c r="C49" s="20" t="s">
        <v>62</v>
      </c>
      <c r="D49" s="47">
        <v>367322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367322</v>
      </c>
      <c r="O49" s="48">
        <f t="shared" si="6"/>
        <v>13.245898092387581</v>
      </c>
      <c r="P49" s="9"/>
    </row>
    <row r="50" spans="1:16">
      <c r="A50" s="12"/>
      <c r="B50" s="25">
        <v>342.9</v>
      </c>
      <c r="C50" s="20" t="s">
        <v>63</v>
      </c>
      <c r="D50" s="47">
        <v>255086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255086</v>
      </c>
      <c r="O50" s="48">
        <f t="shared" si="6"/>
        <v>9.1985864195304892</v>
      </c>
      <c r="P50" s="9"/>
    </row>
    <row r="51" spans="1:16">
      <c r="A51" s="12"/>
      <c r="B51" s="25">
        <v>343.3</v>
      </c>
      <c r="C51" s="20" t="s">
        <v>64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100795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100795</v>
      </c>
      <c r="O51" s="48">
        <f t="shared" si="6"/>
        <v>3.6347409036818004</v>
      </c>
      <c r="P51" s="9"/>
    </row>
    <row r="52" spans="1:16">
      <c r="A52" s="12"/>
      <c r="B52" s="25">
        <v>343.4</v>
      </c>
      <c r="C52" s="20" t="s">
        <v>65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824684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824684</v>
      </c>
      <c r="O52" s="48">
        <f t="shared" si="6"/>
        <v>29.738703977498108</v>
      </c>
      <c r="P52" s="9"/>
    </row>
    <row r="53" spans="1:16">
      <c r="A53" s="12"/>
      <c r="B53" s="25">
        <v>343.5</v>
      </c>
      <c r="C53" s="20" t="s">
        <v>66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367390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367390</v>
      </c>
      <c r="O53" s="48">
        <f t="shared" si="6"/>
        <v>13.248350221773466</v>
      </c>
      <c r="P53" s="9"/>
    </row>
    <row r="54" spans="1:16">
      <c r="A54" s="12"/>
      <c r="B54" s="25">
        <v>346.4</v>
      </c>
      <c r="C54" s="20" t="s">
        <v>67</v>
      </c>
      <c r="D54" s="47">
        <v>7855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7855</v>
      </c>
      <c r="O54" s="48">
        <f t="shared" si="6"/>
        <v>0.28325700479607657</v>
      </c>
      <c r="P54" s="9"/>
    </row>
    <row r="55" spans="1:16">
      <c r="A55" s="12"/>
      <c r="B55" s="25">
        <v>346.9</v>
      </c>
      <c r="C55" s="20" t="s">
        <v>68</v>
      </c>
      <c r="D55" s="47">
        <v>45354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45354</v>
      </c>
      <c r="O55" s="48">
        <f t="shared" si="6"/>
        <v>1.6354981789333236</v>
      </c>
      <c r="P55" s="9"/>
    </row>
    <row r="56" spans="1:16">
      <c r="A56" s="12"/>
      <c r="B56" s="25">
        <v>347.2</v>
      </c>
      <c r="C56" s="20" t="s">
        <v>69</v>
      </c>
      <c r="D56" s="47">
        <v>68794</v>
      </c>
      <c r="E56" s="47">
        <v>57116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125910</v>
      </c>
      <c r="O56" s="48">
        <f t="shared" si="6"/>
        <v>4.5404060437777218</v>
      </c>
      <c r="P56" s="9"/>
    </row>
    <row r="57" spans="1:16">
      <c r="A57" s="12"/>
      <c r="B57" s="25">
        <v>347.4</v>
      </c>
      <c r="C57" s="20" t="s">
        <v>70</v>
      </c>
      <c r="D57" s="47">
        <v>0</v>
      </c>
      <c r="E57" s="47">
        <v>47455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47455</v>
      </c>
      <c r="O57" s="48">
        <f t="shared" si="6"/>
        <v>1.7112617648119433</v>
      </c>
      <c r="P57" s="9"/>
    </row>
    <row r="58" spans="1:16">
      <c r="A58" s="12"/>
      <c r="B58" s="25">
        <v>347.5</v>
      </c>
      <c r="C58" s="20" t="s">
        <v>71</v>
      </c>
      <c r="D58" s="47">
        <v>30583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30583</v>
      </c>
      <c r="O58" s="48">
        <f t="shared" si="6"/>
        <v>1.1028451913021529</v>
      </c>
      <c r="P58" s="9"/>
    </row>
    <row r="59" spans="1:16">
      <c r="A59" s="12"/>
      <c r="B59" s="25">
        <v>347.9</v>
      </c>
      <c r="C59" s="20" t="s">
        <v>72</v>
      </c>
      <c r="D59" s="47">
        <v>15395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15395</v>
      </c>
      <c r="O59" s="48">
        <f t="shared" si="6"/>
        <v>0.55515488081929965</v>
      </c>
      <c r="P59" s="9"/>
    </row>
    <row r="60" spans="1:16">
      <c r="A60" s="12"/>
      <c r="B60" s="25">
        <v>349</v>
      </c>
      <c r="C60" s="20" t="s">
        <v>113</v>
      </c>
      <c r="D60" s="47">
        <v>0</v>
      </c>
      <c r="E60" s="47">
        <v>426398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426398</v>
      </c>
      <c r="O60" s="48">
        <f t="shared" si="6"/>
        <v>15.376221557102159</v>
      </c>
      <c r="P60" s="9"/>
    </row>
    <row r="61" spans="1:16" ht="15.75">
      <c r="A61" s="29" t="s">
        <v>49</v>
      </c>
      <c r="B61" s="30"/>
      <c r="C61" s="31"/>
      <c r="D61" s="32">
        <f t="shared" ref="D61:M61" si="9">SUM(D62:D66)</f>
        <v>11667</v>
      </c>
      <c r="E61" s="32">
        <f t="shared" si="9"/>
        <v>1161273</v>
      </c>
      <c r="F61" s="32">
        <f t="shared" si="9"/>
        <v>0</v>
      </c>
      <c r="G61" s="32">
        <f t="shared" si="9"/>
        <v>0</v>
      </c>
      <c r="H61" s="32">
        <f t="shared" si="9"/>
        <v>0</v>
      </c>
      <c r="I61" s="32">
        <f t="shared" si="9"/>
        <v>0</v>
      </c>
      <c r="J61" s="32">
        <f t="shared" si="9"/>
        <v>0</v>
      </c>
      <c r="K61" s="32">
        <f t="shared" si="9"/>
        <v>0</v>
      </c>
      <c r="L61" s="32">
        <f t="shared" si="9"/>
        <v>0</v>
      </c>
      <c r="M61" s="32">
        <f t="shared" si="9"/>
        <v>0</v>
      </c>
      <c r="N61" s="32">
        <f t="shared" ref="N61:N76" si="10">SUM(D61:M61)</f>
        <v>1172940</v>
      </c>
      <c r="O61" s="46">
        <f t="shared" si="6"/>
        <v>42.297068262954816</v>
      </c>
      <c r="P61" s="10"/>
    </row>
    <row r="62" spans="1:16">
      <c r="A62" s="13"/>
      <c r="B62" s="40">
        <v>351.1</v>
      </c>
      <c r="C62" s="21" t="s">
        <v>90</v>
      </c>
      <c r="D62" s="47">
        <v>0</v>
      </c>
      <c r="E62" s="47">
        <v>872746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872746</v>
      </c>
      <c r="O62" s="48">
        <f t="shared" si="6"/>
        <v>31.471854603151709</v>
      </c>
      <c r="P62" s="9"/>
    </row>
    <row r="63" spans="1:16">
      <c r="A63" s="13"/>
      <c r="B63" s="40">
        <v>351.2</v>
      </c>
      <c r="C63" s="21" t="s">
        <v>91</v>
      </c>
      <c r="D63" s="47">
        <v>0</v>
      </c>
      <c r="E63" s="47">
        <v>46452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46452</v>
      </c>
      <c r="O63" s="48">
        <f t="shared" si="6"/>
        <v>1.6750928563701273</v>
      </c>
      <c r="P63" s="9"/>
    </row>
    <row r="64" spans="1:16">
      <c r="A64" s="13"/>
      <c r="B64" s="40">
        <v>352</v>
      </c>
      <c r="C64" s="21" t="s">
        <v>94</v>
      </c>
      <c r="D64" s="47">
        <v>10347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10347</v>
      </c>
      <c r="O64" s="48">
        <f t="shared" si="6"/>
        <v>0.37312033464353972</v>
      </c>
      <c r="P64" s="9"/>
    </row>
    <row r="65" spans="1:119">
      <c r="A65" s="13"/>
      <c r="B65" s="40">
        <v>354</v>
      </c>
      <c r="C65" s="21" t="s">
        <v>95</v>
      </c>
      <c r="D65" s="47">
        <v>1320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1320</v>
      </c>
      <c r="O65" s="48">
        <f t="shared" si="6"/>
        <v>4.7600158667195559E-2</v>
      </c>
      <c r="P65" s="9"/>
    </row>
    <row r="66" spans="1:119">
      <c r="A66" s="13"/>
      <c r="B66" s="40">
        <v>359</v>
      </c>
      <c r="C66" s="21" t="s">
        <v>96</v>
      </c>
      <c r="D66" s="47">
        <v>0</v>
      </c>
      <c r="E66" s="47">
        <v>242075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242075</v>
      </c>
      <c r="O66" s="48">
        <f t="shared" si="6"/>
        <v>8.7294003101222462</v>
      </c>
      <c r="P66" s="9"/>
    </row>
    <row r="67" spans="1:119" ht="15.75">
      <c r="A67" s="29" t="s">
        <v>3</v>
      </c>
      <c r="B67" s="30"/>
      <c r="C67" s="31"/>
      <c r="D67" s="32">
        <f t="shared" ref="D67:M67" si="11">SUM(D68:D73)</f>
        <v>384170</v>
      </c>
      <c r="E67" s="32">
        <f t="shared" si="11"/>
        <v>154439</v>
      </c>
      <c r="F67" s="32">
        <f t="shared" si="11"/>
        <v>625</v>
      </c>
      <c r="G67" s="32">
        <f t="shared" si="11"/>
        <v>0</v>
      </c>
      <c r="H67" s="32">
        <f t="shared" si="11"/>
        <v>0</v>
      </c>
      <c r="I67" s="32">
        <f t="shared" si="11"/>
        <v>316343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si="10"/>
        <v>855577</v>
      </c>
      <c r="O67" s="46">
        <f t="shared" si="6"/>
        <v>30.852727993941798</v>
      </c>
      <c r="P67" s="10"/>
    </row>
    <row r="68" spans="1:119">
      <c r="A68" s="12"/>
      <c r="B68" s="25">
        <v>361.1</v>
      </c>
      <c r="C68" s="20" t="s">
        <v>97</v>
      </c>
      <c r="D68" s="47">
        <v>136777</v>
      </c>
      <c r="E68" s="47">
        <v>23513</v>
      </c>
      <c r="F68" s="47">
        <v>625</v>
      </c>
      <c r="G68" s="47">
        <v>0</v>
      </c>
      <c r="H68" s="47">
        <v>0</v>
      </c>
      <c r="I68" s="47">
        <v>25116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186031</v>
      </c>
      <c r="O68" s="48">
        <f t="shared" si="6"/>
        <v>6.7084129674371642</v>
      </c>
      <c r="P68" s="9"/>
    </row>
    <row r="69" spans="1:119">
      <c r="A69" s="12"/>
      <c r="B69" s="25">
        <v>362</v>
      </c>
      <c r="C69" s="20" t="s">
        <v>98</v>
      </c>
      <c r="D69" s="47">
        <v>89857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89857</v>
      </c>
      <c r="O69" s="48">
        <f t="shared" ref="O69:O76" si="12">(N69/O$78)</f>
        <v>3.2403086798168115</v>
      </c>
      <c r="P69" s="9"/>
    </row>
    <row r="70" spans="1:119">
      <c r="A70" s="12"/>
      <c r="B70" s="25">
        <v>364</v>
      </c>
      <c r="C70" s="20" t="s">
        <v>114</v>
      </c>
      <c r="D70" s="47">
        <v>29589</v>
      </c>
      <c r="E70" s="47">
        <v>72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29661</v>
      </c>
      <c r="O70" s="48">
        <f t="shared" si="12"/>
        <v>1.0695972016876421</v>
      </c>
      <c r="P70" s="9"/>
    </row>
    <row r="71" spans="1:119">
      <c r="A71" s="12"/>
      <c r="B71" s="25">
        <v>366</v>
      </c>
      <c r="C71" s="20" t="s">
        <v>99</v>
      </c>
      <c r="D71" s="47">
        <v>11616</v>
      </c>
      <c r="E71" s="47">
        <v>0</v>
      </c>
      <c r="F71" s="47">
        <v>0</v>
      </c>
      <c r="G71" s="47">
        <v>0</v>
      </c>
      <c r="H71" s="47">
        <v>0</v>
      </c>
      <c r="I71" s="47">
        <v>289945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301561</v>
      </c>
      <c r="O71" s="48">
        <f t="shared" si="12"/>
        <v>10.874508672604666</v>
      </c>
      <c r="P71" s="9"/>
    </row>
    <row r="72" spans="1:119">
      <c r="A72" s="12"/>
      <c r="B72" s="25">
        <v>369.3</v>
      </c>
      <c r="C72" s="20" t="s">
        <v>100</v>
      </c>
      <c r="D72" s="47">
        <v>2181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2181</v>
      </c>
      <c r="O72" s="48">
        <f t="shared" si="12"/>
        <v>7.8648443979661753E-2</v>
      </c>
      <c r="P72" s="9"/>
    </row>
    <row r="73" spans="1:119">
      <c r="A73" s="12"/>
      <c r="B73" s="25">
        <v>369.9</v>
      </c>
      <c r="C73" s="20" t="s">
        <v>101</v>
      </c>
      <c r="D73" s="47">
        <v>114150</v>
      </c>
      <c r="E73" s="47">
        <v>130854</v>
      </c>
      <c r="F73" s="47">
        <v>0</v>
      </c>
      <c r="G73" s="47">
        <v>0</v>
      </c>
      <c r="H73" s="47">
        <v>0</v>
      </c>
      <c r="I73" s="47">
        <v>1282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246286</v>
      </c>
      <c r="O73" s="48">
        <f t="shared" si="12"/>
        <v>8.8812520284158527</v>
      </c>
      <c r="P73" s="9"/>
    </row>
    <row r="74" spans="1:119" ht="15.75">
      <c r="A74" s="29" t="s">
        <v>50</v>
      </c>
      <c r="B74" s="30"/>
      <c r="C74" s="31"/>
      <c r="D74" s="32">
        <f t="shared" ref="D74:M74" si="13">SUM(D75:D75)</f>
        <v>1580579</v>
      </c>
      <c r="E74" s="32">
        <f t="shared" si="13"/>
        <v>934042</v>
      </c>
      <c r="F74" s="32">
        <f t="shared" si="13"/>
        <v>663400</v>
      </c>
      <c r="G74" s="32">
        <f t="shared" si="13"/>
        <v>0</v>
      </c>
      <c r="H74" s="32">
        <f t="shared" si="13"/>
        <v>0</v>
      </c>
      <c r="I74" s="32">
        <f t="shared" si="13"/>
        <v>8316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si="10"/>
        <v>3186337</v>
      </c>
      <c r="O74" s="46">
        <f t="shared" si="12"/>
        <v>114.90162633875447</v>
      </c>
      <c r="P74" s="9"/>
    </row>
    <row r="75" spans="1:119" ht="15.75" thickBot="1">
      <c r="A75" s="12"/>
      <c r="B75" s="25">
        <v>381</v>
      </c>
      <c r="C75" s="20" t="s">
        <v>102</v>
      </c>
      <c r="D75" s="47">
        <v>1580579</v>
      </c>
      <c r="E75" s="47">
        <v>934042</v>
      </c>
      <c r="F75" s="47">
        <v>663400</v>
      </c>
      <c r="G75" s="47">
        <v>0</v>
      </c>
      <c r="H75" s="47">
        <v>0</v>
      </c>
      <c r="I75" s="47">
        <v>8316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3186337</v>
      </c>
      <c r="O75" s="48">
        <f t="shared" si="12"/>
        <v>114.90162633875447</v>
      </c>
      <c r="P75" s="9"/>
    </row>
    <row r="76" spans="1:119" ht="16.5" thickBot="1">
      <c r="A76" s="14" t="s">
        <v>73</v>
      </c>
      <c r="B76" s="23"/>
      <c r="C76" s="22"/>
      <c r="D76" s="15">
        <f t="shared" ref="D76:M76" si="14">SUM(D5,D12,D16,D39,D61,D67,D74)</f>
        <v>21107554</v>
      </c>
      <c r="E76" s="15">
        <f t="shared" si="14"/>
        <v>12728717</v>
      </c>
      <c r="F76" s="15">
        <f t="shared" si="14"/>
        <v>664025</v>
      </c>
      <c r="G76" s="15">
        <f t="shared" si="14"/>
        <v>0</v>
      </c>
      <c r="H76" s="15">
        <f t="shared" si="14"/>
        <v>0</v>
      </c>
      <c r="I76" s="15">
        <f t="shared" si="14"/>
        <v>3854127</v>
      </c>
      <c r="J76" s="15">
        <f t="shared" si="14"/>
        <v>0</v>
      </c>
      <c r="K76" s="15">
        <f t="shared" si="14"/>
        <v>0</v>
      </c>
      <c r="L76" s="15">
        <f t="shared" si="14"/>
        <v>0</v>
      </c>
      <c r="M76" s="15">
        <f t="shared" si="14"/>
        <v>0</v>
      </c>
      <c r="N76" s="15">
        <f t="shared" si="10"/>
        <v>38354423</v>
      </c>
      <c r="O76" s="38">
        <f t="shared" si="12"/>
        <v>1383.0883487793444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1"/>
      <c r="B78" s="42"/>
      <c r="C78" s="42"/>
      <c r="D78" s="43"/>
      <c r="E78" s="43"/>
      <c r="F78" s="43"/>
      <c r="G78" s="43"/>
      <c r="H78" s="43"/>
      <c r="I78" s="43"/>
      <c r="J78" s="43"/>
      <c r="K78" s="43"/>
      <c r="L78" s="119" t="s">
        <v>115</v>
      </c>
      <c r="M78" s="119"/>
      <c r="N78" s="119"/>
      <c r="O78" s="44">
        <v>27731</v>
      </c>
    </row>
    <row r="79" spans="1:119">
      <c r="A79" s="120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8"/>
    </row>
    <row r="80" spans="1:119" ht="15.75" thickBot="1">
      <c r="A80" s="121" t="s">
        <v>116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1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10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89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6472132</v>
      </c>
      <c r="E5" s="27">
        <f t="shared" si="0"/>
        <v>9992157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16464289</v>
      </c>
      <c r="O5" s="33">
        <f t="shared" ref="O5:O36" si="2">(N5/O$98)</f>
        <v>581.09938940458119</v>
      </c>
      <c r="P5" s="6"/>
    </row>
    <row r="6" spans="1:133">
      <c r="A6" s="12"/>
      <c r="B6" s="25">
        <v>311</v>
      </c>
      <c r="C6" s="20" t="s">
        <v>2</v>
      </c>
      <c r="D6" s="47">
        <v>5185869</v>
      </c>
      <c r="E6" s="47">
        <v>8111230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13297099</v>
      </c>
      <c r="O6" s="48">
        <f t="shared" si="2"/>
        <v>469.31489782232734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171803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171803</v>
      </c>
      <c r="O7" s="48">
        <f t="shared" si="2"/>
        <v>6.0637066318427273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809826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809826</v>
      </c>
      <c r="O8" s="48">
        <f t="shared" si="2"/>
        <v>28.5824303815339</v>
      </c>
      <c r="P8" s="9"/>
    </row>
    <row r="9" spans="1:133">
      <c r="A9" s="12"/>
      <c r="B9" s="25">
        <v>312.42</v>
      </c>
      <c r="C9" s="20" t="s">
        <v>11</v>
      </c>
      <c r="D9" s="47">
        <v>0</v>
      </c>
      <c r="E9" s="47">
        <v>899298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899298</v>
      </c>
      <c r="O9" s="48">
        <f t="shared" si="2"/>
        <v>31.740302827092084</v>
      </c>
      <c r="P9" s="9"/>
    </row>
    <row r="10" spans="1:133">
      <c r="A10" s="12"/>
      <c r="B10" s="25">
        <v>312.60000000000002</v>
      </c>
      <c r="C10" s="20" t="s">
        <v>13</v>
      </c>
      <c r="D10" s="47">
        <v>1168016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1168016</v>
      </c>
      <c r="O10" s="48">
        <f t="shared" si="2"/>
        <v>41.224579112695444</v>
      </c>
      <c r="P10" s="9"/>
    </row>
    <row r="11" spans="1:133">
      <c r="A11" s="12"/>
      <c r="B11" s="25">
        <v>315</v>
      </c>
      <c r="C11" s="20" t="s">
        <v>14</v>
      </c>
      <c r="D11" s="47">
        <v>118247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118247</v>
      </c>
      <c r="O11" s="48">
        <f t="shared" si="2"/>
        <v>4.1734726290897539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164110</v>
      </c>
      <c r="E12" s="32">
        <f t="shared" si="3"/>
        <v>1979451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853403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2996964</v>
      </c>
      <c r="O12" s="46">
        <f t="shared" si="2"/>
        <v>105.77644442875798</v>
      </c>
      <c r="P12" s="10"/>
    </row>
    <row r="13" spans="1:133">
      <c r="A13" s="12"/>
      <c r="B13" s="25">
        <v>322</v>
      </c>
      <c r="C13" s="20" t="s">
        <v>0</v>
      </c>
      <c r="D13" s="47">
        <v>124797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124797</v>
      </c>
      <c r="O13" s="48">
        <f t="shared" si="2"/>
        <v>4.4046518194331696</v>
      </c>
      <c r="P13" s="9"/>
    </row>
    <row r="14" spans="1:133">
      <c r="A14" s="12"/>
      <c r="B14" s="25">
        <v>325.10000000000002</v>
      </c>
      <c r="C14" s="20" t="s">
        <v>16</v>
      </c>
      <c r="D14" s="47">
        <v>0</v>
      </c>
      <c r="E14" s="47">
        <v>1975601</v>
      </c>
      <c r="F14" s="47">
        <v>0</v>
      </c>
      <c r="G14" s="47">
        <v>0</v>
      </c>
      <c r="H14" s="47">
        <v>0</v>
      </c>
      <c r="I14" s="47">
        <v>853403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2829004</v>
      </c>
      <c r="O14" s="48">
        <f t="shared" si="2"/>
        <v>99.848374686761019</v>
      </c>
      <c r="P14" s="9"/>
    </row>
    <row r="15" spans="1:133">
      <c r="A15" s="12"/>
      <c r="B15" s="25">
        <v>329</v>
      </c>
      <c r="C15" s="20" t="s">
        <v>17</v>
      </c>
      <c r="D15" s="47">
        <v>39313</v>
      </c>
      <c r="E15" s="47">
        <v>3850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43163</v>
      </c>
      <c r="O15" s="48">
        <f t="shared" si="2"/>
        <v>1.5234179225637949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SUM(D17:D42)</f>
        <v>2308451</v>
      </c>
      <c r="E16" s="32">
        <f t="shared" si="4"/>
        <v>5543285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1207649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9059385</v>
      </c>
      <c r="O16" s="46">
        <f t="shared" si="2"/>
        <v>319.74676172660855</v>
      </c>
      <c r="P16" s="10"/>
    </row>
    <row r="17" spans="1:16">
      <c r="A17" s="12"/>
      <c r="B17" s="25">
        <v>331.2</v>
      </c>
      <c r="C17" s="20" t="s">
        <v>18</v>
      </c>
      <c r="D17" s="47">
        <v>80786</v>
      </c>
      <c r="E17" s="47">
        <v>21823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102609</v>
      </c>
      <c r="O17" s="48">
        <f t="shared" si="2"/>
        <v>3.6215367239614582</v>
      </c>
      <c r="P17" s="9"/>
    </row>
    <row r="18" spans="1:16">
      <c r="A18" s="12"/>
      <c r="B18" s="25">
        <v>331.5</v>
      </c>
      <c r="C18" s="20" t="s">
        <v>20</v>
      </c>
      <c r="D18" s="47">
        <v>11538</v>
      </c>
      <c r="E18" s="47">
        <v>2341730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2353268</v>
      </c>
      <c r="O18" s="48">
        <f t="shared" si="2"/>
        <v>83.057494794056396</v>
      </c>
      <c r="P18" s="9"/>
    </row>
    <row r="19" spans="1:16">
      <c r="A19" s="12"/>
      <c r="B19" s="25">
        <v>331.65</v>
      </c>
      <c r="C19" s="20" t="s">
        <v>23</v>
      </c>
      <c r="D19" s="47">
        <v>0</v>
      </c>
      <c r="E19" s="47">
        <v>41281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41281</v>
      </c>
      <c r="O19" s="48">
        <f t="shared" si="2"/>
        <v>1.4569936116895492</v>
      </c>
      <c r="P19" s="9"/>
    </row>
    <row r="20" spans="1:16">
      <c r="A20" s="12"/>
      <c r="B20" s="25">
        <v>331.69</v>
      </c>
      <c r="C20" s="20" t="s">
        <v>24</v>
      </c>
      <c r="D20" s="47">
        <v>0</v>
      </c>
      <c r="E20" s="47">
        <v>2234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2234</v>
      </c>
      <c r="O20" s="48">
        <f t="shared" si="2"/>
        <v>7.8847986446899374E-2</v>
      </c>
      <c r="P20" s="9"/>
    </row>
    <row r="21" spans="1:16">
      <c r="A21" s="12"/>
      <c r="B21" s="25">
        <v>334.1</v>
      </c>
      <c r="C21" s="20" t="s">
        <v>21</v>
      </c>
      <c r="D21" s="47">
        <v>3965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3965</v>
      </c>
      <c r="O21" s="48">
        <f t="shared" si="2"/>
        <v>0.13994282285673948</v>
      </c>
      <c r="P21" s="9"/>
    </row>
    <row r="22" spans="1:16">
      <c r="A22" s="12"/>
      <c r="B22" s="25">
        <v>334.2</v>
      </c>
      <c r="C22" s="20" t="s">
        <v>22</v>
      </c>
      <c r="D22" s="47">
        <v>30264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30264</v>
      </c>
      <c r="O22" s="48">
        <f t="shared" si="2"/>
        <v>1.0681537429852115</v>
      </c>
      <c r="P22" s="9"/>
    </row>
    <row r="23" spans="1:16">
      <c r="A23" s="12"/>
      <c r="B23" s="25">
        <v>334.34</v>
      </c>
      <c r="C23" s="20" t="s">
        <v>25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298110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298110</v>
      </c>
      <c r="O23" s="48">
        <f t="shared" si="2"/>
        <v>10.521653195919953</v>
      </c>
      <c r="P23" s="9"/>
    </row>
    <row r="24" spans="1:16">
      <c r="A24" s="12"/>
      <c r="B24" s="25">
        <v>334.35</v>
      </c>
      <c r="C24" s="20" t="s">
        <v>26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469994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469994</v>
      </c>
      <c r="O24" s="48">
        <f t="shared" si="2"/>
        <v>16.588218684925707</v>
      </c>
      <c r="P24" s="9"/>
    </row>
    <row r="25" spans="1:16">
      <c r="A25" s="12"/>
      <c r="B25" s="25">
        <v>334.49</v>
      </c>
      <c r="C25" s="20" t="s">
        <v>27</v>
      </c>
      <c r="D25" s="47">
        <v>0</v>
      </c>
      <c r="E25" s="47">
        <v>328998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5">SUM(D25:M25)</f>
        <v>328998</v>
      </c>
      <c r="O25" s="48">
        <f t="shared" si="2"/>
        <v>11.611830727420323</v>
      </c>
      <c r="P25" s="9"/>
    </row>
    <row r="26" spans="1:16">
      <c r="A26" s="12"/>
      <c r="B26" s="25">
        <v>334.62</v>
      </c>
      <c r="C26" s="20" t="s">
        <v>28</v>
      </c>
      <c r="D26" s="47">
        <v>0</v>
      </c>
      <c r="E26" s="47">
        <v>99382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99382</v>
      </c>
      <c r="O26" s="48">
        <f t="shared" si="2"/>
        <v>3.5076412663678398</v>
      </c>
      <c r="P26" s="9"/>
    </row>
    <row r="27" spans="1:16">
      <c r="A27" s="12"/>
      <c r="B27" s="25">
        <v>334.7</v>
      </c>
      <c r="C27" s="20" t="s">
        <v>29</v>
      </c>
      <c r="D27" s="47">
        <v>0</v>
      </c>
      <c r="E27" s="47">
        <v>348401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348401</v>
      </c>
      <c r="O27" s="48">
        <f t="shared" si="2"/>
        <v>12.296650548829986</v>
      </c>
      <c r="P27" s="9"/>
    </row>
    <row r="28" spans="1:16">
      <c r="A28" s="12"/>
      <c r="B28" s="25">
        <v>334.89</v>
      </c>
      <c r="C28" s="20" t="s">
        <v>30</v>
      </c>
      <c r="D28" s="47">
        <v>0</v>
      </c>
      <c r="E28" s="47">
        <v>157496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157496</v>
      </c>
      <c r="O28" s="48">
        <f t="shared" si="2"/>
        <v>5.5587477499735289</v>
      </c>
      <c r="P28" s="9"/>
    </row>
    <row r="29" spans="1:16">
      <c r="A29" s="12"/>
      <c r="B29" s="25">
        <v>334.9</v>
      </c>
      <c r="C29" s="20" t="s">
        <v>31</v>
      </c>
      <c r="D29" s="47">
        <v>60572</v>
      </c>
      <c r="E29" s="47">
        <v>74169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134741</v>
      </c>
      <c r="O29" s="48">
        <f t="shared" si="2"/>
        <v>4.7556206543606399</v>
      </c>
      <c r="P29" s="9"/>
    </row>
    <row r="30" spans="1:16">
      <c r="A30" s="12"/>
      <c r="B30" s="25">
        <v>335.12</v>
      </c>
      <c r="C30" s="20" t="s">
        <v>32</v>
      </c>
      <c r="D30" s="47">
        <v>397670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397670</v>
      </c>
      <c r="O30" s="48">
        <f t="shared" si="2"/>
        <v>14.035576889139872</v>
      </c>
      <c r="P30" s="9"/>
    </row>
    <row r="31" spans="1:16">
      <c r="A31" s="12"/>
      <c r="B31" s="25">
        <v>335.13</v>
      </c>
      <c r="C31" s="20" t="s">
        <v>33</v>
      </c>
      <c r="D31" s="47">
        <v>15510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15510</v>
      </c>
      <c r="O31" s="48">
        <f t="shared" si="2"/>
        <v>0.54741820492005788</v>
      </c>
      <c r="P31" s="9"/>
    </row>
    <row r="32" spans="1:16">
      <c r="A32" s="12"/>
      <c r="B32" s="25">
        <v>335.14</v>
      </c>
      <c r="C32" s="20" t="s">
        <v>34</v>
      </c>
      <c r="D32" s="47">
        <v>15379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15379</v>
      </c>
      <c r="O32" s="48">
        <f t="shared" si="2"/>
        <v>0.54279462111318955</v>
      </c>
      <c r="P32" s="9"/>
    </row>
    <row r="33" spans="1:16">
      <c r="A33" s="12"/>
      <c r="B33" s="25">
        <v>335.15</v>
      </c>
      <c r="C33" s="20" t="s">
        <v>35</v>
      </c>
      <c r="D33" s="47">
        <v>2103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2103</v>
      </c>
      <c r="O33" s="48">
        <f t="shared" si="2"/>
        <v>7.4224402640031065E-2</v>
      </c>
      <c r="P33" s="9"/>
    </row>
    <row r="34" spans="1:16">
      <c r="A34" s="12"/>
      <c r="B34" s="25">
        <v>335.16</v>
      </c>
      <c r="C34" s="20" t="s">
        <v>36</v>
      </c>
      <c r="D34" s="47">
        <v>0</v>
      </c>
      <c r="E34" s="47">
        <v>446500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446500</v>
      </c>
      <c r="O34" s="48">
        <f t="shared" si="2"/>
        <v>15.759008929516817</v>
      </c>
      <c r="P34" s="9"/>
    </row>
    <row r="35" spans="1:16">
      <c r="A35" s="12"/>
      <c r="B35" s="25">
        <v>335.18</v>
      </c>
      <c r="C35" s="20" t="s">
        <v>37</v>
      </c>
      <c r="D35" s="47">
        <v>1440723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1440723</v>
      </c>
      <c r="O35" s="48">
        <f t="shared" si="2"/>
        <v>50.84964528994459</v>
      </c>
      <c r="P35" s="9"/>
    </row>
    <row r="36" spans="1:16">
      <c r="A36" s="12"/>
      <c r="B36" s="25">
        <v>335.19</v>
      </c>
      <c r="C36" s="20" t="s">
        <v>51</v>
      </c>
      <c r="D36" s="47">
        <v>0</v>
      </c>
      <c r="E36" s="47">
        <v>862481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862481</v>
      </c>
      <c r="O36" s="48">
        <f t="shared" si="2"/>
        <v>30.440864010164827</v>
      </c>
      <c r="P36" s="9"/>
    </row>
    <row r="37" spans="1:16">
      <c r="A37" s="12"/>
      <c r="B37" s="25">
        <v>335.29</v>
      </c>
      <c r="C37" s="20" t="s">
        <v>38</v>
      </c>
      <c r="D37" s="47">
        <v>0</v>
      </c>
      <c r="E37" s="47">
        <v>7080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2" si="6">SUM(D37:M37)</f>
        <v>7080</v>
      </c>
      <c r="O37" s="48">
        <f t="shared" ref="O37:O68" si="7">(N37/O$98)</f>
        <v>0.24988529276815022</v>
      </c>
      <c r="P37" s="9"/>
    </row>
    <row r="38" spans="1:16">
      <c r="A38" s="12"/>
      <c r="B38" s="25">
        <v>335.41</v>
      </c>
      <c r="C38" s="20" t="s">
        <v>39</v>
      </c>
      <c r="D38" s="47">
        <v>0</v>
      </c>
      <c r="E38" s="47">
        <v>31302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31302</v>
      </c>
      <c r="O38" s="48">
        <f t="shared" si="7"/>
        <v>1.1047894681113894</v>
      </c>
      <c r="P38" s="9"/>
    </row>
    <row r="39" spans="1:16">
      <c r="A39" s="12"/>
      <c r="B39" s="25">
        <v>335.42</v>
      </c>
      <c r="C39" s="20" t="s">
        <v>40</v>
      </c>
      <c r="D39" s="47">
        <v>0</v>
      </c>
      <c r="E39" s="47">
        <v>776654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776654</v>
      </c>
      <c r="O39" s="48">
        <f t="shared" si="7"/>
        <v>27.411640136942786</v>
      </c>
      <c r="P39" s="9"/>
    </row>
    <row r="40" spans="1:16">
      <c r="A40" s="12"/>
      <c r="B40" s="25">
        <v>335.49</v>
      </c>
      <c r="C40" s="20" t="s">
        <v>41</v>
      </c>
      <c r="D40" s="47">
        <v>0</v>
      </c>
      <c r="E40" s="47">
        <v>3754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3754</v>
      </c>
      <c r="O40" s="48">
        <f t="shared" si="7"/>
        <v>0.1324956764197226</v>
      </c>
      <c r="P40" s="9"/>
    </row>
    <row r="41" spans="1:16">
      <c r="A41" s="12"/>
      <c r="B41" s="25">
        <v>335.7</v>
      </c>
      <c r="C41" s="20" t="s">
        <v>42</v>
      </c>
      <c r="D41" s="47">
        <v>7691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7691</v>
      </c>
      <c r="O41" s="48">
        <f t="shared" si="7"/>
        <v>0.27145025235591008</v>
      </c>
      <c r="P41" s="9"/>
    </row>
    <row r="42" spans="1:16">
      <c r="A42" s="12"/>
      <c r="B42" s="25">
        <v>335.9</v>
      </c>
      <c r="C42" s="20" t="s">
        <v>43</v>
      </c>
      <c r="D42" s="47">
        <v>242250</v>
      </c>
      <c r="E42" s="47">
        <v>0</v>
      </c>
      <c r="F42" s="47">
        <v>0</v>
      </c>
      <c r="G42" s="47">
        <v>0</v>
      </c>
      <c r="H42" s="47">
        <v>0</v>
      </c>
      <c r="I42" s="47">
        <v>439545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681795</v>
      </c>
      <c r="O42" s="48">
        <f t="shared" si="7"/>
        <v>24.063636042776974</v>
      </c>
      <c r="P42" s="9"/>
    </row>
    <row r="43" spans="1:16" ht="15.75">
      <c r="A43" s="29" t="s">
        <v>48</v>
      </c>
      <c r="B43" s="30"/>
      <c r="C43" s="31"/>
      <c r="D43" s="32">
        <f t="shared" ref="D43:M43" si="8">SUM(D44:D79)</f>
        <v>1304578</v>
      </c>
      <c r="E43" s="32">
        <f t="shared" si="8"/>
        <v>1534460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1323269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4162307</v>
      </c>
      <c r="O43" s="46">
        <f t="shared" si="7"/>
        <v>146.90668125507358</v>
      </c>
      <c r="P43" s="10"/>
    </row>
    <row r="44" spans="1:16">
      <c r="A44" s="12"/>
      <c r="B44" s="25">
        <v>341.1</v>
      </c>
      <c r="C44" s="20" t="s">
        <v>52</v>
      </c>
      <c r="D44" s="47">
        <v>60819</v>
      </c>
      <c r="E44" s="47">
        <v>26437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87256</v>
      </c>
      <c r="O44" s="48">
        <f t="shared" si="7"/>
        <v>3.0796597607030671</v>
      </c>
      <c r="P44" s="9"/>
    </row>
    <row r="45" spans="1:16">
      <c r="A45" s="12"/>
      <c r="B45" s="25">
        <v>341.2</v>
      </c>
      <c r="C45" s="20" t="s">
        <v>53</v>
      </c>
      <c r="D45" s="47">
        <v>178661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64" si="9">SUM(D45:M45)</f>
        <v>178661</v>
      </c>
      <c r="O45" s="48">
        <f t="shared" si="7"/>
        <v>6.3057565383122158</v>
      </c>
      <c r="P45" s="9"/>
    </row>
    <row r="46" spans="1:16">
      <c r="A46" s="12"/>
      <c r="B46" s="25">
        <v>341.3</v>
      </c>
      <c r="C46" s="20" t="s">
        <v>54</v>
      </c>
      <c r="D46" s="47">
        <v>24152</v>
      </c>
      <c r="E46" s="47">
        <v>8040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32192</v>
      </c>
      <c r="O46" s="48">
        <f t="shared" si="7"/>
        <v>1.1362016023717927</v>
      </c>
      <c r="P46" s="9"/>
    </row>
    <row r="47" spans="1:16">
      <c r="A47" s="12"/>
      <c r="B47" s="25">
        <v>341.51</v>
      </c>
      <c r="C47" s="20" t="s">
        <v>55</v>
      </c>
      <c r="D47" s="47">
        <v>282893</v>
      </c>
      <c r="E47" s="47">
        <v>4909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287802</v>
      </c>
      <c r="O47" s="48">
        <f t="shared" si="7"/>
        <v>10.157837151025307</v>
      </c>
      <c r="P47" s="9"/>
    </row>
    <row r="48" spans="1:16">
      <c r="A48" s="12"/>
      <c r="B48" s="25">
        <v>341.53</v>
      </c>
      <c r="C48" s="20" t="s">
        <v>56</v>
      </c>
      <c r="D48" s="47">
        <v>588</v>
      </c>
      <c r="E48" s="47">
        <v>44374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44962</v>
      </c>
      <c r="O48" s="48">
        <f t="shared" si="7"/>
        <v>1.5869127872092612</v>
      </c>
      <c r="P48" s="9"/>
    </row>
    <row r="49" spans="1:16">
      <c r="A49" s="12"/>
      <c r="B49" s="25">
        <v>341.56</v>
      </c>
      <c r="C49" s="20" t="s">
        <v>57</v>
      </c>
      <c r="D49" s="47">
        <v>-12038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-12038</v>
      </c>
      <c r="O49" s="48">
        <f t="shared" si="7"/>
        <v>-0.42487558677160908</v>
      </c>
      <c r="P49" s="9"/>
    </row>
    <row r="50" spans="1:16">
      <c r="A50" s="12"/>
      <c r="B50" s="25">
        <v>341.9</v>
      </c>
      <c r="C50" s="20" t="s">
        <v>58</v>
      </c>
      <c r="D50" s="47">
        <v>17074</v>
      </c>
      <c r="E50" s="47">
        <v>158063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175137</v>
      </c>
      <c r="O50" s="48">
        <f t="shared" si="7"/>
        <v>6.1813786044541699</v>
      </c>
      <c r="P50" s="9"/>
    </row>
    <row r="51" spans="1:16">
      <c r="A51" s="12"/>
      <c r="B51" s="25">
        <v>342.2</v>
      </c>
      <c r="C51" s="20" t="s">
        <v>59</v>
      </c>
      <c r="D51" s="47">
        <v>0</v>
      </c>
      <c r="E51" s="47">
        <v>12496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12496</v>
      </c>
      <c r="O51" s="48">
        <f t="shared" si="7"/>
        <v>0.44104048282920977</v>
      </c>
      <c r="P51" s="9"/>
    </row>
    <row r="52" spans="1:16">
      <c r="A52" s="12"/>
      <c r="B52" s="25">
        <v>342.3</v>
      </c>
      <c r="C52" s="20" t="s">
        <v>60</v>
      </c>
      <c r="D52" s="47">
        <v>0</v>
      </c>
      <c r="E52" s="47">
        <v>227217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227217</v>
      </c>
      <c r="O52" s="48">
        <f t="shared" si="7"/>
        <v>8.0195178766809025</v>
      </c>
      <c r="P52" s="9"/>
    </row>
    <row r="53" spans="1:16">
      <c r="A53" s="12"/>
      <c r="B53" s="25">
        <v>342.5</v>
      </c>
      <c r="C53" s="20" t="s">
        <v>61</v>
      </c>
      <c r="D53" s="47">
        <v>0</v>
      </c>
      <c r="E53" s="47">
        <v>15373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15373</v>
      </c>
      <c r="O53" s="48">
        <f t="shared" si="7"/>
        <v>0.54258285391592842</v>
      </c>
      <c r="P53" s="9"/>
    </row>
    <row r="54" spans="1:16">
      <c r="A54" s="12"/>
      <c r="B54" s="25">
        <v>342.6</v>
      </c>
      <c r="C54" s="20" t="s">
        <v>62</v>
      </c>
      <c r="D54" s="47">
        <v>629247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629247</v>
      </c>
      <c r="O54" s="48">
        <f t="shared" si="7"/>
        <v>22.208978929163873</v>
      </c>
      <c r="P54" s="9"/>
    </row>
    <row r="55" spans="1:16">
      <c r="A55" s="12"/>
      <c r="B55" s="25">
        <v>342.9</v>
      </c>
      <c r="C55" s="20" t="s">
        <v>63</v>
      </c>
      <c r="D55" s="47">
        <v>10454</v>
      </c>
      <c r="E55" s="47">
        <v>248639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259093</v>
      </c>
      <c r="O55" s="48">
        <f t="shared" si="7"/>
        <v>9.144566406663607</v>
      </c>
      <c r="P55" s="9"/>
    </row>
    <row r="56" spans="1:16">
      <c r="A56" s="12"/>
      <c r="B56" s="25">
        <v>343.3</v>
      </c>
      <c r="C56" s="20" t="s">
        <v>64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111881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111881</v>
      </c>
      <c r="O56" s="48">
        <f t="shared" si="7"/>
        <v>3.9487876327956801</v>
      </c>
      <c r="P56" s="9"/>
    </row>
    <row r="57" spans="1:16">
      <c r="A57" s="12"/>
      <c r="B57" s="25">
        <v>343.4</v>
      </c>
      <c r="C57" s="20" t="s">
        <v>65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893710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893710</v>
      </c>
      <c r="O57" s="48">
        <f t="shared" si="7"/>
        <v>31.543076977376206</v>
      </c>
      <c r="P57" s="9"/>
    </row>
    <row r="58" spans="1:16">
      <c r="A58" s="12"/>
      <c r="B58" s="25">
        <v>343.5</v>
      </c>
      <c r="C58" s="20" t="s">
        <v>66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317678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317678</v>
      </c>
      <c r="O58" s="48">
        <f t="shared" si="7"/>
        <v>11.212296615254298</v>
      </c>
      <c r="P58" s="9"/>
    </row>
    <row r="59" spans="1:16">
      <c r="A59" s="12"/>
      <c r="B59" s="25">
        <v>346.4</v>
      </c>
      <c r="C59" s="20" t="s">
        <v>67</v>
      </c>
      <c r="D59" s="47">
        <v>10790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10790</v>
      </c>
      <c r="O59" s="48">
        <f t="shared" si="7"/>
        <v>0.38082800974129105</v>
      </c>
      <c r="P59" s="9"/>
    </row>
    <row r="60" spans="1:16">
      <c r="A60" s="12"/>
      <c r="B60" s="25">
        <v>346.9</v>
      </c>
      <c r="C60" s="20" t="s">
        <v>68</v>
      </c>
      <c r="D60" s="47">
        <v>2129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2129</v>
      </c>
      <c r="O60" s="48">
        <f t="shared" si="7"/>
        <v>7.5142060494829355E-2</v>
      </c>
      <c r="P60" s="9"/>
    </row>
    <row r="61" spans="1:16">
      <c r="A61" s="12"/>
      <c r="B61" s="25">
        <v>347.2</v>
      </c>
      <c r="C61" s="20" t="s">
        <v>69</v>
      </c>
      <c r="D61" s="47">
        <v>65239</v>
      </c>
      <c r="E61" s="47">
        <v>58400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123639</v>
      </c>
      <c r="O61" s="48">
        <f t="shared" si="7"/>
        <v>4.3637807503617694</v>
      </c>
      <c r="P61" s="9"/>
    </row>
    <row r="62" spans="1:16">
      <c r="A62" s="12"/>
      <c r="B62" s="25">
        <v>347.4</v>
      </c>
      <c r="C62" s="20" t="s">
        <v>70</v>
      </c>
      <c r="D62" s="47">
        <v>0</v>
      </c>
      <c r="E62" s="47">
        <v>50317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50317</v>
      </c>
      <c r="O62" s="48">
        <f t="shared" si="7"/>
        <v>1.7759150107648325</v>
      </c>
      <c r="P62" s="9"/>
    </row>
    <row r="63" spans="1:16">
      <c r="A63" s="12"/>
      <c r="B63" s="25">
        <v>347.5</v>
      </c>
      <c r="C63" s="20" t="s">
        <v>71</v>
      </c>
      <c r="D63" s="47">
        <v>22209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22209</v>
      </c>
      <c r="O63" s="48">
        <f t="shared" si="7"/>
        <v>0.78385628066212543</v>
      </c>
      <c r="P63" s="9"/>
    </row>
    <row r="64" spans="1:16">
      <c r="A64" s="12"/>
      <c r="B64" s="25">
        <v>347.9</v>
      </c>
      <c r="C64" s="20" t="s">
        <v>72</v>
      </c>
      <c r="D64" s="47">
        <v>12361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12361</v>
      </c>
      <c r="O64" s="48">
        <f t="shared" si="7"/>
        <v>0.436275720890834</v>
      </c>
      <c r="P64" s="9"/>
    </row>
    <row r="65" spans="1:16">
      <c r="A65" s="12"/>
      <c r="B65" s="25">
        <v>348.11</v>
      </c>
      <c r="C65" s="39" t="s">
        <v>74</v>
      </c>
      <c r="D65" s="47">
        <v>0</v>
      </c>
      <c r="E65" s="47">
        <v>1740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77" si="10">SUM(D65:M65)</f>
        <v>1740</v>
      </c>
      <c r="O65" s="48">
        <f t="shared" si="7"/>
        <v>6.1412487205731829E-2</v>
      </c>
      <c r="P65" s="9"/>
    </row>
    <row r="66" spans="1:16">
      <c r="A66" s="12"/>
      <c r="B66" s="25">
        <v>348.12</v>
      </c>
      <c r="C66" s="39" t="s">
        <v>75</v>
      </c>
      <c r="D66" s="47">
        <v>0</v>
      </c>
      <c r="E66" s="47">
        <v>4592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4592</v>
      </c>
      <c r="O66" s="48">
        <f t="shared" si="7"/>
        <v>0.16207249497052906</v>
      </c>
      <c r="P66" s="9"/>
    </row>
    <row r="67" spans="1:16">
      <c r="A67" s="12"/>
      <c r="B67" s="25">
        <v>348.13</v>
      </c>
      <c r="C67" s="39" t="s">
        <v>76</v>
      </c>
      <c r="D67" s="47">
        <v>0</v>
      </c>
      <c r="E67" s="47">
        <v>28070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28070</v>
      </c>
      <c r="O67" s="48">
        <f t="shared" si="7"/>
        <v>0.99071753785338657</v>
      </c>
      <c r="P67" s="9"/>
    </row>
    <row r="68" spans="1:16">
      <c r="A68" s="12"/>
      <c r="B68" s="25">
        <v>348.22</v>
      </c>
      <c r="C68" s="39" t="s">
        <v>77</v>
      </c>
      <c r="D68" s="47">
        <v>0</v>
      </c>
      <c r="E68" s="47">
        <v>5753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5753</v>
      </c>
      <c r="O68" s="48">
        <f t="shared" si="7"/>
        <v>0.20304944764056049</v>
      </c>
      <c r="P68" s="9"/>
    </row>
    <row r="69" spans="1:16">
      <c r="A69" s="12"/>
      <c r="B69" s="25">
        <v>348.23</v>
      </c>
      <c r="C69" s="39" t="s">
        <v>78</v>
      </c>
      <c r="D69" s="47">
        <v>0</v>
      </c>
      <c r="E69" s="47">
        <v>16684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16684</v>
      </c>
      <c r="O69" s="48">
        <f t="shared" ref="O69:O96" si="11">(N69/O$98)</f>
        <v>0.58885398651748844</v>
      </c>
      <c r="P69" s="9"/>
    </row>
    <row r="70" spans="1:16">
      <c r="A70" s="12"/>
      <c r="B70" s="25">
        <v>348.31</v>
      </c>
      <c r="C70" s="39" t="s">
        <v>79</v>
      </c>
      <c r="D70" s="47">
        <v>0</v>
      </c>
      <c r="E70" s="47">
        <v>57344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57344</v>
      </c>
      <c r="O70" s="48">
        <f t="shared" si="11"/>
        <v>2.0239296932905093</v>
      </c>
      <c r="P70" s="9"/>
    </row>
    <row r="71" spans="1:16">
      <c r="A71" s="12"/>
      <c r="B71" s="25">
        <v>348.32</v>
      </c>
      <c r="C71" s="39" t="s">
        <v>80</v>
      </c>
      <c r="D71" s="47">
        <v>0</v>
      </c>
      <c r="E71" s="47">
        <v>346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346</v>
      </c>
      <c r="O71" s="48">
        <f t="shared" si="11"/>
        <v>1.2211908375392651E-2</v>
      </c>
      <c r="P71" s="9"/>
    </row>
    <row r="72" spans="1:16">
      <c r="A72" s="12"/>
      <c r="B72" s="25">
        <v>348.41</v>
      </c>
      <c r="C72" s="39" t="s">
        <v>81</v>
      </c>
      <c r="D72" s="47">
        <v>0</v>
      </c>
      <c r="E72" s="47">
        <v>41277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41277</v>
      </c>
      <c r="O72" s="48">
        <f t="shared" si="11"/>
        <v>1.4568524335580419</v>
      </c>
      <c r="P72" s="9"/>
    </row>
    <row r="73" spans="1:16">
      <c r="A73" s="12"/>
      <c r="B73" s="25">
        <v>348.42</v>
      </c>
      <c r="C73" s="39" t="s">
        <v>82</v>
      </c>
      <c r="D73" s="47">
        <v>0</v>
      </c>
      <c r="E73" s="47">
        <v>8408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8408</v>
      </c>
      <c r="O73" s="48">
        <f t="shared" si="11"/>
        <v>0.29675643242861682</v>
      </c>
      <c r="P73" s="9"/>
    </row>
    <row r="74" spans="1:16">
      <c r="A74" s="12"/>
      <c r="B74" s="25">
        <v>348.48</v>
      </c>
      <c r="C74" s="39" t="s">
        <v>83</v>
      </c>
      <c r="D74" s="47">
        <v>0</v>
      </c>
      <c r="E74" s="47">
        <v>4762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4762</v>
      </c>
      <c r="O74" s="48">
        <f t="shared" si="11"/>
        <v>0.16807256555959482</v>
      </c>
      <c r="P74" s="9"/>
    </row>
    <row r="75" spans="1:16">
      <c r="A75" s="12"/>
      <c r="B75" s="25">
        <v>348.52</v>
      </c>
      <c r="C75" s="39" t="s">
        <v>84</v>
      </c>
      <c r="D75" s="47">
        <v>0</v>
      </c>
      <c r="E75" s="47">
        <v>44723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44723</v>
      </c>
      <c r="O75" s="48">
        <f t="shared" si="11"/>
        <v>1.5784773938516923</v>
      </c>
      <c r="P75" s="9"/>
    </row>
    <row r="76" spans="1:16">
      <c r="A76" s="12"/>
      <c r="B76" s="25">
        <v>348.53</v>
      </c>
      <c r="C76" s="39" t="s">
        <v>85</v>
      </c>
      <c r="D76" s="47">
        <v>0</v>
      </c>
      <c r="E76" s="47">
        <v>451422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451422</v>
      </c>
      <c r="O76" s="48">
        <f t="shared" si="11"/>
        <v>15.932728620336709</v>
      </c>
      <c r="P76" s="9"/>
    </row>
    <row r="77" spans="1:16">
      <c r="A77" s="12"/>
      <c r="B77" s="25">
        <v>348.62</v>
      </c>
      <c r="C77" s="39" t="s">
        <v>86</v>
      </c>
      <c r="D77" s="47">
        <v>0</v>
      </c>
      <c r="E77" s="47">
        <v>462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462</v>
      </c>
      <c r="O77" s="48">
        <f t="shared" si="11"/>
        <v>1.6306074189108108E-2</v>
      </c>
      <c r="P77" s="9"/>
    </row>
    <row r="78" spans="1:16">
      <c r="A78" s="12"/>
      <c r="B78" s="25">
        <v>348.71</v>
      </c>
      <c r="C78" s="39" t="s">
        <v>87</v>
      </c>
      <c r="D78" s="47">
        <v>0</v>
      </c>
      <c r="E78" s="47">
        <v>12540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12540</v>
      </c>
      <c r="O78" s="48">
        <f t="shared" si="11"/>
        <v>0.4425934422757915</v>
      </c>
      <c r="P78" s="9"/>
    </row>
    <row r="79" spans="1:16">
      <c r="A79" s="12"/>
      <c r="B79" s="25">
        <v>348.72</v>
      </c>
      <c r="C79" s="39" t="s">
        <v>88</v>
      </c>
      <c r="D79" s="47">
        <v>0</v>
      </c>
      <c r="E79" s="47">
        <v>2072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2072</v>
      </c>
      <c r="O79" s="48">
        <f t="shared" si="11"/>
        <v>7.313027212084848E-2</v>
      </c>
      <c r="P79" s="9"/>
    </row>
    <row r="80" spans="1:16" ht="15.75">
      <c r="A80" s="29" t="s">
        <v>49</v>
      </c>
      <c r="B80" s="30"/>
      <c r="C80" s="31"/>
      <c r="D80" s="32">
        <f t="shared" ref="D80:M80" si="12">SUM(D81:D87)</f>
        <v>12301</v>
      </c>
      <c r="E80" s="32">
        <f t="shared" si="12"/>
        <v>362865</v>
      </c>
      <c r="F80" s="32">
        <f t="shared" si="12"/>
        <v>0</v>
      </c>
      <c r="G80" s="32">
        <f t="shared" si="12"/>
        <v>0</v>
      </c>
      <c r="H80" s="32">
        <f t="shared" si="12"/>
        <v>0</v>
      </c>
      <c r="I80" s="32">
        <f t="shared" si="12"/>
        <v>0</v>
      </c>
      <c r="J80" s="32">
        <f t="shared" si="12"/>
        <v>0</v>
      </c>
      <c r="K80" s="32">
        <f t="shared" si="12"/>
        <v>0</v>
      </c>
      <c r="L80" s="32">
        <f t="shared" si="12"/>
        <v>0</v>
      </c>
      <c r="M80" s="32">
        <f t="shared" si="12"/>
        <v>0</v>
      </c>
      <c r="N80" s="32">
        <f>SUM(D80:M80)</f>
        <v>375166</v>
      </c>
      <c r="O80" s="46">
        <f t="shared" si="11"/>
        <v>13.241308721279074</v>
      </c>
      <c r="P80" s="10"/>
    </row>
    <row r="81" spans="1:119">
      <c r="A81" s="13"/>
      <c r="B81" s="40">
        <v>351.1</v>
      </c>
      <c r="C81" s="21" t="s">
        <v>90</v>
      </c>
      <c r="D81" s="47">
        <v>0</v>
      </c>
      <c r="E81" s="47">
        <v>21301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21301</v>
      </c>
      <c r="O81" s="48">
        <f t="shared" si="11"/>
        <v>0.75180884480993893</v>
      </c>
      <c r="P81" s="9"/>
    </row>
    <row r="82" spans="1:119">
      <c r="A82" s="13"/>
      <c r="B82" s="40">
        <v>351.2</v>
      </c>
      <c r="C82" s="21" t="s">
        <v>91</v>
      </c>
      <c r="D82" s="47">
        <v>0</v>
      </c>
      <c r="E82" s="47">
        <v>55254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7" si="13">SUM(D82:M82)</f>
        <v>55254</v>
      </c>
      <c r="O82" s="48">
        <f t="shared" si="11"/>
        <v>1.9501641195778774</v>
      </c>
      <c r="P82" s="9"/>
    </row>
    <row r="83" spans="1:119">
      <c r="A83" s="13"/>
      <c r="B83" s="40">
        <v>351.5</v>
      </c>
      <c r="C83" s="21" t="s">
        <v>92</v>
      </c>
      <c r="D83" s="47">
        <v>0</v>
      </c>
      <c r="E83" s="47">
        <v>61454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61454</v>
      </c>
      <c r="O83" s="48">
        <f t="shared" si="11"/>
        <v>2.1689902234143932</v>
      </c>
      <c r="P83" s="9"/>
    </row>
    <row r="84" spans="1:119">
      <c r="A84" s="13"/>
      <c r="B84" s="40">
        <v>351.6</v>
      </c>
      <c r="C84" s="21" t="s">
        <v>93</v>
      </c>
      <c r="D84" s="47">
        <v>0</v>
      </c>
      <c r="E84" s="47">
        <v>12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12</v>
      </c>
      <c r="O84" s="48">
        <f t="shared" si="11"/>
        <v>4.2353439452228852E-4</v>
      </c>
      <c r="P84" s="9"/>
    </row>
    <row r="85" spans="1:119">
      <c r="A85" s="13"/>
      <c r="B85" s="40">
        <v>352</v>
      </c>
      <c r="C85" s="21" t="s">
        <v>94</v>
      </c>
      <c r="D85" s="47">
        <v>10545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10545</v>
      </c>
      <c r="O85" s="48">
        <f t="shared" si="11"/>
        <v>0.37218084918646099</v>
      </c>
      <c r="P85" s="9"/>
    </row>
    <row r="86" spans="1:119">
      <c r="A86" s="13"/>
      <c r="B86" s="40">
        <v>354</v>
      </c>
      <c r="C86" s="21" t="s">
        <v>95</v>
      </c>
      <c r="D86" s="47">
        <v>1756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1756</v>
      </c>
      <c r="O86" s="48">
        <f t="shared" si="11"/>
        <v>6.1977199731761551E-2</v>
      </c>
      <c r="P86" s="9"/>
    </row>
    <row r="87" spans="1:119">
      <c r="A87" s="13"/>
      <c r="B87" s="40">
        <v>359</v>
      </c>
      <c r="C87" s="21" t="s">
        <v>96</v>
      </c>
      <c r="D87" s="47">
        <v>0</v>
      </c>
      <c r="E87" s="47">
        <v>224844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224844</v>
      </c>
      <c r="O87" s="48">
        <f t="shared" si="11"/>
        <v>7.9357639501641195</v>
      </c>
      <c r="P87" s="9"/>
    </row>
    <row r="88" spans="1:119" ht="15.75">
      <c r="A88" s="29" t="s">
        <v>3</v>
      </c>
      <c r="B88" s="30"/>
      <c r="C88" s="31"/>
      <c r="D88" s="32">
        <f t="shared" ref="D88:M88" si="14">SUM(D89:D93)</f>
        <v>383425</v>
      </c>
      <c r="E88" s="32">
        <f t="shared" si="14"/>
        <v>546919</v>
      </c>
      <c r="F88" s="32">
        <f t="shared" si="14"/>
        <v>2426</v>
      </c>
      <c r="G88" s="32">
        <f t="shared" si="14"/>
        <v>0</v>
      </c>
      <c r="H88" s="32">
        <f t="shared" si="14"/>
        <v>0</v>
      </c>
      <c r="I88" s="32">
        <f t="shared" si="14"/>
        <v>244053</v>
      </c>
      <c r="J88" s="32">
        <f t="shared" si="14"/>
        <v>0</v>
      </c>
      <c r="K88" s="32">
        <f t="shared" si="14"/>
        <v>0</v>
      </c>
      <c r="L88" s="32">
        <f t="shared" si="14"/>
        <v>0</v>
      </c>
      <c r="M88" s="32">
        <f t="shared" si="14"/>
        <v>0</v>
      </c>
      <c r="N88" s="32">
        <f t="shared" ref="N88:N96" si="15">SUM(D88:M88)</f>
        <v>1176823</v>
      </c>
      <c r="O88" s="46">
        <f t="shared" si="11"/>
        <v>41.535418063741929</v>
      </c>
      <c r="P88" s="10"/>
    </row>
    <row r="89" spans="1:119">
      <c r="A89" s="12"/>
      <c r="B89" s="25">
        <v>361.1</v>
      </c>
      <c r="C89" s="20" t="s">
        <v>97</v>
      </c>
      <c r="D89" s="47">
        <v>61636</v>
      </c>
      <c r="E89" s="47">
        <v>107925</v>
      </c>
      <c r="F89" s="47">
        <v>2426</v>
      </c>
      <c r="G89" s="47">
        <v>0</v>
      </c>
      <c r="H89" s="47">
        <v>0</v>
      </c>
      <c r="I89" s="47">
        <v>73048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245035</v>
      </c>
      <c r="O89" s="48">
        <f t="shared" si="11"/>
        <v>8.6483958634807472</v>
      </c>
      <c r="P89" s="9"/>
    </row>
    <row r="90" spans="1:119">
      <c r="A90" s="12"/>
      <c r="B90" s="25">
        <v>362</v>
      </c>
      <c r="C90" s="20" t="s">
        <v>98</v>
      </c>
      <c r="D90" s="47">
        <v>78348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78348</v>
      </c>
      <c r="O90" s="48">
        <f t="shared" si="11"/>
        <v>2.7652560618360216</v>
      </c>
      <c r="P90" s="9"/>
    </row>
    <row r="91" spans="1:119">
      <c r="A91" s="12"/>
      <c r="B91" s="25">
        <v>366</v>
      </c>
      <c r="C91" s="20" t="s">
        <v>99</v>
      </c>
      <c r="D91" s="47">
        <v>3316</v>
      </c>
      <c r="E91" s="47">
        <v>20000</v>
      </c>
      <c r="F91" s="47">
        <v>0</v>
      </c>
      <c r="G91" s="47">
        <v>0</v>
      </c>
      <c r="H91" s="47">
        <v>0</v>
      </c>
      <c r="I91" s="47">
        <v>170478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193794</v>
      </c>
      <c r="O91" s="48">
        <f t="shared" si="11"/>
        <v>6.8398687043376984</v>
      </c>
      <c r="P91" s="9"/>
    </row>
    <row r="92" spans="1:119">
      <c r="A92" s="12"/>
      <c r="B92" s="25">
        <v>369.3</v>
      </c>
      <c r="C92" s="20" t="s">
        <v>100</v>
      </c>
      <c r="D92" s="47">
        <v>2073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2073</v>
      </c>
      <c r="O92" s="48">
        <f t="shared" si="11"/>
        <v>7.3165566653725339E-2</v>
      </c>
      <c r="P92" s="9"/>
    </row>
    <row r="93" spans="1:119">
      <c r="A93" s="12"/>
      <c r="B93" s="25">
        <v>369.9</v>
      </c>
      <c r="C93" s="20" t="s">
        <v>101</v>
      </c>
      <c r="D93" s="47">
        <v>238052</v>
      </c>
      <c r="E93" s="47">
        <v>418994</v>
      </c>
      <c r="F93" s="47">
        <v>0</v>
      </c>
      <c r="G93" s="47">
        <v>0</v>
      </c>
      <c r="H93" s="47">
        <v>0</v>
      </c>
      <c r="I93" s="47">
        <v>527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657573</v>
      </c>
      <c r="O93" s="48">
        <f t="shared" si="11"/>
        <v>23.208731867433734</v>
      </c>
      <c r="P93" s="9"/>
    </row>
    <row r="94" spans="1:119" ht="15.75">
      <c r="A94" s="29" t="s">
        <v>50</v>
      </c>
      <c r="B94" s="30"/>
      <c r="C94" s="31"/>
      <c r="D94" s="32">
        <f t="shared" ref="D94:M94" si="16">SUM(D95:D95)</f>
        <v>7769833</v>
      </c>
      <c r="E94" s="32">
        <f t="shared" si="16"/>
        <v>893676</v>
      </c>
      <c r="F94" s="32">
        <f t="shared" si="16"/>
        <v>794500</v>
      </c>
      <c r="G94" s="32">
        <f t="shared" si="16"/>
        <v>0</v>
      </c>
      <c r="H94" s="32">
        <f t="shared" si="16"/>
        <v>0</v>
      </c>
      <c r="I94" s="32">
        <f t="shared" si="16"/>
        <v>274889</v>
      </c>
      <c r="J94" s="32">
        <f t="shared" si="16"/>
        <v>0</v>
      </c>
      <c r="K94" s="32">
        <f t="shared" si="16"/>
        <v>0</v>
      </c>
      <c r="L94" s="32">
        <f t="shared" si="16"/>
        <v>0</v>
      </c>
      <c r="M94" s="32">
        <f t="shared" si="16"/>
        <v>0</v>
      </c>
      <c r="N94" s="32">
        <f t="shared" si="15"/>
        <v>9732898</v>
      </c>
      <c r="O94" s="46">
        <f t="shared" si="11"/>
        <v>343.51808844809938</v>
      </c>
      <c r="P94" s="9"/>
    </row>
    <row r="95" spans="1:119" ht="15.75" thickBot="1">
      <c r="A95" s="12"/>
      <c r="B95" s="25">
        <v>381</v>
      </c>
      <c r="C95" s="20" t="s">
        <v>102</v>
      </c>
      <c r="D95" s="47">
        <v>7769833</v>
      </c>
      <c r="E95" s="47">
        <v>893676</v>
      </c>
      <c r="F95" s="47">
        <v>794500</v>
      </c>
      <c r="G95" s="47">
        <v>0</v>
      </c>
      <c r="H95" s="47">
        <v>0</v>
      </c>
      <c r="I95" s="47">
        <v>274889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9732898</v>
      </c>
      <c r="O95" s="48">
        <f t="shared" si="11"/>
        <v>343.51808844809938</v>
      </c>
      <c r="P95" s="9"/>
    </row>
    <row r="96" spans="1:119" ht="16.5" thickBot="1">
      <c r="A96" s="14" t="s">
        <v>73</v>
      </c>
      <c r="B96" s="23"/>
      <c r="C96" s="22"/>
      <c r="D96" s="15">
        <f t="shared" ref="D96:M96" si="17">SUM(D5,D12,D16,D43,D80,D88,D94)</f>
        <v>18414830</v>
      </c>
      <c r="E96" s="15">
        <f t="shared" si="17"/>
        <v>20852813</v>
      </c>
      <c r="F96" s="15">
        <f t="shared" si="17"/>
        <v>796926</v>
      </c>
      <c r="G96" s="15">
        <f t="shared" si="17"/>
        <v>0</v>
      </c>
      <c r="H96" s="15">
        <f t="shared" si="17"/>
        <v>0</v>
      </c>
      <c r="I96" s="15">
        <f t="shared" si="17"/>
        <v>3903263</v>
      </c>
      <c r="J96" s="15">
        <f t="shared" si="17"/>
        <v>0</v>
      </c>
      <c r="K96" s="15">
        <f t="shared" si="17"/>
        <v>0</v>
      </c>
      <c r="L96" s="15">
        <f t="shared" si="17"/>
        <v>0</v>
      </c>
      <c r="M96" s="15">
        <f t="shared" si="17"/>
        <v>0</v>
      </c>
      <c r="N96" s="15">
        <f t="shared" si="15"/>
        <v>43967832</v>
      </c>
      <c r="O96" s="38">
        <f t="shared" si="11"/>
        <v>1551.8240920481417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119" t="s">
        <v>109</v>
      </c>
      <c r="M98" s="119"/>
      <c r="N98" s="119"/>
      <c r="O98" s="44">
        <v>28333</v>
      </c>
    </row>
    <row r="99" spans="1:15">
      <c r="A99" s="120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8"/>
    </row>
    <row r="100" spans="1:15" ht="15.75" thickBot="1">
      <c r="A100" s="121" t="s">
        <v>116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1"/>
    </row>
  </sheetData>
  <mergeCells count="10">
    <mergeCell ref="A100:O100"/>
    <mergeCell ref="A1:O1"/>
    <mergeCell ref="D3:H3"/>
    <mergeCell ref="I3:J3"/>
    <mergeCell ref="K3:L3"/>
    <mergeCell ref="O3:O4"/>
    <mergeCell ref="A2:O2"/>
    <mergeCell ref="A3:C4"/>
    <mergeCell ref="A99:O99"/>
    <mergeCell ref="L98:N98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6751998</v>
      </c>
      <c r="E5" s="27">
        <f t="shared" si="0"/>
        <v>9381317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16133315</v>
      </c>
      <c r="O5" s="33">
        <f t="shared" ref="O5:O36" si="2">(N5/O$102)</f>
        <v>578.06854419721242</v>
      </c>
      <c r="P5" s="6"/>
    </row>
    <row r="6" spans="1:133">
      <c r="A6" s="12"/>
      <c r="B6" s="25">
        <v>311</v>
      </c>
      <c r="C6" s="20" t="s">
        <v>2</v>
      </c>
      <c r="D6" s="47">
        <v>5375287</v>
      </c>
      <c r="E6" s="47">
        <v>7510486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12885773</v>
      </c>
      <c r="O6" s="48">
        <f t="shared" si="2"/>
        <v>461.70672542907306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171464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171464</v>
      </c>
      <c r="O7" s="48">
        <f t="shared" si="2"/>
        <v>6.1436812497760576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831156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831156</v>
      </c>
      <c r="O8" s="48">
        <f t="shared" si="2"/>
        <v>29.780930882511019</v>
      </c>
      <c r="P8" s="9"/>
    </row>
    <row r="9" spans="1:133">
      <c r="A9" s="12"/>
      <c r="B9" s="25">
        <v>312.42</v>
      </c>
      <c r="C9" s="20" t="s">
        <v>11</v>
      </c>
      <c r="D9" s="47">
        <v>0</v>
      </c>
      <c r="E9" s="47">
        <v>868211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868211</v>
      </c>
      <c r="O9" s="48">
        <f t="shared" si="2"/>
        <v>31.108638790354366</v>
      </c>
      <c r="P9" s="9"/>
    </row>
    <row r="10" spans="1:133">
      <c r="A10" s="12"/>
      <c r="B10" s="25">
        <v>312.60000000000002</v>
      </c>
      <c r="C10" s="20" t="s">
        <v>13</v>
      </c>
      <c r="D10" s="47">
        <v>1268561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1268561</v>
      </c>
      <c r="O10" s="48">
        <f t="shared" si="2"/>
        <v>45.453473789816904</v>
      </c>
      <c r="P10" s="9"/>
    </row>
    <row r="11" spans="1:133">
      <c r="A11" s="12"/>
      <c r="B11" s="25">
        <v>315</v>
      </c>
      <c r="C11" s="20" t="s">
        <v>14</v>
      </c>
      <c r="D11" s="47">
        <v>108150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108150</v>
      </c>
      <c r="O11" s="48">
        <f t="shared" si="2"/>
        <v>3.8750940556809632</v>
      </c>
      <c r="P11" s="9"/>
    </row>
    <row r="12" spans="1:133" ht="15.75">
      <c r="A12" s="29" t="s">
        <v>134</v>
      </c>
      <c r="B12" s="30"/>
      <c r="C12" s="31"/>
      <c r="D12" s="32">
        <f t="shared" ref="D12:M12" si="3">SUM(D13:D14)</f>
        <v>281455</v>
      </c>
      <c r="E12" s="32">
        <f t="shared" si="3"/>
        <v>5150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286605</v>
      </c>
      <c r="O12" s="46">
        <f t="shared" si="2"/>
        <v>10.269267978071589</v>
      </c>
      <c r="P12" s="10"/>
    </row>
    <row r="13" spans="1:133">
      <c r="A13" s="12"/>
      <c r="B13" s="25">
        <v>322</v>
      </c>
      <c r="C13" s="20" t="s">
        <v>0</v>
      </c>
      <c r="D13" s="47">
        <v>203374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203374</v>
      </c>
      <c r="O13" s="48">
        <f t="shared" si="2"/>
        <v>7.287040022931671</v>
      </c>
      <c r="P13" s="9"/>
    </row>
    <row r="14" spans="1:133">
      <c r="A14" s="12"/>
      <c r="B14" s="25">
        <v>329</v>
      </c>
      <c r="C14" s="20" t="s">
        <v>135</v>
      </c>
      <c r="D14" s="47">
        <v>78081</v>
      </c>
      <c r="E14" s="47">
        <v>5150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83231</v>
      </c>
      <c r="O14" s="48">
        <f t="shared" si="2"/>
        <v>2.9822279551399191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SUM(D16:D44)</f>
        <v>2812348</v>
      </c>
      <c r="E15" s="32">
        <f t="shared" si="4"/>
        <v>7761950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3378789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13953087</v>
      </c>
      <c r="O15" s="46">
        <f t="shared" si="2"/>
        <v>499.94937117059015</v>
      </c>
      <c r="P15" s="10"/>
    </row>
    <row r="16" spans="1:133">
      <c r="A16" s="12"/>
      <c r="B16" s="25">
        <v>331.2</v>
      </c>
      <c r="C16" s="20" t="s">
        <v>18</v>
      </c>
      <c r="D16" s="47">
        <v>171420</v>
      </c>
      <c r="E16" s="47">
        <v>25621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197041</v>
      </c>
      <c r="O16" s="48">
        <f t="shared" si="2"/>
        <v>7.0601239743451929</v>
      </c>
      <c r="P16" s="9"/>
    </row>
    <row r="17" spans="1:16">
      <c r="A17" s="12"/>
      <c r="B17" s="25">
        <v>331.31</v>
      </c>
      <c r="C17" s="20" t="s">
        <v>136</v>
      </c>
      <c r="D17" s="47">
        <v>44100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3" si="5">SUM(D17:M17)</f>
        <v>44100</v>
      </c>
      <c r="O17" s="48">
        <f t="shared" si="2"/>
        <v>1.5801354401805869</v>
      </c>
      <c r="P17" s="9"/>
    </row>
    <row r="18" spans="1:16">
      <c r="A18" s="12"/>
      <c r="B18" s="25">
        <v>331.39</v>
      </c>
      <c r="C18" s="20" t="s">
        <v>137</v>
      </c>
      <c r="D18" s="47">
        <v>21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21</v>
      </c>
      <c r="O18" s="48">
        <f t="shared" si="2"/>
        <v>7.5244544770504136E-4</v>
      </c>
      <c r="P18" s="9"/>
    </row>
    <row r="19" spans="1:16">
      <c r="A19" s="12"/>
      <c r="B19" s="25">
        <v>331.5</v>
      </c>
      <c r="C19" s="20" t="s">
        <v>20</v>
      </c>
      <c r="D19" s="47">
        <v>768</v>
      </c>
      <c r="E19" s="47">
        <v>2816134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2816902</v>
      </c>
      <c r="O19" s="48">
        <f t="shared" si="2"/>
        <v>100.93167078720126</v>
      </c>
      <c r="P19" s="9"/>
    </row>
    <row r="20" spans="1:16">
      <c r="A20" s="12"/>
      <c r="B20" s="25">
        <v>331.65</v>
      </c>
      <c r="C20" s="20" t="s">
        <v>23</v>
      </c>
      <c r="D20" s="47">
        <v>0</v>
      </c>
      <c r="E20" s="47">
        <v>39416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39416</v>
      </c>
      <c r="O20" s="48">
        <f t="shared" si="2"/>
        <v>1.4123042746067578</v>
      </c>
      <c r="P20" s="9"/>
    </row>
    <row r="21" spans="1:16">
      <c r="A21" s="12"/>
      <c r="B21" s="25">
        <v>331.69</v>
      </c>
      <c r="C21" s="20" t="s">
        <v>24</v>
      </c>
      <c r="D21" s="47">
        <v>0</v>
      </c>
      <c r="E21" s="47">
        <v>1821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1821</v>
      </c>
      <c r="O21" s="48">
        <f t="shared" si="2"/>
        <v>6.5247769536708591E-2</v>
      </c>
      <c r="P21" s="9"/>
    </row>
    <row r="22" spans="1:16">
      <c r="A22" s="12"/>
      <c r="B22" s="25">
        <v>334.1</v>
      </c>
      <c r="C22" s="20" t="s">
        <v>21</v>
      </c>
      <c r="D22" s="47">
        <v>5678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5678</v>
      </c>
      <c r="O22" s="48">
        <f t="shared" si="2"/>
        <v>0.20344691676520119</v>
      </c>
      <c r="P22" s="9"/>
    </row>
    <row r="23" spans="1:16">
      <c r="A23" s="12"/>
      <c r="B23" s="25">
        <v>334.2</v>
      </c>
      <c r="C23" s="20" t="s">
        <v>22</v>
      </c>
      <c r="D23" s="47">
        <v>278251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278251</v>
      </c>
      <c r="O23" s="48">
        <f t="shared" si="2"/>
        <v>9.969938012827404</v>
      </c>
      <c r="P23" s="9"/>
    </row>
    <row r="24" spans="1:16">
      <c r="A24" s="12"/>
      <c r="B24" s="25">
        <v>334.34</v>
      </c>
      <c r="C24" s="20" t="s">
        <v>25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256522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256522</v>
      </c>
      <c r="O24" s="48">
        <f t="shared" si="2"/>
        <v>9.1913719588663163</v>
      </c>
      <c r="P24" s="9"/>
    </row>
    <row r="25" spans="1:16">
      <c r="A25" s="12"/>
      <c r="B25" s="25">
        <v>334.35</v>
      </c>
      <c r="C25" s="20" t="s">
        <v>26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2690059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2690059</v>
      </c>
      <c r="O25" s="48">
        <f t="shared" si="2"/>
        <v>96.386792790855992</v>
      </c>
      <c r="P25" s="9"/>
    </row>
    <row r="26" spans="1:16">
      <c r="A26" s="12"/>
      <c r="B26" s="25">
        <v>334.49</v>
      </c>
      <c r="C26" s="20" t="s">
        <v>27</v>
      </c>
      <c r="D26" s="47">
        <v>0</v>
      </c>
      <c r="E26" s="47">
        <v>2064004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4" si="6">SUM(D26:M26)</f>
        <v>2064004</v>
      </c>
      <c r="O26" s="48">
        <f t="shared" si="2"/>
        <v>73.95478161166649</v>
      </c>
      <c r="P26" s="9"/>
    </row>
    <row r="27" spans="1:16">
      <c r="A27" s="12"/>
      <c r="B27" s="25">
        <v>334.61</v>
      </c>
      <c r="C27" s="20" t="s">
        <v>138</v>
      </c>
      <c r="D27" s="47">
        <v>0</v>
      </c>
      <c r="E27" s="47">
        <v>103000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103000</v>
      </c>
      <c r="O27" s="48">
        <f t="shared" si="2"/>
        <v>3.6905657673152028</v>
      </c>
      <c r="P27" s="9"/>
    </row>
    <row r="28" spans="1:16">
      <c r="A28" s="12"/>
      <c r="B28" s="25">
        <v>334.62</v>
      </c>
      <c r="C28" s="20" t="s">
        <v>28</v>
      </c>
      <c r="D28" s="47">
        <v>0</v>
      </c>
      <c r="E28" s="47">
        <v>124370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124370</v>
      </c>
      <c r="O28" s="48">
        <f t="shared" si="2"/>
        <v>4.4562685871940948</v>
      </c>
      <c r="P28" s="9"/>
    </row>
    <row r="29" spans="1:16">
      <c r="A29" s="12"/>
      <c r="B29" s="25">
        <v>334.7</v>
      </c>
      <c r="C29" s="20" t="s">
        <v>29</v>
      </c>
      <c r="D29" s="47">
        <v>93980</v>
      </c>
      <c r="E29" s="47">
        <v>171131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265111</v>
      </c>
      <c r="O29" s="48">
        <f t="shared" si="2"/>
        <v>9.4991221469776779</v>
      </c>
      <c r="P29" s="9"/>
    </row>
    <row r="30" spans="1:16">
      <c r="A30" s="12"/>
      <c r="B30" s="25">
        <v>334.82</v>
      </c>
      <c r="C30" s="20" t="s">
        <v>139</v>
      </c>
      <c r="D30" s="47">
        <v>0</v>
      </c>
      <c r="E30" s="47">
        <v>221819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221819</v>
      </c>
      <c r="O30" s="48">
        <f t="shared" si="2"/>
        <v>7.9479379411659323</v>
      </c>
      <c r="P30" s="9"/>
    </row>
    <row r="31" spans="1:16">
      <c r="A31" s="12"/>
      <c r="B31" s="25">
        <v>334.9</v>
      </c>
      <c r="C31" s="20" t="s">
        <v>31</v>
      </c>
      <c r="D31" s="47">
        <v>116893</v>
      </c>
      <c r="E31" s="47">
        <v>233207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350100</v>
      </c>
      <c r="O31" s="48">
        <f t="shared" si="2"/>
        <v>12.544340535311189</v>
      </c>
      <c r="P31" s="9"/>
    </row>
    <row r="32" spans="1:16">
      <c r="A32" s="12"/>
      <c r="B32" s="25">
        <v>335.12</v>
      </c>
      <c r="C32" s="20" t="s">
        <v>32</v>
      </c>
      <c r="D32" s="47">
        <v>448704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448704</v>
      </c>
      <c r="O32" s="48">
        <f t="shared" si="2"/>
        <v>16.077394388906804</v>
      </c>
      <c r="P32" s="9"/>
    </row>
    <row r="33" spans="1:16">
      <c r="A33" s="12"/>
      <c r="B33" s="25">
        <v>335.13</v>
      </c>
      <c r="C33" s="20" t="s">
        <v>33</v>
      </c>
      <c r="D33" s="47">
        <v>28049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28049</v>
      </c>
      <c r="O33" s="48">
        <f t="shared" si="2"/>
        <v>1.0050163029847003</v>
      </c>
      <c r="P33" s="9"/>
    </row>
    <row r="34" spans="1:16">
      <c r="A34" s="12"/>
      <c r="B34" s="25">
        <v>335.14</v>
      </c>
      <c r="C34" s="20" t="s">
        <v>34</v>
      </c>
      <c r="D34" s="47">
        <v>16634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16634</v>
      </c>
      <c r="O34" s="48">
        <f t="shared" si="2"/>
        <v>0.59600845605360275</v>
      </c>
      <c r="P34" s="9"/>
    </row>
    <row r="35" spans="1:16">
      <c r="A35" s="12"/>
      <c r="B35" s="25">
        <v>335.15</v>
      </c>
      <c r="C35" s="20" t="s">
        <v>35</v>
      </c>
      <c r="D35" s="47">
        <v>2001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2001</v>
      </c>
      <c r="O35" s="48">
        <f t="shared" si="2"/>
        <v>7.1697301945608943E-2</v>
      </c>
      <c r="P35" s="9"/>
    </row>
    <row r="36" spans="1:16">
      <c r="A36" s="12"/>
      <c r="B36" s="25">
        <v>335.16</v>
      </c>
      <c r="C36" s="20" t="s">
        <v>36</v>
      </c>
      <c r="D36" s="47">
        <v>0</v>
      </c>
      <c r="E36" s="47">
        <v>446500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446500</v>
      </c>
      <c r="O36" s="48">
        <f t="shared" si="2"/>
        <v>15.99842344763338</v>
      </c>
      <c r="P36" s="9"/>
    </row>
    <row r="37" spans="1:16">
      <c r="A37" s="12"/>
      <c r="B37" s="25">
        <v>335.18</v>
      </c>
      <c r="C37" s="20" t="s">
        <v>37</v>
      </c>
      <c r="D37" s="47">
        <v>1599389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1599389</v>
      </c>
      <c r="O37" s="48">
        <f t="shared" ref="O37:O68" si="7">(N37/O$102)</f>
        <v>57.307284388548496</v>
      </c>
      <c r="P37" s="9"/>
    </row>
    <row r="38" spans="1:16">
      <c r="A38" s="12"/>
      <c r="B38" s="25">
        <v>335.19</v>
      </c>
      <c r="C38" s="20" t="s">
        <v>51</v>
      </c>
      <c r="D38" s="47">
        <v>0</v>
      </c>
      <c r="E38" s="47">
        <v>678146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678146</v>
      </c>
      <c r="O38" s="48">
        <f t="shared" si="7"/>
        <v>24.298470027589666</v>
      </c>
      <c r="P38" s="9"/>
    </row>
    <row r="39" spans="1:16">
      <c r="A39" s="12"/>
      <c r="B39" s="25">
        <v>335.29</v>
      </c>
      <c r="C39" s="20" t="s">
        <v>38</v>
      </c>
      <c r="D39" s="47">
        <v>0</v>
      </c>
      <c r="E39" s="47">
        <v>5450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5450</v>
      </c>
      <c r="O39" s="48">
        <f t="shared" si="7"/>
        <v>0.19527750904726074</v>
      </c>
      <c r="P39" s="9"/>
    </row>
    <row r="40" spans="1:16">
      <c r="A40" s="12"/>
      <c r="B40" s="25">
        <v>335.41</v>
      </c>
      <c r="C40" s="20" t="s">
        <v>39</v>
      </c>
      <c r="D40" s="47">
        <v>0</v>
      </c>
      <c r="E40" s="47">
        <v>32361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32361</v>
      </c>
      <c r="O40" s="48">
        <f t="shared" si="7"/>
        <v>1.1595184349134688</v>
      </c>
      <c r="P40" s="9"/>
    </row>
    <row r="41" spans="1:16">
      <c r="A41" s="12"/>
      <c r="B41" s="25">
        <v>335.42</v>
      </c>
      <c r="C41" s="20" t="s">
        <v>40</v>
      </c>
      <c r="D41" s="47">
        <v>0</v>
      </c>
      <c r="E41" s="47">
        <v>792837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792837</v>
      </c>
      <c r="O41" s="48">
        <f t="shared" si="7"/>
        <v>28.407932924862948</v>
      </c>
      <c r="P41" s="9"/>
    </row>
    <row r="42" spans="1:16">
      <c r="A42" s="12"/>
      <c r="B42" s="25">
        <v>335.49</v>
      </c>
      <c r="C42" s="20" t="s">
        <v>41</v>
      </c>
      <c r="D42" s="47">
        <v>0</v>
      </c>
      <c r="E42" s="47">
        <v>6133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6133</v>
      </c>
      <c r="O42" s="48">
        <f t="shared" si="7"/>
        <v>0.2197499014654771</v>
      </c>
      <c r="P42" s="9"/>
    </row>
    <row r="43" spans="1:16">
      <c r="A43" s="12"/>
      <c r="B43" s="25">
        <v>335.7</v>
      </c>
      <c r="C43" s="20" t="s">
        <v>42</v>
      </c>
      <c r="D43" s="47">
        <v>6460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6460</v>
      </c>
      <c r="O43" s="48">
        <f t="shared" si="7"/>
        <v>0.23146655200831273</v>
      </c>
      <c r="P43" s="9"/>
    </row>
    <row r="44" spans="1:16">
      <c r="A44" s="12"/>
      <c r="B44" s="25">
        <v>335.9</v>
      </c>
      <c r="C44" s="20" t="s">
        <v>43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432208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432208</v>
      </c>
      <c r="O44" s="48">
        <f t="shared" si="7"/>
        <v>15.486330574366692</v>
      </c>
      <c r="P44" s="9"/>
    </row>
    <row r="45" spans="1:16" ht="15.75">
      <c r="A45" s="29" t="s">
        <v>48</v>
      </c>
      <c r="B45" s="30"/>
      <c r="C45" s="31"/>
      <c r="D45" s="32">
        <f t="shared" ref="D45:M45" si="8">SUM(D46:D82)</f>
        <v>1497346</v>
      </c>
      <c r="E45" s="32">
        <f t="shared" si="8"/>
        <v>1790585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1451110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4739041</v>
      </c>
      <c r="O45" s="46">
        <f t="shared" si="7"/>
        <v>169.80332509226415</v>
      </c>
      <c r="P45" s="10"/>
    </row>
    <row r="46" spans="1:16">
      <c r="A46" s="12"/>
      <c r="B46" s="25">
        <v>341.1</v>
      </c>
      <c r="C46" s="20" t="s">
        <v>52</v>
      </c>
      <c r="D46" s="47">
        <v>76004</v>
      </c>
      <c r="E46" s="47">
        <v>33957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109961</v>
      </c>
      <c r="O46" s="48">
        <f t="shared" si="7"/>
        <v>3.9399835178616218</v>
      </c>
      <c r="P46" s="9"/>
    </row>
    <row r="47" spans="1:16">
      <c r="A47" s="12"/>
      <c r="B47" s="25">
        <v>341.2</v>
      </c>
      <c r="C47" s="20" t="s">
        <v>53</v>
      </c>
      <c r="D47" s="47">
        <v>215442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80" si="9">SUM(D47:M47)</f>
        <v>215442</v>
      </c>
      <c r="O47" s="48">
        <f t="shared" si="7"/>
        <v>7.7194453402128342</v>
      </c>
      <c r="P47" s="9"/>
    </row>
    <row r="48" spans="1:16">
      <c r="A48" s="12"/>
      <c r="B48" s="25">
        <v>341.3</v>
      </c>
      <c r="C48" s="20" t="s">
        <v>54</v>
      </c>
      <c r="D48" s="47">
        <v>27959</v>
      </c>
      <c r="E48" s="47">
        <v>7078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35037</v>
      </c>
      <c r="O48" s="48">
        <f t="shared" si="7"/>
        <v>1.2554014833924541</v>
      </c>
      <c r="P48" s="9"/>
    </row>
    <row r="49" spans="1:16">
      <c r="A49" s="12"/>
      <c r="B49" s="25">
        <v>341.51</v>
      </c>
      <c r="C49" s="20" t="s">
        <v>55</v>
      </c>
      <c r="D49" s="47">
        <v>267897</v>
      </c>
      <c r="E49" s="47">
        <v>4544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272441</v>
      </c>
      <c r="O49" s="48">
        <f t="shared" si="7"/>
        <v>9.7617614389623419</v>
      </c>
      <c r="P49" s="9"/>
    </row>
    <row r="50" spans="1:16">
      <c r="A50" s="12"/>
      <c r="B50" s="25">
        <v>341.53</v>
      </c>
      <c r="C50" s="20" t="s">
        <v>56</v>
      </c>
      <c r="D50" s="47">
        <v>0</v>
      </c>
      <c r="E50" s="47">
        <v>44284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44284</v>
      </c>
      <c r="O50" s="48">
        <f t="shared" si="7"/>
        <v>1.5867282955319073</v>
      </c>
      <c r="P50" s="9"/>
    </row>
    <row r="51" spans="1:16">
      <c r="A51" s="12"/>
      <c r="B51" s="25">
        <v>341.56</v>
      </c>
      <c r="C51" s="20" t="s">
        <v>57</v>
      </c>
      <c r="D51" s="47">
        <v>38357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38357</v>
      </c>
      <c r="O51" s="48">
        <f t="shared" si="7"/>
        <v>1.3743595256010606</v>
      </c>
      <c r="P51" s="9"/>
    </row>
    <row r="52" spans="1:16">
      <c r="A52" s="12"/>
      <c r="B52" s="25">
        <v>341.9</v>
      </c>
      <c r="C52" s="20" t="s">
        <v>58</v>
      </c>
      <c r="D52" s="47">
        <v>29665</v>
      </c>
      <c r="E52" s="47">
        <v>162990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192655</v>
      </c>
      <c r="O52" s="48">
        <f t="shared" si="7"/>
        <v>6.9029703679816548</v>
      </c>
      <c r="P52" s="9"/>
    </row>
    <row r="53" spans="1:16">
      <c r="A53" s="12"/>
      <c r="B53" s="25">
        <v>342.2</v>
      </c>
      <c r="C53" s="20" t="s">
        <v>59</v>
      </c>
      <c r="D53" s="47">
        <v>0</v>
      </c>
      <c r="E53" s="47">
        <v>10648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10648</v>
      </c>
      <c r="O53" s="48">
        <f t="shared" si="7"/>
        <v>0.381525672722061</v>
      </c>
      <c r="P53" s="9"/>
    </row>
    <row r="54" spans="1:16">
      <c r="A54" s="12"/>
      <c r="B54" s="25">
        <v>342.3</v>
      </c>
      <c r="C54" s="20" t="s">
        <v>60</v>
      </c>
      <c r="D54" s="47">
        <v>0</v>
      </c>
      <c r="E54" s="47">
        <v>621430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621430</v>
      </c>
      <c r="O54" s="48">
        <f t="shared" si="7"/>
        <v>22.266294027016375</v>
      </c>
      <c r="P54" s="9"/>
    </row>
    <row r="55" spans="1:16">
      <c r="A55" s="12"/>
      <c r="B55" s="25">
        <v>342.5</v>
      </c>
      <c r="C55" s="20" t="s">
        <v>61</v>
      </c>
      <c r="D55" s="47">
        <v>0</v>
      </c>
      <c r="E55" s="47">
        <v>18797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18797</v>
      </c>
      <c r="O55" s="48">
        <f t="shared" si="7"/>
        <v>0.67351033716722208</v>
      </c>
      <c r="P55" s="9"/>
    </row>
    <row r="56" spans="1:16">
      <c r="A56" s="12"/>
      <c r="B56" s="25">
        <v>342.6</v>
      </c>
      <c r="C56" s="20" t="s">
        <v>62</v>
      </c>
      <c r="D56" s="47">
        <v>609493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609493</v>
      </c>
      <c r="O56" s="48">
        <f t="shared" si="7"/>
        <v>21.838582536099466</v>
      </c>
      <c r="P56" s="9"/>
    </row>
    <row r="57" spans="1:16">
      <c r="A57" s="12"/>
      <c r="B57" s="25">
        <v>342.9</v>
      </c>
      <c r="C57" s="20" t="s">
        <v>63</v>
      </c>
      <c r="D57" s="47">
        <v>115998</v>
      </c>
      <c r="E57" s="47">
        <v>110146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226144</v>
      </c>
      <c r="O57" s="48">
        <f t="shared" si="7"/>
        <v>8.1029058726575656</v>
      </c>
      <c r="P57" s="9"/>
    </row>
    <row r="58" spans="1:16">
      <c r="A58" s="12"/>
      <c r="B58" s="25">
        <v>343.3</v>
      </c>
      <c r="C58" s="20" t="s">
        <v>64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153007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153007</v>
      </c>
      <c r="O58" s="48">
        <f t="shared" si="7"/>
        <v>5.4823533627145364</v>
      </c>
      <c r="P58" s="9"/>
    </row>
    <row r="59" spans="1:16">
      <c r="A59" s="12"/>
      <c r="B59" s="25">
        <v>343.4</v>
      </c>
      <c r="C59" s="20" t="s">
        <v>65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987022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987022</v>
      </c>
      <c r="O59" s="48">
        <f t="shared" si="7"/>
        <v>35.365724318320254</v>
      </c>
      <c r="P59" s="9"/>
    </row>
    <row r="60" spans="1:16">
      <c r="A60" s="12"/>
      <c r="B60" s="25">
        <v>343.5</v>
      </c>
      <c r="C60" s="20" t="s">
        <v>66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311081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311081</v>
      </c>
      <c r="O60" s="48">
        <f t="shared" si="7"/>
        <v>11.146261062739619</v>
      </c>
      <c r="P60" s="9"/>
    </row>
    <row r="61" spans="1:16">
      <c r="A61" s="12"/>
      <c r="B61" s="25">
        <v>346.4</v>
      </c>
      <c r="C61" s="20" t="s">
        <v>67</v>
      </c>
      <c r="D61" s="47">
        <v>8569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8569</v>
      </c>
      <c r="O61" s="48">
        <f t="shared" si="7"/>
        <v>0.30703357339926191</v>
      </c>
      <c r="P61" s="9"/>
    </row>
    <row r="62" spans="1:16">
      <c r="A62" s="12"/>
      <c r="B62" s="25">
        <v>346.9</v>
      </c>
      <c r="C62" s="20" t="s">
        <v>68</v>
      </c>
      <c r="D62" s="47">
        <v>2506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2506</v>
      </c>
      <c r="O62" s="48">
        <f t="shared" si="7"/>
        <v>8.979182342613494E-2</v>
      </c>
      <c r="P62" s="9"/>
    </row>
    <row r="63" spans="1:16">
      <c r="A63" s="12"/>
      <c r="B63" s="25">
        <v>347.1</v>
      </c>
      <c r="C63" s="20" t="s">
        <v>130</v>
      </c>
      <c r="D63" s="47">
        <v>827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827</v>
      </c>
      <c r="O63" s="48">
        <f t="shared" si="7"/>
        <v>2.963201834533663E-2</v>
      </c>
      <c r="P63" s="9"/>
    </row>
    <row r="64" spans="1:16">
      <c r="A64" s="12"/>
      <c r="B64" s="25">
        <v>347.2</v>
      </c>
      <c r="C64" s="20" t="s">
        <v>69</v>
      </c>
      <c r="D64" s="47">
        <v>74500</v>
      </c>
      <c r="E64" s="47">
        <v>59749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134249</v>
      </c>
      <c r="O64" s="48">
        <f t="shared" si="7"/>
        <v>4.8102404242359098</v>
      </c>
      <c r="P64" s="9"/>
    </row>
    <row r="65" spans="1:16">
      <c r="A65" s="12"/>
      <c r="B65" s="25">
        <v>347.4</v>
      </c>
      <c r="C65" s="20" t="s">
        <v>70</v>
      </c>
      <c r="D65" s="47">
        <v>0</v>
      </c>
      <c r="E65" s="47">
        <v>54243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54243</v>
      </c>
      <c r="O65" s="48">
        <f t="shared" si="7"/>
        <v>1.9435665914221218</v>
      </c>
      <c r="P65" s="9"/>
    </row>
    <row r="66" spans="1:16">
      <c r="A66" s="12"/>
      <c r="B66" s="25">
        <v>347.5</v>
      </c>
      <c r="C66" s="20" t="s">
        <v>71</v>
      </c>
      <c r="D66" s="47">
        <v>18555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18555</v>
      </c>
      <c r="O66" s="48">
        <f t="shared" si="7"/>
        <v>0.66483929915081152</v>
      </c>
      <c r="P66" s="9"/>
    </row>
    <row r="67" spans="1:16">
      <c r="A67" s="12"/>
      <c r="B67" s="25">
        <v>347.9</v>
      </c>
      <c r="C67" s="20" t="s">
        <v>72</v>
      </c>
      <c r="D67" s="47">
        <v>11574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11574</v>
      </c>
      <c r="O67" s="48">
        <f t="shared" si="7"/>
        <v>0.41470493389229279</v>
      </c>
      <c r="P67" s="9"/>
    </row>
    <row r="68" spans="1:16">
      <c r="A68" s="12"/>
      <c r="B68" s="25">
        <v>348.11</v>
      </c>
      <c r="C68" s="39" t="s">
        <v>74</v>
      </c>
      <c r="D68" s="47">
        <v>0</v>
      </c>
      <c r="E68" s="47">
        <v>1590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1590</v>
      </c>
      <c r="O68" s="48">
        <f t="shared" si="7"/>
        <v>5.6970869611953134E-2</v>
      </c>
      <c r="P68" s="9"/>
    </row>
    <row r="69" spans="1:16">
      <c r="A69" s="12"/>
      <c r="B69" s="25">
        <v>348.12</v>
      </c>
      <c r="C69" s="39" t="s">
        <v>75</v>
      </c>
      <c r="D69" s="47">
        <v>0</v>
      </c>
      <c r="E69" s="47">
        <v>6084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6084</v>
      </c>
      <c r="O69" s="48">
        <f t="shared" ref="O69:O100" si="10">(N69/O$102)</f>
        <v>0.21799419542083198</v>
      </c>
      <c r="P69" s="9"/>
    </row>
    <row r="70" spans="1:16">
      <c r="A70" s="12"/>
      <c r="B70" s="25">
        <v>348.13</v>
      </c>
      <c r="C70" s="39" t="s">
        <v>76</v>
      </c>
      <c r="D70" s="47">
        <v>0</v>
      </c>
      <c r="E70" s="47">
        <v>44753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44753</v>
      </c>
      <c r="O70" s="48">
        <f t="shared" si="10"/>
        <v>1.6035329105306533</v>
      </c>
      <c r="P70" s="9"/>
    </row>
    <row r="71" spans="1:16">
      <c r="A71" s="12"/>
      <c r="B71" s="25">
        <v>348.22</v>
      </c>
      <c r="C71" s="39" t="s">
        <v>77</v>
      </c>
      <c r="D71" s="47">
        <v>0</v>
      </c>
      <c r="E71" s="47">
        <v>10078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10078</v>
      </c>
      <c r="O71" s="48">
        <f t="shared" si="10"/>
        <v>0.36110215342720986</v>
      </c>
      <c r="P71" s="9"/>
    </row>
    <row r="72" spans="1:16">
      <c r="A72" s="12"/>
      <c r="B72" s="25">
        <v>348.23</v>
      </c>
      <c r="C72" s="39" t="s">
        <v>78</v>
      </c>
      <c r="D72" s="47">
        <v>0</v>
      </c>
      <c r="E72" s="47">
        <v>22398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22398</v>
      </c>
      <c r="O72" s="48">
        <f t="shared" si="10"/>
        <v>0.80253681608083416</v>
      </c>
      <c r="P72" s="9"/>
    </row>
    <row r="73" spans="1:16">
      <c r="A73" s="12"/>
      <c r="B73" s="25">
        <v>348.31</v>
      </c>
      <c r="C73" s="39" t="s">
        <v>79</v>
      </c>
      <c r="D73" s="47">
        <v>0</v>
      </c>
      <c r="E73" s="47">
        <v>86374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86374</v>
      </c>
      <c r="O73" s="48">
        <f t="shared" si="10"/>
        <v>3.0948439571464403</v>
      </c>
      <c r="P73" s="9"/>
    </row>
    <row r="74" spans="1:16">
      <c r="A74" s="12"/>
      <c r="B74" s="25">
        <v>348.32</v>
      </c>
      <c r="C74" s="39" t="s">
        <v>80</v>
      </c>
      <c r="D74" s="47">
        <v>0</v>
      </c>
      <c r="E74" s="47">
        <v>369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369</v>
      </c>
      <c r="O74" s="48">
        <f t="shared" si="10"/>
        <v>1.3221541438245728E-2</v>
      </c>
      <c r="P74" s="9"/>
    </row>
    <row r="75" spans="1:16">
      <c r="A75" s="12"/>
      <c r="B75" s="25">
        <v>348.41</v>
      </c>
      <c r="C75" s="39" t="s">
        <v>81</v>
      </c>
      <c r="D75" s="47">
        <v>0</v>
      </c>
      <c r="E75" s="47">
        <v>49034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49034</v>
      </c>
      <c r="O75" s="48">
        <f t="shared" si="10"/>
        <v>1.7569242896556667</v>
      </c>
      <c r="P75" s="9"/>
    </row>
    <row r="76" spans="1:16">
      <c r="A76" s="12"/>
      <c r="B76" s="25">
        <v>348.42</v>
      </c>
      <c r="C76" s="39" t="s">
        <v>82</v>
      </c>
      <c r="D76" s="47">
        <v>0</v>
      </c>
      <c r="E76" s="47">
        <v>14219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14219</v>
      </c>
      <c r="O76" s="48">
        <f t="shared" si="10"/>
        <v>0.50947722956752306</v>
      </c>
      <c r="P76" s="9"/>
    </row>
    <row r="77" spans="1:16">
      <c r="A77" s="12"/>
      <c r="B77" s="25">
        <v>348.48</v>
      </c>
      <c r="C77" s="39" t="s">
        <v>83</v>
      </c>
      <c r="D77" s="47">
        <v>0</v>
      </c>
      <c r="E77" s="47">
        <v>7848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7848</v>
      </c>
      <c r="O77" s="48">
        <f t="shared" si="10"/>
        <v>0.28119961302805546</v>
      </c>
      <c r="P77" s="9"/>
    </row>
    <row r="78" spans="1:16">
      <c r="A78" s="12"/>
      <c r="B78" s="25">
        <v>348.52</v>
      </c>
      <c r="C78" s="39" t="s">
        <v>84</v>
      </c>
      <c r="D78" s="47">
        <v>0</v>
      </c>
      <c r="E78" s="47">
        <v>53567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53567</v>
      </c>
      <c r="O78" s="48">
        <f t="shared" si="10"/>
        <v>1.9193450141531405</v>
      </c>
      <c r="P78" s="9"/>
    </row>
    <row r="79" spans="1:16">
      <c r="A79" s="12"/>
      <c r="B79" s="25">
        <v>348.53</v>
      </c>
      <c r="C79" s="39" t="s">
        <v>85</v>
      </c>
      <c r="D79" s="47">
        <v>0</v>
      </c>
      <c r="E79" s="47">
        <v>344137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344137</v>
      </c>
      <c r="O79" s="48">
        <f t="shared" si="10"/>
        <v>12.330681858898563</v>
      </c>
      <c r="P79" s="9"/>
    </row>
    <row r="80" spans="1:16">
      <c r="A80" s="12"/>
      <c r="B80" s="25">
        <v>348.62</v>
      </c>
      <c r="C80" s="39" t="s">
        <v>86</v>
      </c>
      <c r="D80" s="47">
        <v>0</v>
      </c>
      <c r="E80" s="47">
        <v>326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326</v>
      </c>
      <c r="O80" s="48">
        <f t="shared" si="10"/>
        <v>1.1680819807230642E-2</v>
      </c>
      <c r="P80" s="9"/>
    </row>
    <row r="81" spans="1:16">
      <c r="A81" s="12"/>
      <c r="B81" s="25">
        <v>348.71</v>
      </c>
      <c r="C81" s="39" t="s">
        <v>87</v>
      </c>
      <c r="D81" s="47">
        <v>0</v>
      </c>
      <c r="E81" s="47">
        <v>18995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18995</v>
      </c>
      <c r="O81" s="48">
        <f t="shared" si="10"/>
        <v>0.6806048228170124</v>
      </c>
      <c r="P81" s="9"/>
    </row>
    <row r="82" spans="1:16">
      <c r="A82" s="12"/>
      <c r="B82" s="25">
        <v>348.72</v>
      </c>
      <c r="C82" s="39" t="s">
        <v>88</v>
      </c>
      <c r="D82" s="47">
        <v>0</v>
      </c>
      <c r="E82" s="47">
        <v>2947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2947</v>
      </c>
      <c r="O82" s="48">
        <f t="shared" si="10"/>
        <v>0.10559317782794081</v>
      </c>
      <c r="P82" s="9"/>
    </row>
    <row r="83" spans="1:16" ht="15.75">
      <c r="A83" s="29" t="s">
        <v>49</v>
      </c>
      <c r="B83" s="30"/>
      <c r="C83" s="31"/>
      <c r="D83" s="32">
        <f t="shared" ref="D83:M83" si="11">SUM(D84:D90)</f>
        <v>7753</v>
      </c>
      <c r="E83" s="32">
        <f t="shared" si="11"/>
        <v>417710</v>
      </c>
      <c r="F83" s="32">
        <f t="shared" si="11"/>
        <v>0</v>
      </c>
      <c r="G83" s="32">
        <f t="shared" si="11"/>
        <v>0</v>
      </c>
      <c r="H83" s="32">
        <f t="shared" si="11"/>
        <v>0</v>
      </c>
      <c r="I83" s="32">
        <f t="shared" si="11"/>
        <v>0</v>
      </c>
      <c r="J83" s="32">
        <f t="shared" si="11"/>
        <v>0</v>
      </c>
      <c r="K83" s="32">
        <f t="shared" si="11"/>
        <v>0</v>
      </c>
      <c r="L83" s="32">
        <f t="shared" si="11"/>
        <v>0</v>
      </c>
      <c r="M83" s="32">
        <f t="shared" si="11"/>
        <v>0</v>
      </c>
      <c r="N83" s="32">
        <f>SUM(D83:M83)</f>
        <v>425463</v>
      </c>
      <c r="O83" s="46">
        <f t="shared" si="10"/>
        <v>15.244652262710954</v>
      </c>
      <c r="P83" s="10"/>
    </row>
    <row r="84" spans="1:16">
      <c r="A84" s="13"/>
      <c r="B84" s="40">
        <v>351.1</v>
      </c>
      <c r="C84" s="21" t="s">
        <v>90</v>
      </c>
      <c r="D84" s="47">
        <v>0</v>
      </c>
      <c r="E84" s="47">
        <v>38114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38114</v>
      </c>
      <c r="O84" s="48">
        <f t="shared" si="10"/>
        <v>1.365652656849045</v>
      </c>
      <c r="P84" s="9"/>
    </row>
    <row r="85" spans="1:16">
      <c r="A85" s="13"/>
      <c r="B85" s="40">
        <v>351.2</v>
      </c>
      <c r="C85" s="21" t="s">
        <v>91</v>
      </c>
      <c r="D85" s="47">
        <v>0</v>
      </c>
      <c r="E85" s="47">
        <v>79894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0" si="12">SUM(D85:M85)</f>
        <v>79894</v>
      </c>
      <c r="O85" s="48">
        <f t="shared" si="10"/>
        <v>2.8626607904260273</v>
      </c>
      <c r="P85" s="9"/>
    </row>
    <row r="86" spans="1:16">
      <c r="A86" s="13"/>
      <c r="B86" s="40">
        <v>351.5</v>
      </c>
      <c r="C86" s="21" t="s">
        <v>92</v>
      </c>
      <c r="D86" s="47">
        <v>0</v>
      </c>
      <c r="E86" s="47">
        <v>102749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102749</v>
      </c>
      <c r="O86" s="48">
        <f t="shared" si="10"/>
        <v>3.6815722526783476</v>
      </c>
      <c r="P86" s="9"/>
    </row>
    <row r="87" spans="1:16">
      <c r="A87" s="13"/>
      <c r="B87" s="40">
        <v>351.6</v>
      </c>
      <c r="C87" s="21" t="s">
        <v>93</v>
      </c>
      <c r="D87" s="47">
        <v>0</v>
      </c>
      <c r="E87" s="47">
        <v>143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143</v>
      </c>
      <c r="O87" s="48">
        <f t="shared" si="10"/>
        <v>5.1237951915152815E-3</v>
      </c>
      <c r="P87" s="9"/>
    </row>
    <row r="88" spans="1:16">
      <c r="A88" s="13"/>
      <c r="B88" s="40">
        <v>352</v>
      </c>
      <c r="C88" s="21" t="s">
        <v>94</v>
      </c>
      <c r="D88" s="47">
        <v>5917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5917</v>
      </c>
      <c r="O88" s="48">
        <f t="shared" si="10"/>
        <v>0.21201046257479667</v>
      </c>
      <c r="P88" s="9"/>
    </row>
    <row r="89" spans="1:16">
      <c r="A89" s="13"/>
      <c r="B89" s="40">
        <v>354</v>
      </c>
      <c r="C89" s="21" t="s">
        <v>95</v>
      </c>
      <c r="D89" s="47">
        <v>1836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1836</v>
      </c>
      <c r="O89" s="48">
        <f t="shared" si="10"/>
        <v>6.5785230570783615E-2</v>
      </c>
      <c r="P89" s="9"/>
    </row>
    <row r="90" spans="1:16">
      <c r="A90" s="13"/>
      <c r="B90" s="40">
        <v>359</v>
      </c>
      <c r="C90" s="21" t="s">
        <v>96</v>
      </c>
      <c r="D90" s="47">
        <v>0</v>
      </c>
      <c r="E90" s="47">
        <v>196810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196810</v>
      </c>
      <c r="O90" s="48">
        <f t="shared" si="10"/>
        <v>7.0518470744204382</v>
      </c>
      <c r="P90" s="9"/>
    </row>
    <row r="91" spans="1:16" ht="15.75">
      <c r="A91" s="29" t="s">
        <v>3</v>
      </c>
      <c r="B91" s="30"/>
      <c r="C91" s="31"/>
      <c r="D91" s="32">
        <f t="shared" ref="D91:M91" si="13">SUM(D92:D97)</f>
        <v>858808</v>
      </c>
      <c r="E91" s="32">
        <f t="shared" si="13"/>
        <v>2554971</v>
      </c>
      <c r="F91" s="32">
        <f t="shared" si="13"/>
        <v>6166</v>
      </c>
      <c r="G91" s="32">
        <f t="shared" si="13"/>
        <v>0</v>
      </c>
      <c r="H91" s="32">
        <f t="shared" si="13"/>
        <v>0</v>
      </c>
      <c r="I91" s="32">
        <f t="shared" si="13"/>
        <v>969340</v>
      </c>
      <c r="J91" s="32">
        <f t="shared" si="13"/>
        <v>0</v>
      </c>
      <c r="K91" s="32">
        <f t="shared" si="13"/>
        <v>0</v>
      </c>
      <c r="L91" s="32">
        <f t="shared" si="13"/>
        <v>0</v>
      </c>
      <c r="M91" s="32">
        <f t="shared" si="13"/>
        <v>0</v>
      </c>
      <c r="N91" s="32">
        <f t="shared" ref="N91:N100" si="14">SUM(D91:M91)</f>
        <v>4389285</v>
      </c>
      <c r="O91" s="46">
        <f t="shared" si="10"/>
        <v>157.27131033000109</v>
      </c>
      <c r="P91" s="10"/>
    </row>
    <row r="92" spans="1:16">
      <c r="A92" s="12"/>
      <c r="B92" s="25">
        <v>361.1</v>
      </c>
      <c r="C92" s="20" t="s">
        <v>97</v>
      </c>
      <c r="D92" s="47">
        <v>233824</v>
      </c>
      <c r="E92" s="47">
        <v>436935</v>
      </c>
      <c r="F92" s="47">
        <v>6166</v>
      </c>
      <c r="G92" s="47">
        <v>0</v>
      </c>
      <c r="H92" s="47">
        <v>0</v>
      </c>
      <c r="I92" s="47">
        <v>163515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840440</v>
      </c>
      <c r="O92" s="48">
        <f t="shared" si="10"/>
        <v>30.113583431867855</v>
      </c>
      <c r="P92" s="9"/>
    </row>
    <row r="93" spans="1:16">
      <c r="A93" s="12"/>
      <c r="B93" s="25">
        <v>362</v>
      </c>
      <c r="C93" s="20" t="s">
        <v>98</v>
      </c>
      <c r="D93" s="47">
        <v>73002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73002</v>
      </c>
      <c r="O93" s="48">
        <f t="shared" si="10"/>
        <v>2.6157153606363539</v>
      </c>
      <c r="P93" s="9"/>
    </row>
    <row r="94" spans="1:16">
      <c r="A94" s="12"/>
      <c r="B94" s="25">
        <v>363.11</v>
      </c>
      <c r="C94" s="20" t="s">
        <v>16</v>
      </c>
      <c r="D94" s="47">
        <v>0</v>
      </c>
      <c r="E94" s="47">
        <v>1939860</v>
      </c>
      <c r="F94" s="47">
        <v>0</v>
      </c>
      <c r="G94" s="47">
        <v>0</v>
      </c>
      <c r="H94" s="47">
        <v>0</v>
      </c>
      <c r="I94" s="47">
        <v>799650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2739510</v>
      </c>
      <c r="O94" s="48">
        <f t="shared" si="10"/>
        <v>98.158658497258955</v>
      </c>
      <c r="P94" s="9"/>
    </row>
    <row r="95" spans="1:16">
      <c r="A95" s="12"/>
      <c r="B95" s="25">
        <v>366</v>
      </c>
      <c r="C95" s="20" t="s">
        <v>99</v>
      </c>
      <c r="D95" s="47">
        <v>15984</v>
      </c>
      <c r="E95" s="47">
        <v>9100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25084</v>
      </c>
      <c r="O95" s="48">
        <f t="shared" si="10"/>
        <v>0.89877817191586939</v>
      </c>
      <c r="P95" s="9"/>
    </row>
    <row r="96" spans="1:16">
      <c r="A96" s="12"/>
      <c r="B96" s="25">
        <v>369.3</v>
      </c>
      <c r="C96" s="20" t="s">
        <v>100</v>
      </c>
      <c r="D96" s="47">
        <v>1501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1501</v>
      </c>
      <c r="O96" s="48">
        <f t="shared" si="10"/>
        <v>5.378193414310796E-2</v>
      </c>
      <c r="P96" s="9"/>
    </row>
    <row r="97" spans="1:119">
      <c r="A97" s="12"/>
      <c r="B97" s="25">
        <v>369.9</v>
      </c>
      <c r="C97" s="20" t="s">
        <v>101</v>
      </c>
      <c r="D97" s="47">
        <v>534497</v>
      </c>
      <c r="E97" s="47">
        <v>169076</v>
      </c>
      <c r="F97" s="47">
        <v>0</v>
      </c>
      <c r="G97" s="47">
        <v>0</v>
      </c>
      <c r="H97" s="47">
        <v>0</v>
      </c>
      <c r="I97" s="47">
        <v>6175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709748</v>
      </c>
      <c r="O97" s="48">
        <f t="shared" si="10"/>
        <v>25.430792934178939</v>
      </c>
      <c r="P97" s="9"/>
    </row>
    <row r="98" spans="1:119" ht="15.75">
      <c r="A98" s="29" t="s">
        <v>50</v>
      </c>
      <c r="B98" s="30"/>
      <c r="C98" s="31"/>
      <c r="D98" s="32">
        <f t="shared" ref="D98:M98" si="15">SUM(D99:D99)</f>
        <v>7878442</v>
      </c>
      <c r="E98" s="32">
        <f t="shared" si="15"/>
        <v>1194857</v>
      </c>
      <c r="F98" s="32">
        <f t="shared" si="15"/>
        <v>583000</v>
      </c>
      <c r="G98" s="32">
        <f t="shared" si="15"/>
        <v>0</v>
      </c>
      <c r="H98" s="32">
        <f t="shared" si="15"/>
        <v>0</v>
      </c>
      <c r="I98" s="32">
        <f t="shared" si="15"/>
        <v>1170854</v>
      </c>
      <c r="J98" s="32">
        <f t="shared" si="15"/>
        <v>0</v>
      </c>
      <c r="K98" s="32">
        <f t="shared" si="15"/>
        <v>0</v>
      </c>
      <c r="L98" s="32">
        <f t="shared" si="15"/>
        <v>0</v>
      </c>
      <c r="M98" s="32">
        <f t="shared" si="15"/>
        <v>0</v>
      </c>
      <c r="N98" s="32">
        <f t="shared" si="14"/>
        <v>10827153</v>
      </c>
      <c r="O98" s="46">
        <f t="shared" si="10"/>
        <v>387.94485649790391</v>
      </c>
      <c r="P98" s="9"/>
    </row>
    <row r="99" spans="1:119" ht="15.75" thickBot="1">
      <c r="A99" s="12"/>
      <c r="B99" s="25">
        <v>381</v>
      </c>
      <c r="C99" s="20" t="s">
        <v>102</v>
      </c>
      <c r="D99" s="47">
        <v>7878442</v>
      </c>
      <c r="E99" s="47">
        <v>1194857</v>
      </c>
      <c r="F99" s="47">
        <v>583000</v>
      </c>
      <c r="G99" s="47">
        <v>0</v>
      </c>
      <c r="H99" s="47">
        <v>0</v>
      </c>
      <c r="I99" s="47">
        <v>1170854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10827153</v>
      </c>
      <c r="O99" s="48">
        <f t="shared" si="10"/>
        <v>387.94485649790391</v>
      </c>
      <c r="P99" s="9"/>
    </row>
    <row r="100" spans="1:119" ht="16.5" thickBot="1">
      <c r="A100" s="14" t="s">
        <v>73</v>
      </c>
      <c r="B100" s="23"/>
      <c r="C100" s="22"/>
      <c r="D100" s="15">
        <f t="shared" ref="D100:M100" si="16">SUM(D5,D12,D15,D45,D83,D91,D98)</f>
        <v>20088150</v>
      </c>
      <c r="E100" s="15">
        <f t="shared" si="16"/>
        <v>23106540</v>
      </c>
      <c r="F100" s="15">
        <f t="shared" si="16"/>
        <v>589166</v>
      </c>
      <c r="G100" s="15">
        <f t="shared" si="16"/>
        <v>0</v>
      </c>
      <c r="H100" s="15">
        <f t="shared" si="16"/>
        <v>0</v>
      </c>
      <c r="I100" s="15">
        <f t="shared" si="16"/>
        <v>6970093</v>
      </c>
      <c r="J100" s="15">
        <f t="shared" si="16"/>
        <v>0</v>
      </c>
      <c r="K100" s="15">
        <f t="shared" si="16"/>
        <v>0</v>
      </c>
      <c r="L100" s="15">
        <f t="shared" si="16"/>
        <v>0</v>
      </c>
      <c r="M100" s="15">
        <f t="shared" si="16"/>
        <v>0</v>
      </c>
      <c r="N100" s="15">
        <f t="shared" si="14"/>
        <v>50753949</v>
      </c>
      <c r="O100" s="38">
        <f t="shared" si="10"/>
        <v>1818.5513275287542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119" t="s">
        <v>140</v>
      </c>
      <c r="M102" s="119"/>
      <c r="N102" s="119"/>
      <c r="O102" s="44">
        <v>27909</v>
      </c>
    </row>
    <row r="103" spans="1:119">
      <c r="A103" s="120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8"/>
    </row>
    <row r="104" spans="1:119" ht="15.75" customHeight="1" thickBot="1">
      <c r="A104" s="121" t="s">
        <v>116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1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5653482</v>
      </c>
      <c r="E5" s="27">
        <f t="shared" si="0"/>
        <v>10097871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15751353</v>
      </c>
      <c r="O5" s="33">
        <f t="shared" ref="O5:O36" si="2">(N5/O$106)</f>
        <v>572.36021075581391</v>
      </c>
      <c r="P5" s="6"/>
    </row>
    <row r="6" spans="1:133">
      <c r="A6" s="12"/>
      <c r="B6" s="25">
        <v>311</v>
      </c>
      <c r="C6" s="20" t="s">
        <v>2</v>
      </c>
      <c r="D6" s="47">
        <v>4207948</v>
      </c>
      <c r="E6" s="47">
        <v>8127254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12335202</v>
      </c>
      <c r="O6" s="48">
        <f t="shared" si="2"/>
        <v>448.22681686046514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180067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180067</v>
      </c>
      <c r="O7" s="48">
        <f t="shared" si="2"/>
        <v>6.5431322674418606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872432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872432</v>
      </c>
      <c r="O8" s="48">
        <f t="shared" si="2"/>
        <v>31.701744186046511</v>
      </c>
      <c r="P8" s="9"/>
    </row>
    <row r="9" spans="1:133">
      <c r="A9" s="12"/>
      <c r="B9" s="25">
        <v>312.42</v>
      </c>
      <c r="C9" s="20" t="s">
        <v>11</v>
      </c>
      <c r="D9" s="47">
        <v>0</v>
      </c>
      <c r="E9" s="47">
        <v>918118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918118</v>
      </c>
      <c r="O9" s="48">
        <f t="shared" si="2"/>
        <v>33.361845930232555</v>
      </c>
      <c r="P9" s="9"/>
    </row>
    <row r="10" spans="1:133">
      <c r="A10" s="12"/>
      <c r="B10" s="25">
        <v>312.60000000000002</v>
      </c>
      <c r="C10" s="20" t="s">
        <v>13</v>
      </c>
      <c r="D10" s="47">
        <v>1338842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1338842</v>
      </c>
      <c r="O10" s="48">
        <f t="shared" si="2"/>
        <v>48.649781976744187</v>
      </c>
      <c r="P10" s="9"/>
    </row>
    <row r="11" spans="1:133">
      <c r="A11" s="12"/>
      <c r="B11" s="25">
        <v>315</v>
      </c>
      <c r="C11" s="20" t="s">
        <v>146</v>
      </c>
      <c r="D11" s="47">
        <v>106692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106692</v>
      </c>
      <c r="O11" s="48">
        <f t="shared" si="2"/>
        <v>3.8768895348837211</v>
      </c>
      <c r="P11" s="9"/>
    </row>
    <row r="12" spans="1:133" ht="15.75">
      <c r="A12" s="29" t="s">
        <v>169</v>
      </c>
      <c r="B12" s="30"/>
      <c r="C12" s="31"/>
      <c r="D12" s="32">
        <f t="shared" ref="D12:M12" si="3">SUM(D13:D14)</f>
        <v>450851</v>
      </c>
      <c r="E12" s="32">
        <f t="shared" si="3"/>
        <v>5933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456784</v>
      </c>
      <c r="O12" s="46">
        <f t="shared" si="2"/>
        <v>16.598255813953489</v>
      </c>
      <c r="P12" s="10"/>
    </row>
    <row r="13" spans="1:133">
      <c r="A13" s="12"/>
      <c r="B13" s="25">
        <v>322</v>
      </c>
      <c r="C13" s="20" t="s">
        <v>0</v>
      </c>
      <c r="D13" s="47">
        <v>297528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297528</v>
      </c>
      <c r="O13" s="48">
        <f t="shared" si="2"/>
        <v>10.811337209302325</v>
      </c>
      <c r="P13" s="9"/>
    </row>
    <row r="14" spans="1:133">
      <c r="A14" s="12"/>
      <c r="B14" s="25">
        <v>329</v>
      </c>
      <c r="C14" s="20" t="s">
        <v>170</v>
      </c>
      <c r="D14" s="47">
        <v>153323</v>
      </c>
      <c r="E14" s="47">
        <v>5933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159256</v>
      </c>
      <c r="O14" s="48">
        <f t="shared" si="2"/>
        <v>5.7869186046511629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SUM(D16:D45)</f>
        <v>2967740</v>
      </c>
      <c r="E15" s="32">
        <f t="shared" si="4"/>
        <v>14149763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858265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17975768</v>
      </c>
      <c r="O15" s="46">
        <f t="shared" si="2"/>
        <v>653.18924418604649</v>
      </c>
      <c r="P15" s="10"/>
    </row>
    <row r="16" spans="1:133">
      <c r="A16" s="12"/>
      <c r="B16" s="25">
        <v>331.2</v>
      </c>
      <c r="C16" s="20" t="s">
        <v>18</v>
      </c>
      <c r="D16" s="47">
        <v>270866</v>
      </c>
      <c r="E16" s="47">
        <v>29703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300569</v>
      </c>
      <c r="O16" s="48">
        <f t="shared" si="2"/>
        <v>10.921838662790698</v>
      </c>
      <c r="P16" s="9"/>
    </row>
    <row r="17" spans="1:16">
      <c r="A17" s="12"/>
      <c r="B17" s="25">
        <v>331.31</v>
      </c>
      <c r="C17" s="20" t="s">
        <v>136</v>
      </c>
      <c r="D17" s="47">
        <v>14799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3" si="5">SUM(D17:M17)</f>
        <v>14799</v>
      </c>
      <c r="O17" s="48">
        <f t="shared" si="2"/>
        <v>0.53775436046511627</v>
      </c>
      <c r="P17" s="9"/>
    </row>
    <row r="18" spans="1:16">
      <c r="A18" s="12"/>
      <c r="B18" s="25">
        <v>331.49</v>
      </c>
      <c r="C18" s="20" t="s">
        <v>118</v>
      </c>
      <c r="D18" s="47">
        <v>0</v>
      </c>
      <c r="E18" s="47">
        <v>4907068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4907068</v>
      </c>
      <c r="O18" s="48">
        <f t="shared" si="2"/>
        <v>178.30915697674419</v>
      </c>
      <c r="P18" s="9"/>
    </row>
    <row r="19" spans="1:16">
      <c r="A19" s="12"/>
      <c r="B19" s="25">
        <v>331.5</v>
      </c>
      <c r="C19" s="20" t="s">
        <v>20</v>
      </c>
      <c r="D19" s="47">
        <v>1397</v>
      </c>
      <c r="E19" s="47">
        <v>4256160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4257557</v>
      </c>
      <c r="O19" s="48">
        <f t="shared" si="2"/>
        <v>154.7077398255814</v>
      </c>
      <c r="P19" s="9"/>
    </row>
    <row r="20" spans="1:16">
      <c r="A20" s="12"/>
      <c r="B20" s="25">
        <v>331.69</v>
      </c>
      <c r="C20" s="20" t="s">
        <v>24</v>
      </c>
      <c r="D20" s="47">
        <v>0</v>
      </c>
      <c r="E20" s="47">
        <v>2645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2645</v>
      </c>
      <c r="O20" s="48">
        <f t="shared" si="2"/>
        <v>9.6111918604651167E-2</v>
      </c>
      <c r="P20" s="9"/>
    </row>
    <row r="21" spans="1:16">
      <c r="A21" s="12"/>
      <c r="B21" s="25">
        <v>331.9</v>
      </c>
      <c r="C21" s="20" t="s">
        <v>120</v>
      </c>
      <c r="D21" s="47">
        <v>0</v>
      </c>
      <c r="E21" s="47">
        <v>45967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45967</v>
      </c>
      <c r="O21" s="48">
        <f t="shared" si="2"/>
        <v>1.6703125000000001</v>
      </c>
      <c r="P21" s="9"/>
    </row>
    <row r="22" spans="1:16">
      <c r="A22" s="12"/>
      <c r="B22" s="25">
        <v>334.1</v>
      </c>
      <c r="C22" s="20" t="s">
        <v>21</v>
      </c>
      <c r="D22" s="47">
        <v>8414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8414</v>
      </c>
      <c r="O22" s="48">
        <f t="shared" si="2"/>
        <v>0.30574127906976745</v>
      </c>
      <c r="P22" s="9"/>
    </row>
    <row r="23" spans="1:16">
      <c r="A23" s="12"/>
      <c r="B23" s="25">
        <v>334.2</v>
      </c>
      <c r="C23" s="20" t="s">
        <v>22</v>
      </c>
      <c r="D23" s="47">
        <v>54759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54759</v>
      </c>
      <c r="O23" s="48">
        <f t="shared" si="2"/>
        <v>1.9897892441860465</v>
      </c>
      <c r="P23" s="9"/>
    </row>
    <row r="24" spans="1:16">
      <c r="A24" s="12"/>
      <c r="B24" s="25">
        <v>334.34</v>
      </c>
      <c r="C24" s="20" t="s">
        <v>25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223799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223799</v>
      </c>
      <c r="O24" s="48">
        <f t="shared" si="2"/>
        <v>8.1322311046511633</v>
      </c>
      <c r="P24" s="9"/>
    </row>
    <row r="25" spans="1:16">
      <c r="A25" s="12"/>
      <c r="B25" s="25">
        <v>334.35</v>
      </c>
      <c r="C25" s="20" t="s">
        <v>26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266708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266708</v>
      </c>
      <c r="O25" s="48">
        <f t="shared" si="2"/>
        <v>9.691424418604651</v>
      </c>
      <c r="P25" s="9"/>
    </row>
    <row r="26" spans="1:16">
      <c r="A26" s="12"/>
      <c r="B26" s="25">
        <v>334.49</v>
      </c>
      <c r="C26" s="20" t="s">
        <v>27</v>
      </c>
      <c r="D26" s="47">
        <v>0</v>
      </c>
      <c r="E26" s="47">
        <v>2257254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4" si="6">SUM(D26:M26)</f>
        <v>2257254</v>
      </c>
      <c r="O26" s="48">
        <f t="shared" si="2"/>
        <v>82.022311046511632</v>
      </c>
      <c r="P26" s="9"/>
    </row>
    <row r="27" spans="1:16">
      <c r="A27" s="12"/>
      <c r="B27" s="25">
        <v>334.61</v>
      </c>
      <c r="C27" s="20" t="s">
        <v>138</v>
      </c>
      <c r="D27" s="47">
        <v>0</v>
      </c>
      <c r="E27" s="47">
        <v>80334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80334</v>
      </c>
      <c r="O27" s="48">
        <f t="shared" si="2"/>
        <v>2.9191133720930234</v>
      </c>
      <c r="P27" s="9"/>
    </row>
    <row r="28" spans="1:16">
      <c r="A28" s="12"/>
      <c r="B28" s="25">
        <v>334.62</v>
      </c>
      <c r="C28" s="20" t="s">
        <v>28</v>
      </c>
      <c r="D28" s="47">
        <v>0</v>
      </c>
      <c r="E28" s="47">
        <v>110261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110261</v>
      </c>
      <c r="O28" s="48">
        <f t="shared" si="2"/>
        <v>4.0065770348837209</v>
      </c>
      <c r="P28" s="9"/>
    </row>
    <row r="29" spans="1:16">
      <c r="A29" s="12"/>
      <c r="B29" s="25">
        <v>334.7</v>
      </c>
      <c r="C29" s="20" t="s">
        <v>29</v>
      </c>
      <c r="D29" s="47">
        <v>371559</v>
      </c>
      <c r="E29" s="47">
        <v>131031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502590</v>
      </c>
      <c r="O29" s="48">
        <f t="shared" si="2"/>
        <v>18.262718023255815</v>
      </c>
      <c r="P29" s="9"/>
    </row>
    <row r="30" spans="1:16">
      <c r="A30" s="12"/>
      <c r="B30" s="25">
        <v>334.82</v>
      </c>
      <c r="C30" s="20" t="s">
        <v>139</v>
      </c>
      <c r="D30" s="47">
        <v>0</v>
      </c>
      <c r="E30" s="47">
        <v>170514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170514</v>
      </c>
      <c r="O30" s="48">
        <f t="shared" si="2"/>
        <v>6.1960029069767444</v>
      </c>
      <c r="P30" s="9"/>
    </row>
    <row r="31" spans="1:16">
      <c r="A31" s="12"/>
      <c r="B31" s="25">
        <v>334.9</v>
      </c>
      <c r="C31" s="20" t="s">
        <v>31</v>
      </c>
      <c r="D31" s="47">
        <v>44125</v>
      </c>
      <c r="E31" s="47">
        <v>20936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65061</v>
      </c>
      <c r="O31" s="48">
        <f t="shared" si="2"/>
        <v>2.3641351744186045</v>
      </c>
      <c r="P31" s="9"/>
    </row>
    <row r="32" spans="1:16">
      <c r="A32" s="12"/>
      <c r="B32" s="25">
        <v>335.12</v>
      </c>
      <c r="C32" s="20" t="s">
        <v>32</v>
      </c>
      <c r="D32" s="47">
        <v>454851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454851</v>
      </c>
      <c r="O32" s="48">
        <f t="shared" si="2"/>
        <v>16.528015988372093</v>
      </c>
      <c r="P32" s="9"/>
    </row>
    <row r="33" spans="1:16">
      <c r="A33" s="12"/>
      <c r="B33" s="25">
        <v>335.13</v>
      </c>
      <c r="C33" s="20" t="s">
        <v>33</v>
      </c>
      <c r="D33" s="47">
        <v>16922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16922</v>
      </c>
      <c r="O33" s="48">
        <f t="shared" si="2"/>
        <v>0.61489825581395352</v>
      </c>
      <c r="P33" s="9"/>
    </row>
    <row r="34" spans="1:16">
      <c r="A34" s="12"/>
      <c r="B34" s="25">
        <v>335.14</v>
      </c>
      <c r="C34" s="20" t="s">
        <v>34</v>
      </c>
      <c r="D34" s="47">
        <v>15459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15459</v>
      </c>
      <c r="O34" s="48">
        <f t="shared" si="2"/>
        <v>0.56173691860465114</v>
      </c>
      <c r="P34" s="9"/>
    </row>
    <row r="35" spans="1:16">
      <c r="A35" s="12"/>
      <c r="B35" s="25">
        <v>335.15</v>
      </c>
      <c r="C35" s="20" t="s">
        <v>35</v>
      </c>
      <c r="D35" s="47">
        <v>1950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1950</v>
      </c>
      <c r="O35" s="48">
        <f t="shared" si="2"/>
        <v>7.0857558139534885E-2</v>
      </c>
      <c r="P35" s="9"/>
    </row>
    <row r="36" spans="1:16">
      <c r="A36" s="12"/>
      <c r="B36" s="25">
        <v>335.16</v>
      </c>
      <c r="C36" s="20" t="s">
        <v>36</v>
      </c>
      <c r="D36" s="47">
        <v>0</v>
      </c>
      <c r="E36" s="47">
        <v>446500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446500</v>
      </c>
      <c r="O36" s="48">
        <f t="shared" si="2"/>
        <v>16.224563953488371</v>
      </c>
      <c r="P36" s="9"/>
    </row>
    <row r="37" spans="1:16">
      <c r="A37" s="12"/>
      <c r="B37" s="25">
        <v>335.18</v>
      </c>
      <c r="C37" s="20" t="s">
        <v>37</v>
      </c>
      <c r="D37" s="47">
        <v>1705022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1705022</v>
      </c>
      <c r="O37" s="48">
        <f t="shared" ref="O37:O68" si="7">(N37/O$106)</f>
        <v>61.95574127906977</v>
      </c>
      <c r="P37" s="9"/>
    </row>
    <row r="38" spans="1:16">
      <c r="A38" s="12"/>
      <c r="B38" s="25">
        <v>335.19</v>
      </c>
      <c r="C38" s="20" t="s">
        <v>51</v>
      </c>
      <c r="D38" s="47">
        <v>0</v>
      </c>
      <c r="E38" s="47">
        <v>800448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800448</v>
      </c>
      <c r="O38" s="48">
        <f t="shared" si="7"/>
        <v>29.086046511627906</v>
      </c>
      <c r="P38" s="9"/>
    </row>
    <row r="39" spans="1:16">
      <c r="A39" s="12"/>
      <c r="B39" s="25">
        <v>335.29</v>
      </c>
      <c r="C39" s="20" t="s">
        <v>38</v>
      </c>
      <c r="D39" s="47">
        <v>0</v>
      </c>
      <c r="E39" s="47">
        <v>4850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4850</v>
      </c>
      <c r="O39" s="48">
        <f t="shared" si="7"/>
        <v>0.17623546511627908</v>
      </c>
      <c r="P39" s="9"/>
    </row>
    <row r="40" spans="1:16">
      <c r="A40" s="12"/>
      <c r="B40" s="25">
        <v>335.41</v>
      </c>
      <c r="C40" s="20" t="s">
        <v>39</v>
      </c>
      <c r="D40" s="47">
        <v>0</v>
      </c>
      <c r="E40" s="47">
        <v>23720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23720</v>
      </c>
      <c r="O40" s="48">
        <f t="shared" si="7"/>
        <v>0.86191860465116277</v>
      </c>
      <c r="P40" s="9"/>
    </row>
    <row r="41" spans="1:16">
      <c r="A41" s="12"/>
      <c r="B41" s="25">
        <v>335.42</v>
      </c>
      <c r="C41" s="20" t="s">
        <v>40</v>
      </c>
      <c r="D41" s="47">
        <v>0</v>
      </c>
      <c r="E41" s="47">
        <v>843064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843064</v>
      </c>
      <c r="O41" s="48">
        <f t="shared" si="7"/>
        <v>30.634593023255814</v>
      </c>
      <c r="P41" s="9"/>
    </row>
    <row r="42" spans="1:16">
      <c r="A42" s="12"/>
      <c r="B42" s="25">
        <v>335.49</v>
      </c>
      <c r="C42" s="20" t="s">
        <v>41</v>
      </c>
      <c r="D42" s="47">
        <v>0</v>
      </c>
      <c r="E42" s="47">
        <v>3808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3808</v>
      </c>
      <c r="O42" s="48">
        <f t="shared" si="7"/>
        <v>0.13837209302325582</v>
      </c>
      <c r="P42" s="9"/>
    </row>
    <row r="43" spans="1:16">
      <c r="A43" s="12"/>
      <c r="B43" s="25">
        <v>335.7</v>
      </c>
      <c r="C43" s="20" t="s">
        <v>42</v>
      </c>
      <c r="D43" s="47">
        <v>7617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7617</v>
      </c>
      <c r="O43" s="48">
        <f t="shared" si="7"/>
        <v>0.27678052325581393</v>
      </c>
      <c r="P43" s="9"/>
    </row>
    <row r="44" spans="1:16">
      <c r="A44" s="12"/>
      <c r="B44" s="25">
        <v>335.9</v>
      </c>
      <c r="C44" s="20" t="s">
        <v>43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367758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367758</v>
      </c>
      <c r="O44" s="48">
        <f t="shared" si="7"/>
        <v>13.363299418604651</v>
      </c>
      <c r="P44" s="9"/>
    </row>
    <row r="45" spans="1:16">
      <c r="A45" s="12"/>
      <c r="B45" s="25">
        <v>337.2</v>
      </c>
      <c r="C45" s="20" t="s">
        <v>171</v>
      </c>
      <c r="D45" s="47">
        <v>0</v>
      </c>
      <c r="E45" s="47">
        <v>15500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15500</v>
      </c>
      <c r="O45" s="48">
        <f t="shared" si="7"/>
        <v>0.56322674418604646</v>
      </c>
      <c r="P45" s="9"/>
    </row>
    <row r="46" spans="1:16" ht="15.75">
      <c r="A46" s="29" t="s">
        <v>48</v>
      </c>
      <c r="B46" s="30"/>
      <c r="C46" s="31"/>
      <c r="D46" s="32">
        <f t="shared" ref="D46:M46" si="8">SUM(D47:D85)</f>
        <v>1581121</v>
      </c>
      <c r="E46" s="32">
        <f t="shared" si="8"/>
        <v>2209886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1385493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5176500</v>
      </c>
      <c r="O46" s="46">
        <f t="shared" si="7"/>
        <v>188.09956395348837</v>
      </c>
      <c r="P46" s="10"/>
    </row>
    <row r="47" spans="1:16">
      <c r="A47" s="12"/>
      <c r="B47" s="25">
        <v>341.1</v>
      </c>
      <c r="C47" s="20" t="s">
        <v>52</v>
      </c>
      <c r="D47" s="47">
        <v>103067</v>
      </c>
      <c r="E47" s="47">
        <v>46964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150031</v>
      </c>
      <c r="O47" s="48">
        <f t="shared" si="7"/>
        <v>5.4517078488372093</v>
      </c>
      <c r="P47" s="9"/>
    </row>
    <row r="48" spans="1:16">
      <c r="A48" s="12"/>
      <c r="B48" s="25">
        <v>341.2</v>
      </c>
      <c r="C48" s="20" t="s">
        <v>53</v>
      </c>
      <c r="D48" s="47">
        <v>160409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85" si="9">SUM(D48:M48)</f>
        <v>160409</v>
      </c>
      <c r="O48" s="48">
        <f t="shared" si="7"/>
        <v>5.8288154069767444</v>
      </c>
      <c r="P48" s="9"/>
    </row>
    <row r="49" spans="1:16">
      <c r="A49" s="12"/>
      <c r="B49" s="25">
        <v>341.3</v>
      </c>
      <c r="C49" s="20" t="s">
        <v>54</v>
      </c>
      <c r="D49" s="47">
        <v>49759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49759</v>
      </c>
      <c r="O49" s="48">
        <f t="shared" si="7"/>
        <v>1.8081031976744186</v>
      </c>
      <c r="P49" s="9"/>
    </row>
    <row r="50" spans="1:16">
      <c r="A50" s="12"/>
      <c r="B50" s="25">
        <v>341.51</v>
      </c>
      <c r="C50" s="20" t="s">
        <v>55</v>
      </c>
      <c r="D50" s="47">
        <v>245130</v>
      </c>
      <c r="E50" s="47">
        <v>4469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249599</v>
      </c>
      <c r="O50" s="48">
        <f t="shared" si="7"/>
        <v>9.0697311046511633</v>
      </c>
      <c r="P50" s="9"/>
    </row>
    <row r="51" spans="1:16">
      <c r="A51" s="12"/>
      <c r="B51" s="25">
        <v>341.53</v>
      </c>
      <c r="C51" s="20" t="s">
        <v>56</v>
      </c>
      <c r="D51" s="47">
        <v>875</v>
      </c>
      <c r="E51" s="47">
        <v>59084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59959</v>
      </c>
      <c r="O51" s="48">
        <f t="shared" si="7"/>
        <v>2.1787427325581397</v>
      </c>
      <c r="P51" s="9"/>
    </row>
    <row r="52" spans="1:16">
      <c r="A52" s="12"/>
      <c r="B52" s="25">
        <v>341.56</v>
      </c>
      <c r="C52" s="20" t="s">
        <v>57</v>
      </c>
      <c r="D52" s="47">
        <v>140269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140269</v>
      </c>
      <c r="O52" s="48">
        <f t="shared" si="7"/>
        <v>5.0969840116279066</v>
      </c>
      <c r="P52" s="9"/>
    </row>
    <row r="53" spans="1:16">
      <c r="A53" s="12"/>
      <c r="B53" s="25">
        <v>341.9</v>
      </c>
      <c r="C53" s="20" t="s">
        <v>58</v>
      </c>
      <c r="D53" s="47">
        <v>39544</v>
      </c>
      <c r="E53" s="47">
        <v>42141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81685</v>
      </c>
      <c r="O53" s="48">
        <f t="shared" si="7"/>
        <v>2.9682049418604652</v>
      </c>
      <c r="P53" s="9"/>
    </row>
    <row r="54" spans="1:16">
      <c r="A54" s="12"/>
      <c r="B54" s="25">
        <v>342.2</v>
      </c>
      <c r="C54" s="20" t="s">
        <v>59</v>
      </c>
      <c r="D54" s="47">
        <v>0</v>
      </c>
      <c r="E54" s="47">
        <v>6000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6000</v>
      </c>
      <c r="O54" s="48">
        <f t="shared" si="7"/>
        <v>0.21802325581395349</v>
      </c>
      <c r="P54" s="9"/>
    </row>
    <row r="55" spans="1:16">
      <c r="A55" s="12"/>
      <c r="B55" s="25">
        <v>342.3</v>
      </c>
      <c r="C55" s="20" t="s">
        <v>60</v>
      </c>
      <c r="D55" s="47">
        <v>0</v>
      </c>
      <c r="E55" s="47">
        <v>986935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986935</v>
      </c>
      <c r="O55" s="48">
        <f t="shared" si="7"/>
        <v>35.862463662790695</v>
      </c>
      <c r="P55" s="9"/>
    </row>
    <row r="56" spans="1:16">
      <c r="A56" s="12"/>
      <c r="B56" s="25">
        <v>342.5</v>
      </c>
      <c r="C56" s="20" t="s">
        <v>61</v>
      </c>
      <c r="D56" s="47">
        <v>0</v>
      </c>
      <c r="E56" s="47">
        <v>16740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16740</v>
      </c>
      <c r="O56" s="48">
        <f t="shared" si="7"/>
        <v>0.60828488372093026</v>
      </c>
      <c r="P56" s="9"/>
    </row>
    <row r="57" spans="1:16">
      <c r="A57" s="12"/>
      <c r="B57" s="25">
        <v>342.6</v>
      </c>
      <c r="C57" s="20" t="s">
        <v>62</v>
      </c>
      <c r="D57" s="47">
        <v>580720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580720</v>
      </c>
      <c r="O57" s="48">
        <f t="shared" si="7"/>
        <v>21.101744186046513</v>
      </c>
      <c r="P57" s="9"/>
    </row>
    <row r="58" spans="1:16">
      <c r="A58" s="12"/>
      <c r="B58" s="25">
        <v>342.9</v>
      </c>
      <c r="C58" s="20" t="s">
        <v>63</v>
      </c>
      <c r="D58" s="47">
        <v>112373</v>
      </c>
      <c r="E58" s="47">
        <v>163089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275462</v>
      </c>
      <c r="O58" s="48">
        <f t="shared" si="7"/>
        <v>10.00952034883721</v>
      </c>
      <c r="P58" s="9"/>
    </row>
    <row r="59" spans="1:16">
      <c r="A59" s="12"/>
      <c r="B59" s="25">
        <v>343.3</v>
      </c>
      <c r="C59" s="20" t="s">
        <v>64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102749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102749</v>
      </c>
      <c r="O59" s="48">
        <f t="shared" si="7"/>
        <v>3.7336119186046512</v>
      </c>
      <c r="P59" s="9"/>
    </row>
    <row r="60" spans="1:16">
      <c r="A60" s="12"/>
      <c r="B60" s="25">
        <v>343.4</v>
      </c>
      <c r="C60" s="20" t="s">
        <v>65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1025025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1025025</v>
      </c>
      <c r="O60" s="48">
        <f t="shared" si="7"/>
        <v>37.246547965116278</v>
      </c>
      <c r="P60" s="9"/>
    </row>
    <row r="61" spans="1:16">
      <c r="A61" s="12"/>
      <c r="B61" s="25">
        <v>343.5</v>
      </c>
      <c r="C61" s="20" t="s">
        <v>66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257719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257719</v>
      </c>
      <c r="O61" s="48">
        <f t="shared" si="7"/>
        <v>9.3647892441860456</v>
      </c>
      <c r="P61" s="9"/>
    </row>
    <row r="62" spans="1:16">
      <c r="A62" s="12"/>
      <c r="B62" s="25">
        <v>346.4</v>
      </c>
      <c r="C62" s="20" t="s">
        <v>67</v>
      </c>
      <c r="D62" s="47">
        <v>9861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9861</v>
      </c>
      <c r="O62" s="48">
        <f t="shared" si="7"/>
        <v>0.35832122093023255</v>
      </c>
      <c r="P62" s="9"/>
    </row>
    <row r="63" spans="1:16">
      <c r="A63" s="12"/>
      <c r="B63" s="25">
        <v>346.9</v>
      </c>
      <c r="C63" s="20" t="s">
        <v>68</v>
      </c>
      <c r="D63" s="47">
        <v>2231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2231</v>
      </c>
      <c r="O63" s="48">
        <f t="shared" si="7"/>
        <v>8.1068313953488375E-2</v>
      </c>
      <c r="P63" s="9"/>
    </row>
    <row r="64" spans="1:16">
      <c r="A64" s="12"/>
      <c r="B64" s="25">
        <v>347.1</v>
      </c>
      <c r="C64" s="20" t="s">
        <v>130</v>
      </c>
      <c r="D64" s="47">
        <v>504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504</v>
      </c>
      <c r="O64" s="48">
        <f t="shared" si="7"/>
        <v>1.8313953488372094E-2</v>
      </c>
      <c r="P64" s="9"/>
    </row>
    <row r="65" spans="1:16">
      <c r="A65" s="12"/>
      <c r="B65" s="25">
        <v>347.2</v>
      </c>
      <c r="C65" s="20" t="s">
        <v>69</v>
      </c>
      <c r="D65" s="47">
        <v>84674</v>
      </c>
      <c r="E65" s="47">
        <v>72762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157436</v>
      </c>
      <c r="O65" s="48">
        <f t="shared" si="7"/>
        <v>5.7207848837209303</v>
      </c>
      <c r="P65" s="9"/>
    </row>
    <row r="66" spans="1:16">
      <c r="A66" s="12"/>
      <c r="B66" s="25">
        <v>347.4</v>
      </c>
      <c r="C66" s="20" t="s">
        <v>70</v>
      </c>
      <c r="D66" s="47">
        <v>0</v>
      </c>
      <c r="E66" s="47">
        <v>57398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57398</v>
      </c>
      <c r="O66" s="48">
        <f t="shared" si="7"/>
        <v>2.0856831395348836</v>
      </c>
      <c r="P66" s="9"/>
    </row>
    <row r="67" spans="1:16">
      <c r="A67" s="12"/>
      <c r="B67" s="25">
        <v>347.5</v>
      </c>
      <c r="C67" s="20" t="s">
        <v>71</v>
      </c>
      <c r="D67" s="47">
        <v>17596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17596</v>
      </c>
      <c r="O67" s="48">
        <f t="shared" si="7"/>
        <v>0.63938953488372097</v>
      </c>
      <c r="P67" s="9"/>
    </row>
    <row r="68" spans="1:16">
      <c r="A68" s="12"/>
      <c r="B68" s="25">
        <v>347.9</v>
      </c>
      <c r="C68" s="20" t="s">
        <v>72</v>
      </c>
      <c r="D68" s="47">
        <v>12302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12302</v>
      </c>
      <c r="O68" s="48">
        <f t="shared" si="7"/>
        <v>0.44702034883720931</v>
      </c>
      <c r="P68" s="9"/>
    </row>
    <row r="69" spans="1:16">
      <c r="A69" s="12"/>
      <c r="B69" s="25">
        <v>348.11</v>
      </c>
      <c r="C69" s="39" t="s">
        <v>74</v>
      </c>
      <c r="D69" s="47">
        <v>0</v>
      </c>
      <c r="E69" s="47">
        <v>1790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1790</v>
      </c>
      <c r="O69" s="48">
        <f t="shared" ref="O69:O100" si="10">(N69/O$106)</f>
        <v>6.5043604651162795E-2</v>
      </c>
      <c r="P69" s="9"/>
    </row>
    <row r="70" spans="1:16">
      <c r="A70" s="12"/>
      <c r="B70" s="25">
        <v>348.12</v>
      </c>
      <c r="C70" s="39" t="s">
        <v>75</v>
      </c>
      <c r="D70" s="47">
        <v>0</v>
      </c>
      <c r="E70" s="47">
        <v>11282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11282</v>
      </c>
      <c r="O70" s="48">
        <f t="shared" si="10"/>
        <v>0.40995639534883721</v>
      </c>
      <c r="P70" s="9"/>
    </row>
    <row r="71" spans="1:16">
      <c r="A71" s="12"/>
      <c r="B71" s="25">
        <v>348.13</v>
      </c>
      <c r="C71" s="39" t="s">
        <v>76</v>
      </c>
      <c r="D71" s="47">
        <v>0</v>
      </c>
      <c r="E71" s="47">
        <v>44790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44790</v>
      </c>
      <c r="O71" s="48">
        <f t="shared" si="10"/>
        <v>1.6275436046511629</v>
      </c>
      <c r="P71" s="9"/>
    </row>
    <row r="72" spans="1:16">
      <c r="A72" s="12"/>
      <c r="B72" s="25">
        <v>348.22</v>
      </c>
      <c r="C72" s="39" t="s">
        <v>77</v>
      </c>
      <c r="D72" s="47">
        <v>0</v>
      </c>
      <c r="E72" s="47">
        <v>10800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10800</v>
      </c>
      <c r="O72" s="48">
        <f t="shared" si="10"/>
        <v>0.39244186046511625</v>
      </c>
      <c r="P72" s="9"/>
    </row>
    <row r="73" spans="1:16">
      <c r="A73" s="12"/>
      <c r="B73" s="25">
        <v>348.23</v>
      </c>
      <c r="C73" s="39" t="s">
        <v>78</v>
      </c>
      <c r="D73" s="47">
        <v>0</v>
      </c>
      <c r="E73" s="47">
        <v>43599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43599</v>
      </c>
      <c r="O73" s="48">
        <f t="shared" si="10"/>
        <v>1.5842659883720931</v>
      </c>
      <c r="P73" s="9"/>
    </row>
    <row r="74" spans="1:16">
      <c r="A74" s="12"/>
      <c r="B74" s="25">
        <v>348.31</v>
      </c>
      <c r="C74" s="39" t="s">
        <v>79</v>
      </c>
      <c r="D74" s="47">
        <v>0</v>
      </c>
      <c r="E74" s="47">
        <v>80051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80051</v>
      </c>
      <c r="O74" s="48">
        <f t="shared" si="10"/>
        <v>2.9088299418604651</v>
      </c>
      <c r="P74" s="9"/>
    </row>
    <row r="75" spans="1:16">
      <c r="A75" s="12"/>
      <c r="B75" s="25">
        <v>348.32</v>
      </c>
      <c r="C75" s="39" t="s">
        <v>80</v>
      </c>
      <c r="D75" s="47">
        <v>0</v>
      </c>
      <c r="E75" s="47">
        <v>391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391</v>
      </c>
      <c r="O75" s="48">
        <f t="shared" si="10"/>
        <v>1.4207848837209302E-2</v>
      </c>
      <c r="P75" s="9"/>
    </row>
    <row r="76" spans="1:16">
      <c r="A76" s="12"/>
      <c r="B76" s="25">
        <v>348.41</v>
      </c>
      <c r="C76" s="39" t="s">
        <v>81</v>
      </c>
      <c r="D76" s="47">
        <v>0</v>
      </c>
      <c r="E76" s="47">
        <v>49439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49439</v>
      </c>
      <c r="O76" s="48">
        <f t="shared" si="10"/>
        <v>1.7964752906976744</v>
      </c>
      <c r="P76" s="9"/>
    </row>
    <row r="77" spans="1:16">
      <c r="A77" s="12"/>
      <c r="B77" s="25">
        <v>348.42</v>
      </c>
      <c r="C77" s="39" t="s">
        <v>82</v>
      </c>
      <c r="D77" s="47">
        <v>0</v>
      </c>
      <c r="E77" s="47">
        <v>12111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12111</v>
      </c>
      <c r="O77" s="48">
        <f t="shared" si="10"/>
        <v>0.44007994186046512</v>
      </c>
      <c r="P77" s="9"/>
    </row>
    <row r="78" spans="1:16">
      <c r="A78" s="12"/>
      <c r="B78" s="25">
        <v>348.43</v>
      </c>
      <c r="C78" s="39" t="s">
        <v>172</v>
      </c>
      <c r="D78" s="47">
        <v>0</v>
      </c>
      <c r="E78" s="47">
        <v>16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16</v>
      </c>
      <c r="O78" s="48">
        <f t="shared" si="10"/>
        <v>5.8139534883720929E-4</v>
      </c>
      <c r="P78" s="9"/>
    </row>
    <row r="79" spans="1:16">
      <c r="A79" s="12"/>
      <c r="B79" s="25">
        <v>348.48</v>
      </c>
      <c r="C79" s="39" t="s">
        <v>83</v>
      </c>
      <c r="D79" s="47">
        <v>0</v>
      </c>
      <c r="E79" s="47">
        <v>6737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6737</v>
      </c>
      <c r="O79" s="48">
        <f t="shared" si="10"/>
        <v>0.24480377906976744</v>
      </c>
      <c r="P79" s="9"/>
    </row>
    <row r="80" spans="1:16">
      <c r="A80" s="12"/>
      <c r="B80" s="25">
        <v>348.52</v>
      </c>
      <c r="C80" s="39" t="s">
        <v>84</v>
      </c>
      <c r="D80" s="47">
        <v>0</v>
      </c>
      <c r="E80" s="47">
        <v>65336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65336</v>
      </c>
      <c r="O80" s="48">
        <f t="shared" si="10"/>
        <v>2.374127906976744</v>
      </c>
      <c r="P80" s="9"/>
    </row>
    <row r="81" spans="1:16">
      <c r="A81" s="12"/>
      <c r="B81" s="25">
        <v>348.53</v>
      </c>
      <c r="C81" s="39" t="s">
        <v>85</v>
      </c>
      <c r="D81" s="47">
        <v>0</v>
      </c>
      <c r="E81" s="47">
        <v>408224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408224</v>
      </c>
      <c r="O81" s="48">
        <f t="shared" si="10"/>
        <v>14.833720930232559</v>
      </c>
      <c r="P81" s="9"/>
    </row>
    <row r="82" spans="1:16">
      <c r="A82" s="12"/>
      <c r="B82" s="25">
        <v>348.62</v>
      </c>
      <c r="C82" s="39" t="s">
        <v>86</v>
      </c>
      <c r="D82" s="47">
        <v>0</v>
      </c>
      <c r="E82" s="47">
        <v>185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185</v>
      </c>
      <c r="O82" s="48">
        <f t="shared" si="10"/>
        <v>6.7223837209302324E-3</v>
      </c>
      <c r="P82" s="9"/>
    </row>
    <row r="83" spans="1:16">
      <c r="A83" s="12"/>
      <c r="B83" s="25">
        <v>348.71</v>
      </c>
      <c r="C83" s="39" t="s">
        <v>87</v>
      </c>
      <c r="D83" s="47">
        <v>0</v>
      </c>
      <c r="E83" s="47">
        <v>17432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17432</v>
      </c>
      <c r="O83" s="48">
        <f t="shared" si="10"/>
        <v>0.63343023255813957</v>
      </c>
      <c r="P83" s="9"/>
    </row>
    <row r="84" spans="1:16">
      <c r="A84" s="12"/>
      <c r="B84" s="25">
        <v>348.72</v>
      </c>
      <c r="C84" s="39" t="s">
        <v>88</v>
      </c>
      <c r="D84" s="47">
        <v>0</v>
      </c>
      <c r="E84" s="47">
        <v>2121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2121</v>
      </c>
      <c r="O84" s="48">
        <f t="shared" si="10"/>
        <v>7.7071220930232553E-2</v>
      </c>
      <c r="P84" s="9"/>
    </row>
    <row r="85" spans="1:16">
      <c r="A85" s="12"/>
      <c r="B85" s="25">
        <v>349</v>
      </c>
      <c r="C85" s="20" t="s">
        <v>113</v>
      </c>
      <c r="D85" s="47">
        <v>21807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21807</v>
      </c>
      <c r="O85" s="48">
        <f t="shared" si="10"/>
        <v>0.79240552325581393</v>
      </c>
      <c r="P85" s="9"/>
    </row>
    <row r="86" spans="1:16" ht="15.75">
      <c r="A86" s="29" t="s">
        <v>49</v>
      </c>
      <c r="B86" s="30"/>
      <c r="C86" s="31"/>
      <c r="D86" s="32">
        <f t="shared" ref="D86:M86" si="11">SUM(D87:D92)</f>
        <v>4228</v>
      </c>
      <c r="E86" s="32">
        <f t="shared" si="11"/>
        <v>448267</v>
      </c>
      <c r="F86" s="32">
        <f t="shared" si="11"/>
        <v>0</v>
      </c>
      <c r="G86" s="32">
        <f t="shared" si="11"/>
        <v>0</v>
      </c>
      <c r="H86" s="32">
        <f t="shared" si="11"/>
        <v>0</v>
      </c>
      <c r="I86" s="32">
        <f t="shared" si="11"/>
        <v>0</v>
      </c>
      <c r="J86" s="32">
        <f t="shared" si="11"/>
        <v>0</v>
      </c>
      <c r="K86" s="32">
        <f t="shared" si="11"/>
        <v>0</v>
      </c>
      <c r="L86" s="32">
        <f t="shared" si="11"/>
        <v>0</v>
      </c>
      <c r="M86" s="32">
        <f t="shared" si="11"/>
        <v>0</v>
      </c>
      <c r="N86" s="32">
        <f t="shared" ref="N86:N94" si="12">SUM(D86:M86)</f>
        <v>452495</v>
      </c>
      <c r="O86" s="46">
        <f t="shared" si="10"/>
        <v>16.442405523255815</v>
      </c>
      <c r="P86" s="10"/>
    </row>
    <row r="87" spans="1:16">
      <c r="A87" s="13"/>
      <c r="B87" s="40">
        <v>351.1</v>
      </c>
      <c r="C87" s="21" t="s">
        <v>90</v>
      </c>
      <c r="D87" s="47">
        <v>0</v>
      </c>
      <c r="E87" s="47">
        <v>32536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32536</v>
      </c>
      <c r="O87" s="48">
        <f t="shared" si="10"/>
        <v>1.1822674418604651</v>
      </c>
      <c r="P87" s="9"/>
    </row>
    <row r="88" spans="1:16">
      <c r="A88" s="13"/>
      <c r="B88" s="40">
        <v>351.2</v>
      </c>
      <c r="C88" s="21" t="s">
        <v>91</v>
      </c>
      <c r="D88" s="47">
        <v>0</v>
      </c>
      <c r="E88" s="47">
        <v>87121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87121</v>
      </c>
      <c r="O88" s="48">
        <f t="shared" si="10"/>
        <v>3.1657340116279071</v>
      </c>
      <c r="P88" s="9"/>
    </row>
    <row r="89" spans="1:16">
      <c r="A89" s="13"/>
      <c r="B89" s="40">
        <v>351.5</v>
      </c>
      <c r="C89" s="21" t="s">
        <v>92</v>
      </c>
      <c r="D89" s="47">
        <v>0</v>
      </c>
      <c r="E89" s="47">
        <v>102904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2"/>
        <v>102904</v>
      </c>
      <c r="O89" s="48">
        <f t="shared" si="10"/>
        <v>3.7392441860465118</v>
      </c>
      <c r="P89" s="9"/>
    </row>
    <row r="90" spans="1:16">
      <c r="A90" s="13"/>
      <c r="B90" s="40">
        <v>352</v>
      </c>
      <c r="C90" s="21" t="s">
        <v>94</v>
      </c>
      <c r="D90" s="47">
        <v>3998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3998</v>
      </c>
      <c r="O90" s="48">
        <f t="shared" si="10"/>
        <v>0.14527616279069769</v>
      </c>
      <c r="P90" s="9"/>
    </row>
    <row r="91" spans="1:16">
      <c r="A91" s="13"/>
      <c r="B91" s="40">
        <v>354</v>
      </c>
      <c r="C91" s="21" t="s">
        <v>95</v>
      </c>
      <c r="D91" s="47">
        <v>230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230</v>
      </c>
      <c r="O91" s="48">
        <f t="shared" si="10"/>
        <v>8.357558139534883E-3</v>
      </c>
      <c r="P91" s="9"/>
    </row>
    <row r="92" spans="1:16">
      <c r="A92" s="13"/>
      <c r="B92" s="40">
        <v>359</v>
      </c>
      <c r="C92" s="21" t="s">
        <v>96</v>
      </c>
      <c r="D92" s="47">
        <v>0</v>
      </c>
      <c r="E92" s="47">
        <v>225706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225706</v>
      </c>
      <c r="O92" s="48">
        <f t="shared" si="10"/>
        <v>8.2015261627906977</v>
      </c>
      <c r="P92" s="9"/>
    </row>
    <row r="93" spans="1:16" ht="15.75">
      <c r="A93" s="29" t="s">
        <v>3</v>
      </c>
      <c r="B93" s="30"/>
      <c r="C93" s="31"/>
      <c r="D93" s="32">
        <f t="shared" ref="D93:M93" si="13">SUM(D94:D100)</f>
        <v>1222445</v>
      </c>
      <c r="E93" s="32">
        <f t="shared" si="13"/>
        <v>2532494</v>
      </c>
      <c r="F93" s="32">
        <f t="shared" si="13"/>
        <v>17076</v>
      </c>
      <c r="G93" s="32">
        <f t="shared" si="13"/>
        <v>0</v>
      </c>
      <c r="H93" s="32">
        <f t="shared" si="13"/>
        <v>0</v>
      </c>
      <c r="I93" s="32">
        <f t="shared" si="13"/>
        <v>2140425</v>
      </c>
      <c r="J93" s="32">
        <f t="shared" si="13"/>
        <v>0</v>
      </c>
      <c r="K93" s="32">
        <f t="shared" si="13"/>
        <v>0</v>
      </c>
      <c r="L93" s="32">
        <f t="shared" si="13"/>
        <v>0</v>
      </c>
      <c r="M93" s="32">
        <f t="shared" si="13"/>
        <v>0</v>
      </c>
      <c r="N93" s="32">
        <f t="shared" si="12"/>
        <v>5912440</v>
      </c>
      <c r="O93" s="46">
        <f t="shared" si="10"/>
        <v>214.84156976744185</v>
      </c>
      <c r="P93" s="10"/>
    </row>
    <row r="94" spans="1:16">
      <c r="A94" s="12"/>
      <c r="B94" s="25">
        <v>361.1</v>
      </c>
      <c r="C94" s="20" t="s">
        <v>97</v>
      </c>
      <c r="D94" s="47">
        <v>490730</v>
      </c>
      <c r="E94" s="47">
        <v>573840</v>
      </c>
      <c r="F94" s="47">
        <v>17076</v>
      </c>
      <c r="G94" s="47">
        <v>0</v>
      </c>
      <c r="H94" s="47">
        <v>0</v>
      </c>
      <c r="I94" s="47">
        <v>302202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1383848</v>
      </c>
      <c r="O94" s="48">
        <f t="shared" si="10"/>
        <v>50.285174418604655</v>
      </c>
      <c r="P94" s="9"/>
    </row>
    <row r="95" spans="1:16">
      <c r="A95" s="12"/>
      <c r="B95" s="25">
        <v>362</v>
      </c>
      <c r="C95" s="20" t="s">
        <v>98</v>
      </c>
      <c r="D95" s="47">
        <v>26933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ref="N95:N100" si="14">SUM(D95:M95)</f>
        <v>26933</v>
      </c>
      <c r="O95" s="48">
        <f t="shared" si="10"/>
        <v>0.97867005813953489</v>
      </c>
      <c r="P95" s="9"/>
    </row>
    <row r="96" spans="1:16">
      <c r="A96" s="12"/>
      <c r="B96" s="25">
        <v>363.1</v>
      </c>
      <c r="C96" s="20" t="s">
        <v>173</v>
      </c>
      <c r="D96" s="47">
        <v>0</v>
      </c>
      <c r="E96" s="47">
        <v>1402623</v>
      </c>
      <c r="F96" s="47">
        <v>0</v>
      </c>
      <c r="G96" s="47">
        <v>0</v>
      </c>
      <c r="H96" s="47">
        <v>0</v>
      </c>
      <c r="I96" s="47">
        <v>777293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2179916</v>
      </c>
      <c r="O96" s="48">
        <f t="shared" si="10"/>
        <v>79.212063953488368</v>
      </c>
      <c r="P96" s="9"/>
    </row>
    <row r="97" spans="1:119">
      <c r="A97" s="12"/>
      <c r="B97" s="25">
        <v>364</v>
      </c>
      <c r="C97" s="20" t="s">
        <v>156</v>
      </c>
      <c r="D97" s="47">
        <v>0</v>
      </c>
      <c r="E97" s="47">
        <v>12616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12616</v>
      </c>
      <c r="O97" s="48">
        <f t="shared" si="10"/>
        <v>0.45843023255813953</v>
      </c>
      <c r="P97" s="9"/>
    </row>
    <row r="98" spans="1:119">
      <c r="A98" s="12"/>
      <c r="B98" s="25">
        <v>366</v>
      </c>
      <c r="C98" s="20" t="s">
        <v>99</v>
      </c>
      <c r="D98" s="47">
        <v>8050</v>
      </c>
      <c r="E98" s="47">
        <v>21635</v>
      </c>
      <c r="F98" s="47">
        <v>0</v>
      </c>
      <c r="G98" s="47">
        <v>0</v>
      </c>
      <c r="H98" s="47">
        <v>0</v>
      </c>
      <c r="I98" s="47">
        <v>1060695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1090380</v>
      </c>
      <c r="O98" s="48">
        <f t="shared" si="10"/>
        <v>39.621366279069768</v>
      </c>
      <c r="P98" s="9"/>
    </row>
    <row r="99" spans="1:119">
      <c r="A99" s="12"/>
      <c r="B99" s="25">
        <v>369.3</v>
      </c>
      <c r="C99" s="20" t="s">
        <v>100</v>
      </c>
      <c r="D99" s="47">
        <v>4888</v>
      </c>
      <c r="E99" s="47">
        <v>112942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117830</v>
      </c>
      <c r="O99" s="48">
        <f t="shared" si="10"/>
        <v>4.2816133720930232</v>
      </c>
      <c r="P99" s="9"/>
    </row>
    <row r="100" spans="1:119">
      <c r="A100" s="12"/>
      <c r="B100" s="25">
        <v>369.9</v>
      </c>
      <c r="C100" s="20" t="s">
        <v>101</v>
      </c>
      <c r="D100" s="47">
        <v>691844</v>
      </c>
      <c r="E100" s="47">
        <v>408838</v>
      </c>
      <c r="F100" s="47">
        <v>0</v>
      </c>
      <c r="G100" s="47">
        <v>0</v>
      </c>
      <c r="H100" s="47">
        <v>0</v>
      </c>
      <c r="I100" s="47">
        <v>235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1100917</v>
      </c>
      <c r="O100" s="48">
        <f t="shared" si="10"/>
        <v>40.004251453488372</v>
      </c>
      <c r="P100" s="9"/>
    </row>
    <row r="101" spans="1:119" ht="15.75">
      <c r="A101" s="29" t="s">
        <v>50</v>
      </c>
      <c r="B101" s="30"/>
      <c r="C101" s="31"/>
      <c r="D101" s="32">
        <f t="shared" ref="D101:M101" si="15">SUM(D102:D103)</f>
        <v>7938073</v>
      </c>
      <c r="E101" s="32">
        <f t="shared" si="15"/>
        <v>2198381</v>
      </c>
      <c r="F101" s="32">
        <f t="shared" si="15"/>
        <v>978000</v>
      </c>
      <c r="G101" s="32">
        <f t="shared" si="15"/>
        <v>0</v>
      </c>
      <c r="H101" s="32">
        <f t="shared" si="15"/>
        <v>0</v>
      </c>
      <c r="I101" s="32">
        <f t="shared" si="15"/>
        <v>1527342</v>
      </c>
      <c r="J101" s="32">
        <f t="shared" si="15"/>
        <v>0</v>
      </c>
      <c r="K101" s="32">
        <f t="shared" si="15"/>
        <v>0</v>
      </c>
      <c r="L101" s="32">
        <f t="shared" si="15"/>
        <v>0</v>
      </c>
      <c r="M101" s="32">
        <f t="shared" si="15"/>
        <v>0</v>
      </c>
      <c r="N101" s="32">
        <f>SUM(D101:M101)</f>
        <v>12641796</v>
      </c>
      <c r="O101" s="46">
        <f>(N101/O$106)</f>
        <v>459.36758720930231</v>
      </c>
      <c r="P101" s="9"/>
    </row>
    <row r="102" spans="1:119">
      <c r="A102" s="12"/>
      <c r="B102" s="25">
        <v>381</v>
      </c>
      <c r="C102" s="20" t="s">
        <v>102</v>
      </c>
      <c r="D102" s="47">
        <v>7560173</v>
      </c>
      <c r="E102" s="47">
        <v>881171</v>
      </c>
      <c r="F102" s="47">
        <v>978000</v>
      </c>
      <c r="G102" s="47">
        <v>0</v>
      </c>
      <c r="H102" s="47">
        <v>0</v>
      </c>
      <c r="I102" s="47">
        <v>1527342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10946686</v>
      </c>
      <c r="O102" s="48">
        <f>(N102/O$106)</f>
        <v>397.7720203488372</v>
      </c>
      <c r="P102" s="9"/>
    </row>
    <row r="103" spans="1:119" ht="15.75" thickBot="1">
      <c r="A103" s="12"/>
      <c r="B103" s="25">
        <v>384</v>
      </c>
      <c r="C103" s="20" t="s">
        <v>166</v>
      </c>
      <c r="D103" s="47">
        <v>377900</v>
      </c>
      <c r="E103" s="47">
        <v>1317210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>SUM(D103:M103)</f>
        <v>1695110</v>
      </c>
      <c r="O103" s="48">
        <f>(N103/O$106)</f>
        <v>61.595566860465119</v>
      </c>
      <c r="P103" s="9"/>
    </row>
    <row r="104" spans="1:119" ht="16.5" thickBot="1">
      <c r="A104" s="14" t="s">
        <v>73</v>
      </c>
      <c r="B104" s="23"/>
      <c r="C104" s="22"/>
      <c r="D104" s="15">
        <f t="shared" ref="D104:M104" si="16">SUM(D5,D12,D15,D46,D86,D93,D101)</f>
        <v>19817940</v>
      </c>
      <c r="E104" s="15">
        <f t="shared" si="16"/>
        <v>31642595</v>
      </c>
      <c r="F104" s="15">
        <f t="shared" si="16"/>
        <v>995076</v>
      </c>
      <c r="G104" s="15">
        <f t="shared" si="16"/>
        <v>0</v>
      </c>
      <c r="H104" s="15">
        <f t="shared" si="16"/>
        <v>0</v>
      </c>
      <c r="I104" s="15">
        <f t="shared" si="16"/>
        <v>5911525</v>
      </c>
      <c r="J104" s="15">
        <f t="shared" si="16"/>
        <v>0</v>
      </c>
      <c r="K104" s="15">
        <f t="shared" si="16"/>
        <v>0</v>
      </c>
      <c r="L104" s="15">
        <f t="shared" si="16"/>
        <v>0</v>
      </c>
      <c r="M104" s="15">
        <f t="shared" si="16"/>
        <v>0</v>
      </c>
      <c r="N104" s="15">
        <f>SUM(D104:M104)</f>
        <v>58367136</v>
      </c>
      <c r="O104" s="38">
        <f>(N104/O$106)</f>
        <v>2120.8988372093022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119" t="s">
        <v>174</v>
      </c>
      <c r="M106" s="119"/>
      <c r="N106" s="119"/>
      <c r="O106" s="44">
        <v>27520</v>
      </c>
    </row>
    <row r="107" spans="1:119">
      <c r="A107" s="120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8"/>
    </row>
    <row r="108" spans="1:119" ht="15.75" customHeight="1" thickBot="1">
      <c r="A108" s="121" t="s">
        <v>116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1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10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6486637</v>
      </c>
      <c r="E5" s="27">
        <f t="shared" si="0"/>
        <v>7469030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13955667</v>
      </c>
      <c r="O5" s="33">
        <f t="shared" ref="O5:O36" si="1">(N5/O$102)</f>
        <v>513.34021187375856</v>
      </c>
      <c r="P5" s="6"/>
    </row>
    <row r="6" spans="1:133">
      <c r="A6" s="12"/>
      <c r="B6" s="25">
        <v>311</v>
      </c>
      <c r="C6" s="20" t="s">
        <v>2</v>
      </c>
      <c r="D6" s="47">
        <v>4907248</v>
      </c>
      <c r="E6" s="47">
        <v>5547051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10454299</v>
      </c>
      <c r="O6" s="48">
        <f t="shared" si="1"/>
        <v>384.5471566247333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194031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2" si="2">SUM(D7:M7)</f>
        <v>194031</v>
      </c>
      <c r="O7" s="48">
        <f t="shared" si="1"/>
        <v>7.1371661884793642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940434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940434</v>
      </c>
      <c r="O8" s="48">
        <f t="shared" si="1"/>
        <v>34.59258441845067</v>
      </c>
      <c r="P8" s="9"/>
    </row>
    <row r="9" spans="1:133">
      <c r="A9" s="12"/>
      <c r="B9" s="25">
        <v>312.42</v>
      </c>
      <c r="C9" s="20" t="s">
        <v>11</v>
      </c>
      <c r="D9" s="47">
        <v>0</v>
      </c>
      <c r="E9" s="47">
        <v>787514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787514</v>
      </c>
      <c r="O9" s="48">
        <f t="shared" si="1"/>
        <v>28.96763039799897</v>
      </c>
      <c r="P9" s="9"/>
    </row>
    <row r="10" spans="1:133">
      <c r="A10" s="12"/>
      <c r="B10" s="25">
        <v>312.60000000000002</v>
      </c>
      <c r="C10" s="20" t="s">
        <v>13</v>
      </c>
      <c r="D10" s="47">
        <v>1445013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1445013</v>
      </c>
      <c r="O10" s="48">
        <f t="shared" si="1"/>
        <v>53.152836018538956</v>
      </c>
      <c r="P10" s="9"/>
    </row>
    <row r="11" spans="1:133">
      <c r="A11" s="12"/>
      <c r="B11" s="25">
        <v>315</v>
      </c>
      <c r="C11" s="20" t="s">
        <v>146</v>
      </c>
      <c r="D11" s="47">
        <v>134376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134376</v>
      </c>
      <c r="O11" s="48">
        <f t="shared" si="1"/>
        <v>4.9428382255572725</v>
      </c>
      <c r="P11" s="9"/>
    </row>
    <row r="12" spans="1:133" ht="15.75">
      <c r="A12" s="29" t="s">
        <v>176</v>
      </c>
      <c r="B12" s="30"/>
      <c r="C12" s="31"/>
      <c r="D12" s="32">
        <f t="shared" ref="D12:M12" si="3">SUM(D13:D14)</f>
        <v>508219</v>
      </c>
      <c r="E12" s="32">
        <f t="shared" si="3"/>
        <v>22600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2"/>
        <v>530819</v>
      </c>
      <c r="O12" s="46">
        <f t="shared" si="1"/>
        <v>19.525454277937172</v>
      </c>
      <c r="P12" s="10"/>
    </row>
    <row r="13" spans="1:133">
      <c r="A13" s="12"/>
      <c r="B13" s="25">
        <v>322</v>
      </c>
      <c r="C13" s="20" t="s">
        <v>0</v>
      </c>
      <c r="D13" s="47">
        <v>494356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494356</v>
      </c>
      <c r="O13" s="48">
        <f t="shared" si="1"/>
        <v>18.18421246229677</v>
      </c>
      <c r="P13" s="9"/>
    </row>
    <row r="14" spans="1:133">
      <c r="A14" s="12"/>
      <c r="B14" s="25">
        <v>329</v>
      </c>
      <c r="C14" s="20" t="s">
        <v>170</v>
      </c>
      <c r="D14" s="47">
        <v>13863</v>
      </c>
      <c r="E14" s="47">
        <v>22600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36463</v>
      </c>
      <c r="O14" s="48">
        <f t="shared" si="1"/>
        <v>1.3412418156404031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SUM(D16:D43)</f>
        <v>6090634</v>
      </c>
      <c r="E15" s="32">
        <f t="shared" si="4"/>
        <v>6435018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372086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2"/>
        <v>12897738</v>
      </c>
      <c r="O15" s="46">
        <f t="shared" si="1"/>
        <v>474.42573383359081</v>
      </c>
      <c r="P15" s="10"/>
    </row>
    <row r="16" spans="1:133">
      <c r="A16" s="12"/>
      <c r="B16" s="25">
        <v>331.2</v>
      </c>
      <c r="C16" s="20" t="s">
        <v>18</v>
      </c>
      <c r="D16" s="47">
        <v>352762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352762</v>
      </c>
      <c r="O16" s="48">
        <f t="shared" si="1"/>
        <v>12.975869933053778</v>
      </c>
      <c r="P16" s="9"/>
    </row>
    <row r="17" spans="1:16">
      <c r="A17" s="12"/>
      <c r="B17" s="25">
        <v>331.39</v>
      </c>
      <c r="C17" s="20" t="s">
        <v>137</v>
      </c>
      <c r="D17" s="47">
        <v>1302392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1302392</v>
      </c>
      <c r="O17" s="48">
        <f t="shared" si="1"/>
        <v>47.906716692415216</v>
      </c>
      <c r="P17" s="9"/>
    </row>
    <row r="18" spans="1:16">
      <c r="A18" s="12"/>
      <c r="B18" s="25">
        <v>331.5</v>
      </c>
      <c r="C18" s="20" t="s">
        <v>20</v>
      </c>
      <c r="D18" s="47">
        <v>1493893</v>
      </c>
      <c r="E18" s="47">
        <v>3585698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5079591</v>
      </c>
      <c r="O18" s="48">
        <f t="shared" si="1"/>
        <v>186.84583977047009</v>
      </c>
      <c r="P18" s="9"/>
    </row>
    <row r="19" spans="1:16">
      <c r="A19" s="12"/>
      <c r="B19" s="25">
        <v>331.69</v>
      </c>
      <c r="C19" s="20" t="s">
        <v>24</v>
      </c>
      <c r="D19" s="47">
        <v>20130</v>
      </c>
      <c r="E19" s="47">
        <v>3409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23539</v>
      </c>
      <c r="O19" s="48">
        <f t="shared" si="1"/>
        <v>0.86585006988891344</v>
      </c>
      <c r="P19" s="9"/>
    </row>
    <row r="20" spans="1:16">
      <c r="A20" s="12"/>
      <c r="B20" s="25">
        <v>331.9</v>
      </c>
      <c r="C20" s="20" t="s">
        <v>120</v>
      </c>
      <c r="D20" s="47">
        <v>0</v>
      </c>
      <c r="E20" s="47">
        <v>47487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47487</v>
      </c>
      <c r="O20" s="48">
        <f t="shared" si="1"/>
        <v>1.7467446479805782</v>
      </c>
      <c r="P20" s="9"/>
    </row>
    <row r="21" spans="1:16">
      <c r="A21" s="12"/>
      <c r="B21" s="25">
        <v>334.1</v>
      </c>
      <c r="C21" s="20" t="s">
        <v>21</v>
      </c>
      <c r="D21" s="47">
        <v>5787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5787</v>
      </c>
      <c r="O21" s="48">
        <f t="shared" si="1"/>
        <v>0.21286691679540939</v>
      </c>
      <c r="P21" s="9"/>
    </row>
    <row r="22" spans="1:16">
      <c r="A22" s="12"/>
      <c r="B22" s="25">
        <v>334.2</v>
      </c>
      <c r="C22" s="20" t="s">
        <v>22</v>
      </c>
      <c r="D22" s="47">
        <v>220038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220038</v>
      </c>
      <c r="O22" s="48">
        <f t="shared" si="1"/>
        <v>8.0937982785257123</v>
      </c>
      <c r="P22" s="9"/>
    </row>
    <row r="23" spans="1:16">
      <c r="A23" s="12"/>
      <c r="B23" s="25">
        <v>334.34</v>
      </c>
      <c r="C23" s="20" t="s">
        <v>25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176056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176056</v>
      </c>
      <c r="O23" s="48">
        <f t="shared" si="1"/>
        <v>6.4759802839696903</v>
      </c>
      <c r="P23" s="9"/>
    </row>
    <row r="24" spans="1:16">
      <c r="A24" s="12"/>
      <c r="B24" s="25">
        <v>334.35</v>
      </c>
      <c r="C24" s="20" t="s">
        <v>26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84445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84445</v>
      </c>
      <c r="O24" s="48">
        <f t="shared" si="1"/>
        <v>3.1061943647465609</v>
      </c>
      <c r="P24" s="9"/>
    </row>
    <row r="25" spans="1:16">
      <c r="A25" s="12"/>
      <c r="B25" s="25">
        <v>334.49</v>
      </c>
      <c r="C25" s="20" t="s">
        <v>27</v>
      </c>
      <c r="D25" s="47">
        <v>0</v>
      </c>
      <c r="E25" s="47">
        <v>238396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3" si="5">SUM(D25:M25)</f>
        <v>238396</v>
      </c>
      <c r="O25" s="48">
        <f t="shared" si="1"/>
        <v>8.7690723166335616</v>
      </c>
      <c r="P25" s="9"/>
    </row>
    <row r="26" spans="1:16">
      <c r="A26" s="12"/>
      <c r="B26" s="25">
        <v>334.61</v>
      </c>
      <c r="C26" s="20" t="s">
        <v>138</v>
      </c>
      <c r="D26" s="47">
        <v>0</v>
      </c>
      <c r="E26" s="47">
        <v>145532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145532</v>
      </c>
      <c r="O26" s="48">
        <f t="shared" si="1"/>
        <v>5.3531964981976019</v>
      </c>
      <c r="P26" s="9"/>
    </row>
    <row r="27" spans="1:16">
      <c r="A27" s="12"/>
      <c r="B27" s="25">
        <v>334.62</v>
      </c>
      <c r="C27" s="20" t="s">
        <v>28</v>
      </c>
      <c r="D27" s="47">
        <v>0</v>
      </c>
      <c r="E27" s="47">
        <v>63314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63314</v>
      </c>
      <c r="O27" s="48">
        <f t="shared" si="1"/>
        <v>2.3289192966968293</v>
      </c>
      <c r="P27" s="9"/>
    </row>
    <row r="28" spans="1:16">
      <c r="A28" s="12"/>
      <c r="B28" s="25">
        <v>334.7</v>
      </c>
      <c r="C28" s="20" t="s">
        <v>29</v>
      </c>
      <c r="D28" s="47">
        <v>82940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82940</v>
      </c>
      <c r="O28" s="48">
        <f t="shared" si="1"/>
        <v>3.0508349885970718</v>
      </c>
      <c r="P28" s="9"/>
    </row>
    <row r="29" spans="1:16">
      <c r="A29" s="12"/>
      <c r="B29" s="25">
        <v>334.82</v>
      </c>
      <c r="C29" s="20" t="s">
        <v>139</v>
      </c>
      <c r="D29" s="47">
        <v>0</v>
      </c>
      <c r="E29" s="47">
        <v>135937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135937</v>
      </c>
      <c r="O29" s="48">
        <f t="shared" si="1"/>
        <v>5.0002574854704624</v>
      </c>
      <c r="P29" s="9"/>
    </row>
    <row r="30" spans="1:16">
      <c r="A30" s="12"/>
      <c r="B30" s="25">
        <v>334.9</v>
      </c>
      <c r="C30" s="20" t="s">
        <v>31</v>
      </c>
      <c r="D30" s="47">
        <v>37000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37000</v>
      </c>
      <c r="O30" s="48">
        <f t="shared" si="1"/>
        <v>1.3609946295887589</v>
      </c>
      <c r="P30" s="9"/>
    </row>
    <row r="31" spans="1:16">
      <c r="A31" s="12"/>
      <c r="B31" s="25">
        <v>335.12</v>
      </c>
      <c r="C31" s="20" t="s">
        <v>32</v>
      </c>
      <c r="D31" s="47">
        <v>568115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568115</v>
      </c>
      <c r="O31" s="48">
        <f t="shared" si="1"/>
        <v>20.897336864562643</v>
      </c>
      <c r="P31" s="9"/>
    </row>
    <row r="32" spans="1:16">
      <c r="A32" s="12"/>
      <c r="B32" s="25">
        <v>335.13</v>
      </c>
      <c r="C32" s="20" t="s">
        <v>33</v>
      </c>
      <c r="D32" s="47">
        <v>29969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29969</v>
      </c>
      <c r="O32" s="48">
        <f t="shared" si="1"/>
        <v>1.1023688663282571</v>
      </c>
      <c r="P32" s="9"/>
    </row>
    <row r="33" spans="1:16">
      <c r="A33" s="12"/>
      <c r="B33" s="25">
        <v>335.14</v>
      </c>
      <c r="C33" s="20" t="s">
        <v>34</v>
      </c>
      <c r="D33" s="47">
        <v>16079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16079</v>
      </c>
      <c r="O33" s="48">
        <f t="shared" si="1"/>
        <v>0.5914441256529096</v>
      </c>
      <c r="P33" s="9"/>
    </row>
    <row r="34" spans="1:16">
      <c r="A34" s="12"/>
      <c r="B34" s="25">
        <v>335.15</v>
      </c>
      <c r="C34" s="20" t="s">
        <v>35</v>
      </c>
      <c r="D34" s="47">
        <v>2008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2008</v>
      </c>
      <c r="O34" s="48">
        <f t="shared" si="1"/>
        <v>7.3861546384168322E-2</v>
      </c>
      <c r="P34" s="9"/>
    </row>
    <row r="35" spans="1:16">
      <c r="A35" s="12"/>
      <c r="B35" s="25">
        <v>335.16</v>
      </c>
      <c r="C35" s="20" t="s">
        <v>36</v>
      </c>
      <c r="D35" s="47">
        <v>0</v>
      </c>
      <c r="E35" s="47">
        <v>446500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446500</v>
      </c>
      <c r="O35" s="48">
        <f t="shared" si="1"/>
        <v>16.423894651658941</v>
      </c>
      <c r="P35" s="9"/>
    </row>
    <row r="36" spans="1:16">
      <c r="A36" s="12"/>
      <c r="B36" s="25">
        <v>335.18</v>
      </c>
      <c r="C36" s="20" t="s">
        <v>37</v>
      </c>
      <c r="D36" s="47">
        <v>1951742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1951742</v>
      </c>
      <c r="O36" s="48">
        <f t="shared" si="1"/>
        <v>71.792172441697929</v>
      </c>
      <c r="P36" s="9"/>
    </row>
    <row r="37" spans="1:16">
      <c r="A37" s="12"/>
      <c r="B37" s="25">
        <v>335.19</v>
      </c>
      <c r="C37" s="20" t="s">
        <v>51</v>
      </c>
      <c r="D37" s="47">
        <v>0</v>
      </c>
      <c r="E37" s="47">
        <v>835980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835980</v>
      </c>
      <c r="O37" s="48">
        <f t="shared" ref="O37:O68" si="6">(N37/O$102)</f>
        <v>30.750386228205695</v>
      </c>
      <c r="P37" s="9"/>
    </row>
    <row r="38" spans="1:16">
      <c r="A38" s="12"/>
      <c r="B38" s="25">
        <v>335.2</v>
      </c>
      <c r="C38" s="20" t="s">
        <v>177</v>
      </c>
      <c r="D38" s="47">
        <v>0</v>
      </c>
      <c r="E38" s="47">
        <v>10478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10478</v>
      </c>
      <c r="O38" s="48">
        <f t="shared" si="6"/>
        <v>0.38541896564408151</v>
      </c>
      <c r="P38" s="9"/>
    </row>
    <row r="39" spans="1:16">
      <c r="A39" s="12"/>
      <c r="B39" s="25">
        <v>335.41</v>
      </c>
      <c r="C39" s="20" t="s">
        <v>39</v>
      </c>
      <c r="D39" s="47">
        <v>0</v>
      </c>
      <c r="E39" s="47">
        <v>1679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1679</v>
      </c>
      <c r="O39" s="48">
        <f t="shared" si="6"/>
        <v>6.1759729272419628E-2</v>
      </c>
      <c r="P39" s="9"/>
    </row>
    <row r="40" spans="1:16">
      <c r="A40" s="12"/>
      <c r="B40" s="25">
        <v>335.42</v>
      </c>
      <c r="C40" s="20" t="s">
        <v>40</v>
      </c>
      <c r="D40" s="47">
        <v>0</v>
      </c>
      <c r="E40" s="47">
        <v>915828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915828</v>
      </c>
      <c r="O40" s="48">
        <f t="shared" si="6"/>
        <v>33.68748620613551</v>
      </c>
      <c r="P40" s="9"/>
    </row>
    <row r="41" spans="1:16">
      <c r="A41" s="12"/>
      <c r="B41" s="25">
        <v>335.49</v>
      </c>
      <c r="C41" s="20" t="s">
        <v>41</v>
      </c>
      <c r="D41" s="47">
        <v>0</v>
      </c>
      <c r="E41" s="47">
        <v>4780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4780</v>
      </c>
      <c r="O41" s="48">
        <f t="shared" si="6"/>
        <v>0.17582579268741264</v>
      </c>
      <c r="P41" s="9"/>
    </row>
    <row r="42" spans="1:16">
      <c r="A42" s="12"/>
      <c r="B42" s="25">
        <v>335.7</v>
      </c>
      <c r="C42" s="20" t="s">
        <v>42</v>
      </c>
      <c r="D42" s="47">
        <v>7779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7779</v>
      </c>
      <c r="O42" s="48">
        <f t="shared" si="6"/>
        <v>0.28613992496137719</v>
      </c>
      <c r="P42" s="9"/>
    </row>
    <row r="43" spans="1:16">
      <c r="A43" s="12"/>
      <c r="B43" s="25">
        <v>335.9</v>
      </c>
      <c r="C43" s="20" t="s">
        <v>43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111585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111585</v>
      </c>
      <c r="O43" s="48">
        <f t="shared" si="6"/>
        <v>4.1045023173692341</v>
      </c>
      <c r="P43" s="9"/>
    </row>
    <row r="44" spans="1:16" ht="15.75">
      <c r="A44" s="29" t="s">
        <v>48</v>
      </c>
      <c r="B44" s="30"/>
      <c r="C44" s="31"/>
      <c r="D44" s="32">
        <f t="shared" ref="D44:M44" si="7">SUM(D45:D81)</f>
        <v>2376104</v>
      </c>
      <c r="E44" s="32">
        <f t="shared" si="7"/>
        <v>1363182</v>
      </c>
      <c r="F44" s="32">
        <f t="shared" si="7"/>
        <v>0</v>
      </c>
      <c r="G44" s="32">
        <f t="shared" si="7"/>
        <v>0</v>
      </c>
      <c r="H44" s="32">
        <f t="shared" si="7"/>
        <v>0</v>
      </c>
      <c r="I44" s="32">
        <f t="shared" si="7"/>
        <v>1267638</v>
      </c>
      <c r="J44" s="32">
        <f t="shared" si="7"/>
        <v>0</v>
      </c>
      <c r="K44" s="32">
        <f t="shared" si="7"/>
        <v>0</v>
      </c>
      <c r="L44" s="32">
        <f t="shared" si="7"/>
        <v>0</v>
      </c>
      <c r="M44" s="32">
        <f t="shared" si="7"/>
        <v>0</v>
      </c>
      <c r="N44" s="32">
        <f>SUM(D44:M44)</f>
        <v>5006924</v>
      </c>
      <c r="O44" s="46">
        <f t="shared" si="6"/>
        <v>184.1728831015964</v>
      </c>
      <c r="P44" s="10"/>
    </row>
    <row r="45" spans="1:16">
      <c r="A45" s="12"/>
      <c r="B45" s="25">
        <v>341.1</v>
      </c>
      <c r="C45" s="20" t="s">
        <v>52</v>
      </c>
      <c r="D45" s="47">
        <v>110509</v>
      </c>
      <c r="E45" s="47">
        <v>49928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160437</v>
      </c>
      <c r="O45" s="48">
        <f t="shared" si="6"/>
        <v>5.9014566320900466</v>
      </c>
      <c r="P45" s="9"/>
    </row>
    <row r="46" spans="1:16">
      <c r="A46" s="12"/>
      <c r="B46" s="25">
        <v>341.2</v>
      </c>
      <c r="C46" s="20" t="s">
        <v>53</v>
      </c>
      <c r="D46" s="47">
        <v>362277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81" si="8">SUM(D46:M46)</f>
        <v>362277</v>
      </c>
      <c r="O46" s="48">
        <f t="shared" si="6"/>
        <v>13.325866254689913</v>
      </c>
      <c r="P46" s="9"/>
    </row>
    <row r="47" spans="1:16">
      <c r="A47" s="12"/>
      <c r="B47" s="25">
        <v>341.3</v>
      </c>
      <c r="C47" s="20" t="s">
        <v>54</v>
      </c>
      <c r="D47" s="47">
        <v>42402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42402</v>
      </c>
      <c r="O47" s="48">
        <f t="shared" si="6"/>
        <v>1.5596998455087177</v>
      </c>
      <c r="P47" s="9"/>
    </row>
    <row r="48" spans="1:16">
      <c r="A48" s="12"/>
      <c r="B48" s="25">
        <v>341.51</v>
      </c>
      <c r="C48" s="20" t="s">
        <v>55</v>
      </c>
      <c r="D48" s="47">
        <v>235665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235665</v>
      </c>
      <c r="O48" s="48">
        <f t="shared" si="6"/>
        <v>8.6686161995144566</v>
      </c>
      <c r="P48" s="9"/>
    </row>
    <row r="49" spans="1:16">
      <c r="A49" s="12"/>
      <c r="B49" s="25">
        <v>341.53</v>
      </c>
      <c r="C49" s="20" t="s">
        <v>56</v>
      </c>
      <c r="D49" s="47">
        <v>731</v>
      </c>
      <c r="E49" s="47">
        <v>64793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65524</v>
      </c>
      <c r="O49" s="48">
        <f t="shared" si="6"/>
        <v>2.4102111380857796</v>
      </c>
      <c r="P49" s="9"/>
    </row>
    <row r="50" spans="1:16">
      <c r="A50" s="12"/>
      <c r="B50" s="25">
        <v>341.56</v>
      </c>
      <c r="C50" s="20" t="s">
        <v>57</v>
      </c>
      <c r="D50" s="47">
        <v>5159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5159</v>
      </c>
      <c r="O50" s="48">
        <f t="shared" si="6"/>
        <v>0.18976679173103803</v>
      </c>
      <c r="P50" s="9"/>
    </row>
    <row r="51" spans="1:16">
      <c r="A51" s="12"/>
      <c r="B51" s="25">
        <v>341.9</v>
      </c>
      <c r="C51" s="20" t="s">
        <v>58</v>
      </c>
      <c r="D51" s="47">
        <v>299670</v>
      </c>
      <c r="E51" s="47">
        <v>204003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503673</v>
      </c>
      <c r="O51" s="48">
        <f t="shared" si="6"/>
        <v>18.526925623482676</v>
      </c>
      <c r="P51" s="9"/>
    </row>
    <row r="52" spans="1:16">
      <c r="A52" s="12"/>
      <c r="B52" s="25">
        <v>342.3</v>
      </c>
      <c r="C52" s="20" t="s">
        <v>60</v>
      </c>
      <c r="D52" s="47">
        <v>747370</v>
      </c>
      <c r="E52" s="47">
        <v>197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747567</v>
      </c>
      <c r="O52" s="48">
        <f t="shared" si="6"/>
        <v>27.498234385345398</v>
      </c>
      <c r="P52" s="9"/>
    </row>
    <row r="53" spans="1:16">
      <c r="A53" s="12"/>
      <c r="B53" s="25">
        <v>342.6</v>
      </c>
      <c r="C53" s="20" t="s">
        <v>62</v>
      </c>
      <c r="D53" s="47">
        <v>299294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299294</v>
      </c>
      <c r="O53" s="48">
        <f t="shared" si="6"/>
        <v>11.009122342382108</v>
      </c>
      <c r="P53" s="9"/>
    </row>
    <row r="54" spans="1:16">
      <c r="A54" s="12"/>
      <c r="B54" s="25">
        <v>342.9</v>
      </c>
      <c r="C54" s="20" t="s">
        <v>63</v>
      </c>
      <c r="D54" s="47">
        <v>114589</v>
      </c>
      <c r="E54" s="47">
        <v>240036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354625</v>
      </c>
      <c r="O54" s="48">
        <f t="shared" si="6"/>
        <v>13.044397851835503</v>
      </c>
      <c r="P54" s="9"/>
    </row>
    <row r="55" spans="1:16">
      <c r="A55" s="12"/>
      <c r="B55" s="25">
        <v>343.3</v>
      </c>
      <c r="C55" s="20" t="s">
        <v>64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45650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45650</v>
      </c>
      <c r="O55" s="48">
        <f t="shared" si="6"/>
        <v>1.6791731038034283</v>
      </c>
      <c r="P55" s="9"/>
    </row>
    <row r="56" spans="1:16">
      <c r="A56" s="12"/>
      <c r="B56" s="25">
        <v>343.4</v>
      </c>
      <c r="C56" s="20" t="s">
        <v>65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1079087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1079087</v>
      </c>
      <c r="O56" s="48">
        <f t="shared" si="6"/>
        <v>39.692746266460681</v>
      </c>
      <c r="P56" s="9"/>
    </row>
    <row r="57" spans="1:16">
      <c r="A57" s="12"/>
      <c r="B57" s="25">
        <v>343.5</v>
      </c>
      <c r="C57" s="20" t="s">
        <v>66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142901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142901</v>
      </c>
      <c r="O57" s="48">
        <f t="shared" si="6"/>
        <v>5.2564187449422493</v>
      </c>
      <c r="P57" s="9"/>
    </row>
    <row r="58" spans="1:16">
      <c r="A58" s="12"/>
      <c r="B58" s="25">
        <v>344.9</v>
      </c>
      <c r="C58" s="20" t="s">
        <v>178</v>
      </c>
      <c r="D58" s="47">
        <v>0</v>
      </c>
      <c r="E58" s="47">
        <v>82453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82453</v>
      </c>
      <c r="O58" s="48">
        <f t="shared" si="6"/>
        <v>3.032921356580593</v>
      </c>
      <c r="P58" s="9"/>
    </row>
    <row r="59" spans="1:16">
      <c r="A59" s="12"/>
      <c r="B59" s="25">
        <v>346.4</v>
      </c>
      <c r="C59" s="20" t="s">
        <v>67</v>
      </c>
      <c r="D59" s="47">
        <v>8817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8817</v>
      </c>
      <c r="O59" s="48">
        <f t="shared" si="6"/>
        <v>0.32432134186713751</v>
      </c>
      <c r="P59" s="9"/>
    </row>
    <row r="60" spans="1:16">
      <c r="A60" s="12"/>
      <c r="B60" s="25">
        <v>346.9</v>
      </c>
      <c r="C60" s="20" t="s">
        <v>68</v>
      </c>
      <c r="D60" s="47">
        <v>422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422</v>
      </c>
      <c r="O60" s="48">
        <f t="shared" si="6"/>
        <v>1.5522695505039359E-2</v>
      </c>
      <c r="P60" s="9"/>
    </row>
    <row r="61" spans="1:16">
      <c r="A61" s="12"/>
      <c r="B61" s="25">
        <v>347.1</v>
      </c>
      <c r="C61" s="20" t="s">
        <v>130</v>
      </c>
      <c r="D61" s="47">
        <v>706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706</v>
      </c>
      <c r="O61" s="48">
        <f t="shared" si="6"/>
        <v>2.5969248878099021E-2</v>
      </c>
      <c r="P61" s="9"/>
    </row>
    <row r="62" spans="1:16">
      <c r="A62" s="12"/>
      <c r="B62" s="25">
        <v>347.2</v>
      </c>
      <c r="C62" s="20" t="s">
        <v>69</v>
      </c>
      <c r="D62" s="47">
        <v>103231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103231</v>
      </c>
      <c r="O62" s="48">
        <f t="shared" si="6"/>
        <v>3.7972118001912749</v>
      </c>
      <c r="P62" s="9"/>
    </row>
    <row r="63" spans="1:16">
      <c r="A63" s="12"/>
      <c r="B63" s="25">
        <v>347.4</v>
      </c>
      <c r="C63" s="20" t="s">
        <v>70</v>
      </c>
      <c r="D63" s="47">
        <v>0</v>
      </c>
      <c r="E63" s="47">
        <v>55751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55751</v>
      </c>
      <c r="O63" s="48">
        <f t="shared" si="6"/>
        <v>2.0507246376811592</v>
      </c>
      <c r="P63" s="9"/>
    </row>
    <row r="64" spans="1:16">
      <c r="A64" s="12"/>
      <c r="B64" s="25">
        <v>347.5</v>
      </c>
      <c r="C64" s="20" t="s">
        <v>71</v>
      </c>
      <c r="D64" s="47">
        <v>11622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11622</v>
      </c>
      <c r="O64" s="48">
        <f t="shared" si="6"/>
        <v>0.42749944824542041</v>
      </c>
      <c r="P64" s="9"/>
    </row>
    <row r="65" spans="1:16">
      <c r="A65" s="12"/>
      <c r="B65" s="25">
        <v>347.9</v>
      </c>
      <c r="C65" s="20" t="s">
        <v>72</v>
      </c>
      <c r="D65" s="47">
        <v>12525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12525</v>
      </c>
      <c r="O65" s="48">
        <f t="shared" si="6"/>
        <v>0.46071507393511368</v>
      </c>
      <c r="P65" s="9"/>
    </row>
    <row r="66" spans="1:16">
      <c r="A66" s="12"/>
      <c r="B66" s="25">
        <v>348.12</v>
      </c>
      <c r="C66" s="39" t="s">
        <v>75</v>
      </c>
      <c r="D66" s="47">
        <v>0</v>
      </c>
      <c r="E66" s="47">
        <v>18958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18958</v>
      </c>
      <c r="O66" s="48">
        <f t="shared" si="6"/>
        <v>0.69734422129036999</v>
      </c>
      <c r="P66" s="9"/>
    </row>
    <row r="67" spans="1:16">
      <c r="A67" s="12"/>
      <c r="B67" s="25">
        <v>348.13</v>
      </c>
      <c r="C67" s="39" t="s">
        <v>76</v>
      </c>
      <c r="D67" s="47">
        <v>0</v>
      </c>
      <c r="E67" s="47">
        <v>43000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43000</v>
      </c>
      <c r="O67" s="48">
        <f t="shared" si="6"/>
        <v>1.581696461413963</v>
      </c>
      <c r="P67" s="9"/>
    </row>
    <row r="68" spans="1:16">
      <c r="A68" s="12"/>
      <c r="B68" s="25">
        <v>348.22</v>
      </c>
      <c r="C68" s="39" t="s">
        <v>77</v>
      </c>
      <c r="D68" s="47">
        <v>0</v>
      </c>
      <c r="E68" s="47">
        <v>6720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6720</v>
      </c>
      <c r="O68" s="48">
        <f t="shared" si="6"/>
        <v>0.24718605164422866</v>
      </c>
      <c r="P68" s="9"/>
    </row>
    <row r="69" spans="1:16">
      <c r="A69" s="12"/>
      <c r="B69" s="25">
        <v>348.23</v>
      </c>
      <c r="C69" s="39" t="s">
        <v>78</v>
      </c>
      <c r="D69" s="47">
        <v>0</v>
      </c>
      <c r="E69" s="47">
        <v>34413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34413</v>
      </c>
      <c r="O69" s="48">
        <f t="shared" ref="O69:O100" si="9">(N69/O$102)</f>
        <v>1.2658353564334583</v>
      </c>
      <c r="P69" s="9"/>
    </row>
    <row r="70" spans="1:16">
      <c r="A70" s="12"/>
      <c r="B70" s="25">
        <v>348.31</v>
      </c>
      <c r="C70" s="39" t="s">
        <v>79</v>
      </c>
      <c r="D70" s="47">
        <v>0</v>
      </c>
      <c r="E70" s="47">
        <v>62350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62350</v>
      </c>
      <c r="O70" s="48">
        <f t="shared" si="9"/>
        <v>2.2934598690502463</v>
      </c>
      <c r="P70" s="9"/>
    </row>
    <row r="71" spans="1:16">
      <c r="A71" s="12"/>
      <c r="B71" s="25">
        <v>348.32</v>
      </c>
      <c r="C71" s="39" t="s">
        <v>80</v>
      </c>
      <c r="D71" s="47">
        <v>0</v>
      </c>
      <c r="E71" s="47">
        <v>84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84</v>
      </c>
      <c r="O71" s="48">
        <f t="shared" si="9"/>
        <v>3.0898256455528582E-3</v>
      </c>
      <c r="P71" s="9"/>
    </row>
    <row r="72" spans="1:16">
      <c r="A72" s="12"/>
      <c r="B72" s="25">
        <v>348.41</v>
      </c>
      <c r="C72" s="39" t="s">
        <v>81</v>
      </c>
      <c r="D72" s="47">
        <v>0</v>
      </c>
      <c r="E72" s="47">
        <v>47563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47563</v>
      </c>
      <c r="O72" s="48">
        <f t="shared" si="9"/>
        <v>1.7495402045170307</v>
      </c>
      <c r="P72" s="9"/>
    </row>
    <row r="73" spans="1:16">
      <c r="A73" s="12"/>
      <c r="B73" s="25">
        <v>348.42</v>
      </c>
      <c r="C73" s="39" t="s">
        <v>82</v>
      </c>
      <c r="D73" s="47">
        <v>0</v>
      </c>
      <c r="E73" s="47">
        <v>12002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12002</v>
      </c>
      <c r="O73" s="48">
        <f t="shared" si="9"/>
        <v>0.44147723092768337</v>
      </c>
      <c r="P73" s="9"/>
    </row>
    <row r="74" spans="1:16">
      <c r="A74" s="12"/>
      <c r="B74" s="25">
        <v>348.43</v>
      </c>
      <c r="C74" s="39" t="s">
        <v>172</v>
      </c>
      <c r="D74" s="47">
        <v>0</v>
      </c>
      <c r="E74" s="47">
        <v>24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24</v>
      </c>
      <c r="O74" s="48">
        <f t="shared" si="9"/>
        <v>8.8280732730081665E-4</v>
      </c>
      <c r="P74" s="9"/>
    </row>
    <row r="75" spans="1:16">
      <c r="A75" s="12"/>
      <c r="B75" s="25">
        <v>348.48</v>
      </c>
      <c r="C75" s="39" t="s">
        <v>179</v>
      </c>
      <c r="D75" s="47">
        <v>0</v>
      </c>
      <c r="E75" s="47">
        <v>7286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7286</v>
      </c>
      <c r="O75" s="48">
        <f t="shared" si="9"/>
        <v>0.26800559111307293</v>
      </c>
      <c r="P75" s="9"/>
    </row>
    <row r="76" spans="1:16">
      <c r="A76" s="12"/>
      <c r="B76" s="25">
        <v>348.52</v>
      </c>
      <c r="C76" s="39" t="s">
        <v>84</v>
      </c>
      <c r="D76" s="47">
        <v>0</v>
      </c>
      <c r="E76" s="47">
        <v>53601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53601</v>
      </c>
      <c r="O76" s="48">
        <f t="shared" si="9"/>
        <v>1.9716398146104612</v>
      </c>
      <c r="P76" s="9"/>
    </row>
    <row r="77" spans="1:16">
      <c r="A77" s="12"/>
      <c r="B77" s="25">
        <v>348.53</v>
      </c>
      <c r="C77" s="39" t="s">
        <v>85</v>
      </c>
      <c r="D77" s="47">
        <v>0</v>
      </c>
      <c r="E77" s="47">
        <v>336799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336799</v>
      </c>
      <c r="O77" s="48">
        <f t="shared" si="9"/>
        <v>12.388692709482822</v>
      </c>
      <c r="P77" s="9"/>
    </row>
    <row r="78" spans="1:16">
      <c r="A78" s="12"/>
      <c r="B78" s="25">
        <v>348.65</v>
      </c>
      <c r="C78" s="39" t="s">
        <v>180</v>
      </c>
      <c r="D78" s="47">
        <v>0</v>
      </c>
      <c r="E78" s="47">
        <v>22887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22887</v>
      </c>
      <c r="O78" s="48">
        <f t="shared" si="9"/>
        <v>0.84186713749724118</v>
      </c>
      <c r="P78" s="9"/>
    </row>
    <row r="79" spans="1:16">
      <c r="A79" s="12"/>
      <c r="B79" s="25">
        <v>348.71</v>
      </c>
      <c r="C79" s="39" t="s">
        <v>87</v>
      </c>
      <c r="D79" s="47">
        <v>0</v>
      </c>
      <c r="E79" s="47">
        <v>18254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18254</v>
      </c>
      <c r="O79" s="48">
        <f t="shared" si="9"/>
        <v>0.6714485396895461</v>
      </c>
      <c r="P79" s="9"/>
    </row>
    <row r="80" spans="1:16">
      <c r="A80" s="12"/>
      <c r="B80" s="25">
        <v>348.72</v>
      </c>
      <c r="C80" s="39" t="s">
        <v>88</v>
      </c>
      <c r="D80" s="47">
        <v>0</v>
      </c>
      <c r="E80" s="47">
        <v>2080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2080</v>
      </c>
      <c r="O80" s="48">
        <f t="shared" si="9"/>
        <v>7.6509968366070769E-2</v>
      </c>
      <c r="P80" s="9"/>
    </row>
    <row r="81" spans="1:16">
      <c r="A81" s="12"/>
      <c r="B81" s="25">
        <v>349</v>
      </c>
      <c r="C81" s="20" t="s">
        <v>113</v>
      </c>
      <c r="D81" s="47">
        <v>21115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21115</v>
      </c>
      <c r="O81" s="48">
        <f t="shared" si="9"/>
        <v>0.77668652983153097</v>
      </c>
      <c r="P81" s="9"/>
    </row>
    <row r="82" spans="1:16" ht="15.75">
      <c r="A82" s="29" t="s">
        <v>49</v>
      </c>
      <c r="B82" s="30"/>
      <c r="C82" s="31"/>
      <c r="D82" s="32">
        <f t="shared" ref="D82:M82" si="10">SUM(D83:D87)</f>
        <v>4015</v>
      </c>
      <c r="E82" s="32">
        <f t="shared" si="10"/>
        <v>373768</v>
      </c>
      <c r="F82" s="32">
        <f t="shared" si="10"/>
        <v>0</v>
      </c>
      <c r="G82" s="32">
        <f t="shared" si="10"/>
        <v>0</v>
      </c>
      <c r="H82" s="32">
        <f t="shared" si="10"/>
        <v>0</v>
      </c>
      <c r="I82" s="32">
        <f t="shared" si="10"/>
        <v>0</v>
      </c>
      <c r="J82" s="32">
        <f t="shared" si="10"/>
        <v>0</v>
      </c>
      <c r="K82" s="32">
        <f t="shared" si="10"/>
        <v>0</v>
      </c>
      <c r="L82" s="32">
        <f t="shared" si="10"/>
        <v>0</v>
      </c>
      <c r="M82" s="32">
        <f t="shared" si="10"/>
        <v>0</v>
      </c>
      <c r="N82" s="32">
        <f t="shared" ref="N82:N89" si="11">SUM(D82:M82)</f>
        <v>377783</v>
      </c>
      <c r="O82" s="46">
        <f t="shared" si="9"/>
        <v>13.896233355403517</v>
      </c>
      <c r="P82" s="10"/>
    </row>
    <row r="83" spans="1:16">
      <c r="A83" s="13"/>
      <c r="B83" s="40">
        <v>351</v>
      </c>
      <c r="C83" s="21" t="s">
        <v>181</v>
      </c>
      <c r="D83" s="47">
        <v>0</v>
      </c>
      <c r="E83" s="47">
        <v>118685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118685</v>
      </c>
      <c r="O83" s="48">
        <f t="shared" si="9"/>
        <v>4.3656661516957254</v>
      </c>
      <c r="P83" s="9"/>
    </row>
    <row r="84" spans="1:16">
      <c r="A84" s="13"/>
      <c r="B84" s="40">
        <v>351.2</v>
      </c>
      <c r="C84" s="21" t="s">
        <v>91</v>
      </c>
      <c r="D84" s="47">
        <v>0</v>
      </c>
      <c r="E84" s="47">
        <v>57458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57458</v>
      </c>
      <c r="O84" s="48">
        <f t="shared" si="9"/>
        <v>2.11351430883543</v>
      </c>
      <c r="P84" s="9"/>
    </row>
    <row r="85" spans="1:16">
      <c r="A85" s="13"/>
      <c r="B85" s="40">
        <v>352</v>
      </c>
      <c r="C85" s="21" t="s">
        <v>94</v>
      </c>
      <c r="D85" s="47">
        <v>3995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3995</v>
      </c>
      <c r="O85" s="48">
        <f t="shared" si="9"/>
        <v>0.14695063635694844</v>
      </c>
      <c r="P85" s="9"/>
    </row>
    <row r="86" spans="1:16">
      <c r="A86" s="13"/>
      <c r="B86" s="40">
        <v>354</v>
      </c>
      <c r="C86" s="21" t="s">
        <v>95</v>
      </c>
      <c r="D86" s="47">
        <v>20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20</v>
      </c>
      <c r="O86" s="48">
        <f t="shared" si="9"/>
        <v>7.3567277275068054E-4</v>
      </c>
      <c r="P86" s="9"/>
    </row>
    <row r="87" spans="1:16">
      <c r="A87" s="13"/>
      <c r="B87" s="40">
        <v>359</v>
      </c>
      <c r="C87" s="21" t="s">
        <v>96</v>
      </c>
      <c r="D87" s="47">
        <v>0</v>
      </c>
      <c r="E87" s="47">
        <v>197625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197625</v>
      </c>
      <c r="O87" s="48">
        <f t="shared" si="9"/>
        <v>7.2693665857426613</v>
      </c>
      <c r="P87" s="9"/>
    </row>
    <row r="88" spans="1:16" ht="15.75">
      <c r="A88" s="29" t="s">
        <v>3</v>
      </c>
      <c r="B88" s="30"/>
      <c r="C88" s="31"/>
      <c r="D88" s="32">
        <f t="shared" ref="D88:M88" si="12">SUM(D89:D95)</f>
        <v>1629592</v>
      </c>
      <c r="E88" s="32">
        <f t="shared" si="12"/>
        <v>1845275</v>
      </c>
      <c r="F88" s="32">
        <f t="shared" si="12"/>
        <v>451</v>
      </c>
      <c r="G88" s="32">
        <f t="shared" si="12"/>
        <v>719</v>
      </c>
      <c r="H88" s="32">
        <f t="shared" si="12"/>
        <v>0</v>
      </c>
      <c r="I88" s="32">
        <f t="shared" si="12"/>
        <v>1075576</v>
      </c>
      <c r="J88" s="32">
        <f t="shared" si="12"/>
        <v>0</v>
      </c>
      <c r="K88" s="32">
        <f t="shared" si="12"/>
        <v>0</v>
      </c>
      <c r="L88" s="32">
        <f t="shared" si="12"/>
        <v>0</v>
      </c>
      <c r="M88" s="32">
        <f t="shared" si="12"/>
        <v>18304</v>
      </c>
      <c r="N88" s="32">
        <f t="shared" si="11"/>
        <v>4569917</v>
      </c>
      <c r="O88" s="46">
        <f t="shared" si="9"/>
        <v>168.09817553152357</v>
      </c>
      <c r="P88" s="10"/>
    </row>
    <row r="89" spans="1:16">
      <c r="A89" s="12"/>
      <c r="B89" s="25">
        <v>361.1</v>
      </c>
      <c r="C89" s="20" t="s">
        <v>97</v>
      </c>
      <c r="D89" s="47">
        <v>626165</v>
      </c>
      <c r="E89" s="47">
        <v>333213</v>
      </c>
      <c r="F89" s="47">
        <v>451</v>
      </c>
      <c r="G89" s="47">
        <v>0</v>
      </c>
      <c r="H89" s="47">
        <v>0</v>
      </c>
      <c r="I89" s="47">
        <v>238061</v>
      </c>
      <c r="J89" s="47">
        <v>0</v>
      </c>
      <c r="K89" s="47">
        <v>0</v>
      </c>
      <c r="L89" s="47">
        <v>0</v>
      </c>
      <c r="M89" s="47">
        <v>18304</v>
      </c>
      <c r="N89" s="47">
        <f t="shared" si="11"/>
        <v>1216194</v>
      </c>
      <c r="O89" s="48">
        <f t="shared" si="9"/>
        <v>44.736040609137056</v>
      </c>
      <c r="P89" s="9"/>
    </row>
    <row r="90" spans="1:16">
      <c r="A90" s="12"/>
      <c r="B90" s="25">
        <v>362</v>
      </c>
      <c r="C90" s="20" t="s">
        <v>98</v>
      </c>
      <c r="D90" s="47">
        <v>37390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5" si="13">SUM(D90:M90)</f>
        <v>37390</v>
      </c>
      <c r="O90" s="48">
        <f t="shared" si="9"/>
        <v>1.3753402486573971</v>
      </c>
      <c r="P90" s="9"/>
    </row>
    <row r="91" spans="1:16">
      <c r="A91" s="12"/>
      <c r="B91" s="25">
        <v>363.1</v>
      </c>
      <c r="C91" s="20" t="s">
        <v>173</v>
      </c>
      <c r="D91" s="47">
        <v>0</v>
      </c>
      <c r="E91" s="47">
        <v>1162632</v>
      </c>
      <c r="F91" s="47">
        <v>0</v>
      </c>
      <c r="G91" s="47">
        <v>0</v>
      </c>
      <c r="H91" s="47">
        <v>0</v>
      </c>
      <c r="I91" s="47">
        <v>748852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1911484</v>
      </c>
      <c r="O91" s="48">
        <f t="shared" si="9"/>
        <v>70.311336717428091</v>
      </c>
      <c r="P91" s="9"/>
    </row>
    <row r="92" spans="1:16">
      <c r="A92" s="12"/>
      <c r="B92" s="25">
        <v>364</v>
      </c>
      <c r="C92" s="20" t="s">
        <v>156</v>
      </c>
      <c r="D92" s="47">
        <v>0</v>
      </c>
      <c r="E92" s="47">
        <v>10500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10500</v>
      </c>
      <c r="O92" s="48">
        <f t="shared" si="9"/>
        <v>0.38622820569410726</v>
      </c>
      <c r="P92" s="9"/>
    </row>
    <row r="93" spans="1:16">
      <c r="A93" s="12"/>
      <c r="B93" s="25">
        <v>366</v>
      </c>
      <c r="C93" s="20" t="s">
        <v>99</v>
      </c>
      <c r="D93" s="47">
        <v>34594</v>
      </c>
      <c r="E93" s="47">
        <v>4000</v>
      </c>
      <c r="F93" s="47">
        <v>0</v>
      </c>
      <c r="G93" s="47">
        <v>0</v>
      </c>
      <c r="H93" s="47">
        <v>0</v>
      </c>
      <c r="I93" s="47">
        <v>88400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126994</v>
      </c>
      <c r="O93" s="48">
        <f t="shared" si="9"/>
        <v>4.6713014051349964</v>
      </c>
      <c r="P93" s="9"/>
    </row>
    <row r="94" spans="1:16">
      <c r="A94" s="12"/>
      <c r="B94" s="25">
        <v>369.3</v>
      </c>
      <c r="C94" s="20" t="s">
        <v>100</v>
      </c>
      <c r="D94" s="47">
        <v>1273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1273</v>
      </c>
      <c r="O94" s="48">
        <f t="shared" si="9"/>
        <v>4.6825571985580815E-2</v>
      </c>
      <c r="P94" s="9"/>
    </row>
    <row r="95" spans="1:16">
      <c r="A95" s="12"/>
      <c r="B95" s="25">
        <v>369.9</v>
      </c>
      <c r="C95" s="20" t="s">
        <v>101</v>
      </c>
      <c r="D95" s="47">
        <v>930170</v>
      </c>
      <c r="E95" s="47">
        <v>334930</v>
      </c>
      <c r="F95" s="47">
        <v>0</v>
      </c>
      <c r="G95" s="47">
        <v>719</v>
      </c>
      <c r="H95" s="47">
        <v>0</v>
      </c>
      <c r="I95" s="47">
        <v>263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1266082</v>
      </c>
      <c r="O95" s="48">
        <f t="shared" si="9"/>
        <v>46.571102773486352</v>
      </c>
      <c r="P95" s="9"/>
    </row>
    <row r="96" spans="1:16" ht="15.75">
      <c r="A96" s="29" t="s">
        <v>50</v>
      </c>
      <c r="B96" s="30"/>
      <c r="C96" s="31"/>
      <c r="D96" s="32">
        <f t="shared" ref="D96:M96" si="14">SUM(D97:D99)</f>
        <v>6067181</v>
      </c>
      <c r="E96" s="32">
        <f t="shared" si="14"/>
        <v>1115974</v>
      </c>
      <c r="F96" s="32">
        <f t="shared" si="14"/>
        <v>2585000</v>
      </c>
      <c r="G96" s="32">
        <f t="shared" si="14"/>
        <v>2000000</v>
      </c>
      <c r="H96" s="32">
        <f t="shared" si="14"/>
        <v>0</v>
      </c>
      <c r="I96" s="32">
        <f t="shared" si="14"/>
        <v>265810</v>
      </c>
      <c r="J96" s="32">
        <f t="shared" si="14"/>
        <v>0</v>
      </c>
      <c r="K96" s="32">
        <f t="shared" si="14"/>
        <v>0</v>
      </c>
      <c r="L96" s="32">
        <f t="shared" si="14"/>
        <v>0</v>
      </c>
      <c r="M96" s="32">
        <f t="shared" si="14"/>
        <v>0</v>
      </c>
      <c r="N96" s="32">
        <f>SUM(D96:M96)</f>
        <v>12033965</v>
      </c>
      <c r="O96" s="46">
        <f t="shared" si="9"/>
        <v>442.65301993673216</v>
      </c>
      <c r="P96" s="9"/>
    </row>
    <row r="97" spans="1:119">
      <c r="A97" s="12"/>
      <c r="B97" s="25">
        <v>381</v>
      </c>
      <c r="C97" s="20" t="s">
        <v>102</v>
      </c>
      <c r="D97" s="47">
        <v>5832151</v>
      </c>
      <c r="E97" s="47">
        <v>838942</v>
      </c>
      <c r="F97" s="47">
        <v>2585000</v>
      </c>
      <c r="G97" s="47">
        <v>0</v>
      </c>
      <c r="H97" s="47">
        <v>0</v>
      </c>
      <c r="I97" s="47">
        <v>265810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9521903</v>
      </c>
      <c r="O97" s="48">
        <f t="shared" si="9"/>
        <v>350.25023909365115</v>
      </c>
      <c r="P97" s="9"/>
    </row>
    <row r="98" spans="1:119">
      <c r="A98" s="12"/>
      <c r="B98" s="25">
        <v>383</v>
      </c>
      <c r="C98" s="20" t="s">
        <v>161</v>
      </c>
      <c r="D98" s="47">
        <v>8030</v>
      </c>
      <c r="E98" s="47">
        <v>277032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285062</v>
      </c>
      <c r="O98" s="48">
        <f t="shared" si="9"/>
        <v>10.485617597292725</v>
      </c>
      <c r="P98" s="9"/>
    </row>
    <row r="99" spans="1:119" ht="15.75" thickBot="1">
      <c r="A99" s="12"/>
      <c r="B99" s="25">
        <v>384</v>
      </c>
      <c r="C99" s="20" t="s">
        <v>166</v>
      </c>
      <c r="D99" s="47">
        <v>227000</v>
      </c>
      <c r="E99" s="47">
        <v>0</v>
      </c>
      <c r="F99" s="47">
        <v>0</v>
      </c>
      <c r="G99" s="47">
        <v>2000000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>SUM(D99:M99)</f>
        <v>2227000</v>
      </c>
      <c r="O99" s="48">
        <f t="shared" si="9"/>
        <v>81.917163245788274</v>
      </c>
      <c r="P99" s="9"/>
    </row>
    <row r="100" spans="1:119" ht="16.5" thickBot="1">
      <c r="A100" s="14" t="s">
        <v>73</v>
      </c>
      <c r="B100" s="23"/>
      <c r="C100" s="22"/>
      <c r="D100" s="15">
        <f t="shared" ref="D100:M100" si="15">SUM(D5,D12,D15,D44,D82,D88,D96)</f>
        <v>23162382</v>
      </c>
      <c r="E100" s="15">
        <f t="shared" si="15"/>
        <v>18624847</v>
      </c>
      <c r="F100" s="15">
        <f t="shared" si="15"/>
        <v>2585451</v>
      </c>
      <c r="G100" s="15">
        <f t="shared" si="15"/>
        <v>2000719</v>
      </c>
      <c r="H100" s="15">
        <f t="shared" si="15"/>
        <v>0</v>
      </c>
      <c r="I100" s="15">
        <f t="shared" si="15"/>
        <v>2981110</v>
      </c>
      <c r="J100" s="15">
        <f t="shared" si="15"/>
        <v>0</v>
      </c>
      <c r="K100" s="15">
        <f t="shared" si="15"/>
        <v>0</v>
      </c>
      <c r="L100" s="15">
        <f t="shared" si="15"/>
        <v>0</v>
      </c>
      <c r="M100" s="15">
        <f t="shared" si="15"/>
        <v>18304</v>
      </c>
      <c r="N100" s="15">
        <f>SUM(D100:M100)</f>
        <v>49372813</v>
      </c>
      <c r="O100" s="38">
        <f t="shared" si="9"/>
        <v>1816.1117119105422</v>
      </c>
      <c r="P100" s="6"/>
      <c r="Q100" s="2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</row>
    <row r="101" spans="1:119">
      <c r="A101" s="16"/>
      <c r="B101" s="18"/>
      <c r="C101" s="1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9"/>
    </row>
    <row r="102" spans="1:119">
      <c r="A102" s="41"/>
      <c r="B102" s="42"/>
      <c r="C102" s="42"/>
      <c r="D102" s="43"/>
      <c r="E102" s="43"/>
      <c r="F102" s="43"/>
      <c r="G102" s="43"/>
      <c r="H102" s="43"/>
      <c r="I102" s="43"/>
      <c r="J102" s="43"/>
      <c r="K102" s="43"/>
      <c r="L102" s="119" t="s">
        <v>182</v>
      </c>
      <c r="M102" s="119"/>
      <c r="N102" s="119"/>
      <c r="O102" s="44">
        <v>27186</v>
      </c>
    </row>
    <row r="103" spans="1:119">
      <c r="A103" s="120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8"/>
    </row>
    <row r="104" spans="1:119" ht="15.75" customHeight="1" thickBot="1">
      <c r="A104" s="121" t="s">
        <v>116</v>
      </c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1"/>
    </row>
  </sheetData>
  <mergeCells count="10">
    <mergeCell ref="L102:N102"/>
    <mergeCell ref="A103:O103"/>
    <mergeCell ref="A104:O10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0"/>
      <c r="M3" s="131"/>
      <c r="N3" s="36"/>
      <c r="O3" s="37"/>
      <c r="P3" s="132" t="s">
        <v>203</v>
      </c>
      <c r="Q3" s="11"/>
      <c r="R3"/>
    </row>
    <row r="4" spans="1:134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204</v>
      </c>
      <c r="N4" s="35" t="s">
        <v>9</v>
      </c>
      <c r="O4" s="35" t="s">
        <v>205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206</v>
      </c>
      <c r="B5" s="26"/>
      <c r="C5" s="26"/>
      <c r="D5" s="27">
        <f t="shared" ref="D5:N5" si="0">SUM(D6:D12)</f>
        <v>17910192</v>
      </c>
      <c r="E5" s="27">
        <f t="shared" si="0"/>
        <v>1592041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19502233</v>
      </c>
      <c r="P5" s="33">
        <f t="shared" ref="P5:P36" si="1">(O5/P$91)</f>
        <v>763.47608048856875</v>
      </c>
      <c r="Q5" s="6"/>
    </row>
    <row r="6" spans="1:134">
      <c r="A6" s="12"/>
      <c r="B6" s="25">
        <v>311</v>
      </c>
      <c r="C6" s="20" t="s">
        <v>2</v>
      </c>
      <c r="D6" s="47">
        <v>15557804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15557804</v>
      </c>
      <c r="P6" s="48">
        <f t="shared" si="1"/>
        <v>609.05903538991549</v>
      </c>
      <c r="Q6" s="9"/>
    </row>
    <row r="7" spans="1:134">
      <c r="A7" s="12"/>
      <c r="B7" s="25">
        <v>312.13</v>
      </c>
      <c r="C7" s="20" t="s">
        <v>207</v>
      </c>
      <c r="D7" s="47">
        <v>0</v>
      </c>
      <c r="E7" s="47">
        <v>70938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70938</v>
      </c>
      <c r="P7" s="48">
        <f t="shared" si="1"/>
        <v>2.7770905104917007</v>
      </c>
      <c r="Q7" s="9"/>
    </row>
    <row r="8" spans="1:134">
      <c r="A8" s="12"/>
      <c r="B8" s="25">
        <v>312.3</v>
      </c>
      <c r="C8" s="20" t="s">
        <v>10</v>
      </c>
      <c r="D8" s="47">
        <v>0</v>
      </c>
      <c r="E8" s="47">
        <v>172898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172898</v>
      </c>
      <c r="P8" s="48">
        <f t="shared" si="1"/>
        <v>6.7686345129971812</v>
      </c>
      <c r="Q8" s="9"/>
    </row>
    <row r="9" spans="1:134">
      <c r="A9" s="12"/>
      <c r="B9" s="25">
        <v>312.41000000000003</v>
      </c>
      <c r="C9" s="20" t="s">
        <v>208</v>
      </c>
      <c r="D9" s="47">
        <v>0</v>
      </c>
      <c r="E9" s="47">
        <v>829641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829641</v>
      </c>
      <c r="P9" s="48">
        <f t="shared" si="1"/>
        <v>32.478899154400253</v>
      </c>
      <c r="Q9" s="9"/>
    </row>
    <row r="10" spans="1:134">
      <c r="A10" s="12"/>
      <c r="B10" s="25">
        <v>312.42</v>
      </c>
      <c r="C10" s="20" t="s">
        <v>209</v>
      </c>
      <c r="D10" s="47">
        <v>0</v>
      </c>
      <c r="E10" s="47">
        <v>518564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518564</v>
      </c>
      <c r="P10" s="48">
        <f t="shared" si="1"/>
        <v>20.300814281240214</v>
      </c>
      <c r="Q10" s="9"/>
    </row>
    <row r="11" spans="1:134">
      <c r="A11" s="12"/>
      <c r="B11" s="25">
        <v>312.64</v>
      </c>
      <c r="C11" s="20" t="s">
        <v>210</v>
      </c>
      <c r="D11" s="47">
        <v>2307165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2307165</v>
      </c>
      <c r="P11" s="48">
        <f t="shared" si="1"/>
        <v>90.32121046038209</v>
      </c>
      <c r="Q11" s="9"/>
    </row>
    <row r="12" spans="1:134">
      <c r="A12" s="12"/>
      <c r="B12" s="25">
        <v>315.2</v>
      </c>
      <c r="C12" s="20" t="s">
        <v>211</v>
      </c>
      <c r="D12" s="47">
        <v>45223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45223</v>
      </c>
      <c r="P12" s="48">
        <f t="shared" si="1"/>
        <v>1.7703961791418728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SUM(D14:D15)</f>
        <v>553265</v>
      </c>
      <c r="E13" s="32">
        <f t="shared" si="3"/>
        <v>2222024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1099613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3874902</v>
      </c>
      <c r="P13" s="46">
        <f t="shared" si="1"/>
        <v>151.69519260883183</v>
      </c>
      <c r="Q13" s="10"/>
    </row>
    <row r="14" spans="1:134">
      <c r="A14" s="12"/>
      <c r="B14" s="25">
        <v>322</v>
      </c>
      <c r="C14" s="20" t="s">
        <v>212</v>
      </c>
      <c r="D14" s="47">
        <v>553265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553265</v>
      </c>
      <c r="P14" s="48">
        <f t="shared" si="1"/>
        <v>21.65929376761666</v>
      </c>
      <c r="Q14" s="9"/>
    </row>
    <row r="15" spans="1:134">
      <c r="A15" s="12"/>
      <c r="B15" s="25">
        <v>325.2</v>
      </c>
      <c r="C15" s="20" t="s">
        <v>112</v>
      </c>
      <c r="D15" s="47">
        <v>0</v>
      </c>
      <c r="E15" s="47">
        <v>2222024</v>
      </c>
      <c r="F15" s="47">
        <v>0</v>
      </c>
      <c r="G15" s="47">
        <v>0</v>
      </c>
      <c r="H15" s="47">
        <v>0</v>
      </c>
      <c r="I15" s="47">
        <v>1099613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" si="4">SUM(D15:N15)</f>
        <v>3321637</v>
      </c>
      <c r="P15" s="48">
        <f t="shared" si="1"/>
        <v>130.03589884121516</v>
      </c>
      <c r="Q15" s="9"/>
    </row>
    <row r="16" spans="1:134" ht="15.75">
      <c r="A16" s="29" t="s">
        <v>213</v>
      </c>
      <c r="B16" s="30"/>
      <c r="C16" s="31"/>
      <c r="D16" s="32">
        <f t="shared" ref="D16:N16" si="5">SUM(D17:D42)</f>
        <v>10676445</v>
      </c>
      <c r="E16" s="32">
        <f t="shared" si="5"/>
        <v>7482251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469145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1771495</v>
      </c>
      <c r="O16" s="45">
        <f>SUM(D16:N16)</f>
        <v>20399336</v>
      </c>
      <c r="P16" s="46">
        <f t="shared" si="1"/>
        <v>798.59599123081739</v>
      </c>
      <c r="Q16" s="10"/>
    </row>
    <row r="17" spans="1:17">
      <c r="A17" s="12"/>
      <c r="B17" s="25">
        <v>331.2</v>
      </c>
      <c r="C17" s="20" t="s">
        <v>18</v>
      </c>
      <c r="D17" s="47">
        <v>105121</v>
      </c>
      <c r="E17" s="47">
        <v>71843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176964</v>
      </c>
      <c r="P17" s="48">
        <f t="shared" si="1"/>
        <v>6.9278108362041966</v>
      </c>
      <c r="Q17" s="9"/>
    </row>
    <row r="18" spans="1:17">
      <c r="A18" s="12"/>
      <c r="B18" s="25">
        <v>331.39</v>
      </c>
      <c r="C18" s="20" t="s">
        <v>137</v>
      </c>
      <c r="D18" s="47">
        <v>0</v>
      </c>
      <c r="E18" s="47">
        <v>481862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36" si="6">SUM(D18:N18)</f>
        <v>481862</v>
      </c>
      <c r="P18" s="48">
        <f t="shared" si="1"/>
        <v>18.863999373629817</v>
      </c>
      <c r="Q18" s="9"/>
    </row>
    <row r="19" spans="1:17">
      <c r="A19" s="12"/>
      <c r="B19" s="25">
        <v>331.5</v>
      </c>
      <c r="C19" s="20" t="s">
        <v>20</v>
      </c>
      <c r="D19" s="47">
        <v>4719655</v>
      </c>
      <c r="E19" s="47">
        <v>243122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6"/>
        <v>4962777</v>
      </c>
      <c r="P19" s="48">
        <f t="shared" si="1"/>
        <v>194.28347165674913</v>
      </c>
      <c r="Q19" s="9"/>
    </row>
    <row r="20" spans="1:17">
      <c r="A20" s="12"/>
      <c r="B20" s="25">
        <v>331.65</v>
      </c>
      <c r="C20" s="20" t="s">
        <v>23</v>
      </c>
      <c r="D20" s="47">
        <v>0</v>
      </c>
      <c r="E20" s="47">
        <v>83879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83879</v>
      </c>
      <c r="P20" s="48">
        <f t="shared" si="1"/>
        <v>3.2837065455684309</v>
      </c>
      <c r="Q20" s="9"/>
    </row>
    <row r="21" spans="1:17">
      <c r="A21" s="12"/>
      <c r="B21" s="25">
        <v>331.69</v>
      </c>
      <c r="C21" s="20" t="s">
        <v>24</v>
      </c>
      <c r="D21" s="47">
        <v>0</v>
      </c>
      <c r="E21" s="47">
        <v>42746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42746</v>
      </c>
      <c r="P21" s="48">
        <f t="shared" si="1"/>
        <v>1.6734262449107422</v>
      </c>
      <c r="Q21" s="9"/>
    </row>
    <row r="22" spans="1:17">
      <c r="A22" s="12"/>
      <c r="B22" s="25">
        <v>331.7</v>
      </c>
      <c r="C22" s="20" t="s">
        <v>219</v>
      </c>
      <c r="D22" s="47">
        <v>42336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42336</v>
      </c>
      <c r="P22" s="48">
        <f t="shared" si="1"/>
        <v>1.6573755089257751</v>
      </c>
      <c r="Q22" s="9"/>
    </row>
    <row r="23" spans="1:17">
      <c r="A23" s="12"/>
      <c r="B23" s="25">
        <v>332.1</v>
      </c>
      <c r="C23" s="20" t="s">
        <v>220</v>
      </c>
      <c r="D23" s="47">
        <v>0</v>
      </c>
      <c r="E23" s="47">
        <v>7579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7579</v>
      </c>
      <c r="P23" s="48">
        <f t="shared" si="1"/>
        <v>0.29670372690259944</v>
      </c>
      <c r="Q23" s="9"/>
    </row>
    <row r="24" spans="1:17">
      <c r="A24" s="12"/>
      <c r="B24" s="25">
        <v>334.1</v>
      </c>
      <c r="C24" s="20" t="s">
        <v>21</v>
      </c>
      <c r="D24" s="47">
        <v>0</v>
      </c>
      <c r="E24" s="47">
        <v>508684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508684</v>
      </c>
      <c r="P24" s="48">
        <f t="shared" si="1"/>
        <v>19.914030692139054</v>
      </c>
      <c r="Q24" s="9"/>
    </row>
    <row r="25" spans="1:17">
      <c r="A25" s="12"/>
      <c r="B25" s="25">
        <v>334.2</v>
      </c>
      <c r="C25" s="20" t="s">
        <v>22</v>
      </c>
      <c r="D25" s="47">
        <v>0</v>
      </c>
      <c r="E25" s="47">
        <v>44359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44359</v>
      </c>
      <c r="P25" s="48">
        <f t="shared" si="1"/>
        <v>1.7365721891637957</v>
      </c>
      <c r="Q25" s="9"/>
    </row>
    <row r="26" spans="1:17">
      <c r="A26" s="12"/>
      <c r="B26" s="25">
        <v>334.34</v>
      </c>
      <c r="C26" s="20" t="s">
        <v>25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109108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109108</v>
      </c>
      <c r="P26" s="48">
        <f t="shared" si="1"/>
        <v>4.2713748825555902</v>
      </c>
      <c r="Q26" s="9"/>
    </row>
    <row r="27" spans="1:17">
      <c r="A27" s="12"/>
      <c r="B27" s="25">
        <v>334.35</v>
      </c>
      <c r="C27" s="20" t="s">
        <v>26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56339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56339</v>
      </c>
      <c r="P27" s="48">
        <f t="shared" si="1"/>
        <v>2.2055668650172251</v>
      </c>
      <c r="Q27" s="9"/>
    </row>
    <row r="28" spans="1:17">
      <c r="A28" s="12"/>
      <c r="B28" s="25">
        <v>334.9</v>
      </c>
      <c r="C28" s="20" t="s">
        <v>31</v>
      </c>
      <c r="D28" s="47">
        <v>0</v>
      </c>
      <c r="E28" s="47">
        <v>3455907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3455907</v>
      </c>
      <c r="P28" s="48">
        <f t="shared" si="1"/>
        <v>135.29231913560915</v>
      </c>
      <c r="Q28" s="9"/>
    </row>
    <row r="29" spans="1:17">
      <c r="A29" s="12"/>
      <c r="B29" s="25">
        <v>335.12099999999998</v>
      </c>
      <c r="C29" s="20" t="s">
        <v>214</v>
      </c>
      <c r="D29" s="47">
        <v>739855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739855</v>
      </c>
      <c r="P29" s="48">
        <f t="shared" si="1"/>
        <v>28.963944566238649</v>
      </c>
      <c r="Q29" s="9"/>
    </row>
    <row r="30" spans="1:17">
      <c r="A30" s="12"/>
      <c r="B30" s="25">
        <v>335.13</v>
      </c>
      <c r="C30" s="20" t="s">
        <v>148</v>
      </c>
      <c r="D30" s="47">
        <v>26261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26261</v>
      </c>
      <c r="P30" s="48">
        <f t="shared" si="1"/>
        <v>1.0280692139054182</v>
      </c>
      <c r="Q30" s="9"/>
    </row>
    <row r="31" spans="1:17">
      <c r="A31" s="12"/>
      <c r="B31" s="25">
        <v>335.14</v>
      </c>
      <c r="C31" s="20" t="s">
        <v>149</v>
      </c>
      <c r="D31" s="47">
        <v>16627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16627</v>
      </c>
      <c r="P31" s="48">
        <f t="shared" si="1"/>
        <v>0.65091606639523958</v>
      </c>
      <c r="Q31" s="9"/>
    </row>
    <row r="32" spans="1:17">
      <c r="A32" s="12"/>
      <c r="B32" s="25">
        <v>335.15</v>
      </c>
      <c r="C32" s="20" t="s">
        <v>150</v>
      </c>
      <c r="D32" s="47">
        <v>2217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2217</v>
      </c>
      <c r="P32" s="48">
        <f t="shared" si="1"/>
        <v>8.6791418728468531E-2</v>
      </c>
      <c r="Q32" s="9"/>
    </row>
    <row r="33" spans="1:17">
      <c r="A33" s="12"/>
      <c r="B33" s="25">
        <v>335.16</v>
      </c>
      <c r="C33" s="20" t="s">
        <v>215</v>
      </c>
      <c r="D33" s="47">
        <v>446500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446500</v>
      </c>
      <c r="P33" s="48">
        <f t="shared" si="1"/>
        <v>17.479642968994675</v>
      </c>
      <c r="Q33" s="9"/>
    </row>
    <row r="34" spans="1:17">
      <c r="A34" s="12"/>
      <c r="B34" s="25">
        <v>335.18</v>
      </c>
      <c r="C34" s="20" t="s">
        <v>216</v>
      </c>
      <c r="D34" s="47">
        <v>2922597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2922597</v>
      </c>
      <c r="P34" s="48">
        <f t="shared" si="1"/>
        <v>114.41422643282179</v>
      </c>
      <c r="Q34" s="9"/>
    </row>
    <row r="35" spans="1:17">
      <c r="A35" s="12"/>
      <c r="B35" s="25">
        <v>335.22</v>
      </c>
      <c r="C35" s="20" t="s">
        <v>123</v>
      </c>
      <c r="D35" s="47">
        <v>0</v>
      </c>
      <c r="E35" s="47">
        <v>170586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170586</v>
      </c>
      <c r="P35" s="48">
        <f t="shared" si="1"/>
        <v>6.6781240212965862</v>
      </c>
      <c r="Q35" s="9"/>
    </row>
    <row r="36" spans="1:17">
      <c r="A36" s="12"/>
      <c r="B36" s="25">
        <v>335.23</v>
      </c>
      <c r="C36" s="20" t="s">
        <v>124</v>
      </c>
      <c r="D36" s="47">
        <v>172260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172260</v>
      </c>
      <c r="P36" s="48">
        <f t="shared" si="1"/>
        <v>6.7436580018791101</v>
      </c>
      <c r="Q36" s="9"/>
    </row>
    <row r="37" spans="1:17">
      <c r="A37" s="12"/>
      <c r="B37" s="25">
        <v>335.38</v>
      </c>
      <c r="C37" s="20" t="s">
        <v>221</v>
      </c>
      <c r="D37" s="47">
        <v>0</v>
      </c>
      <c r="E37" s="47">
        <v>1909286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ref="O37:O42" si="7">SUM(D37:N37)</f>
        <v>1909286</v>
      </c>
      <c r="P37" s="48">
        <f t="shared" ref="P37:P68" si="8">(O37/P$91)</f>
        <v>74.744989038521766</v>
      </c>
      <c r="Q37" s="9"/>
    </row>
    <row r="38" spans="1:17">
      <c r="A38" s="12"/>
      <c r="B38" s="25">
        <v>335.7</v>
      </c>
      <c r="C38" s="20" t="s">
        <v>42</v>
      </c>
      <c r="D38" s="47">
        <v>19316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7"/>
        <v>19316</v>
      </c>
      <c r="P38" s="48">
        <f t="shared" si="8"/>
        <v>0.7561854055746946</v>
      </c>
      <c r="Q38" s="9"/>
    </row>
    <row r="39" spans="1:17">
      <c r="A39" s="12"/>
      <c r="B39" s="25">
        <v>335.9</v>
      </c>
      <c r="C39" s="20" t="s">
        <v>43</v>
      </c>
      <c r="D39" s="47">
        <v>1463700</v>
      </c>
      <c r="E39" s="47">
        <v>444005</v>
      </c>
      <c r="F39" s="47">
        <v>0</v>
      </c>
      <c r="G39" s="47">
        <v>0</v>
      </c>
      <c r="H39" s="47">
        <v>0</v>
      </c>
      <c r="I39" s="47">
        <v>56669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7"/>
        <v>1964374</v>
      </c>
      <c r="P39" s="48">
        <f t="shared" si="8"/>
        <v>76.901581584716567</v>
      </c>
      <c r="Q39" s="9"/>
    </row>
    <row r="40" spans="1:17">
      <c r="A40" s="12"/>
      <c r="B40" s="25">
        <v>337.3</v>
      </c>
      <c r="C40" s="20" t="s">
        <v>125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247029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247029</v>
      </c>
      <c r="P40" s="48">
        <f t="shared" si="8"/>
        <v>9.6707250234888811</v>
      </c>
      <c r="Q40" s="9"/>
    </row>
    <row r="41" spans="1:17">
      <c r="A41" s="12"/>
      <c r="B41" s="25">
        <v>337.4</v>
      </c>
      <c r="C41" s="20" t="s">
        <v>201</v>
      </c>
      <c r="D41" s="47">
        <v>0</v>
      </c>
      <c r="E41" s="47">
        <v>18393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18393</v>
      </c>
      <c r="P41" s="48">
        <f t="shared" si="8"/>
        <v>0.7200516755402443</v>
      </c>
      <c r="Q41" s="9"/>
    </row>
    <row r="42" spans="1:17">
      <c r="A42" s="12"/>
      <c r="B42" s="25">
        <v>337.5</v>
      </c>
      <c r="C42" s="20" t="s">
        <v>153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1771495</v>
      </c>
      <c r="O42" s="47">
        <f t="shared" si="7"/>
        <v>1771495</v>
      </c>
      <c r="P42" s="48">
        <f t="shared" si="8"/>
        <v>69.350728155339809</v>
      </c>
      <c r="Q42" s="9"/>
    </row>
    <row r="43" spans="1:17" ht="15.75">
      <c r="A43" s="29" t="s">
        <v>48</v>
      </c>
      <c r="B43" s="30"/>
      <c r="C43" s="31"/>
      <c r="D43" s="32">
        <f t="shared" ref="D43:N43" si="9">SUM(D44:D75)</f>
        <v>2774342</v>
      </c>
      <c r="E43" s="32">
        <f t="shared" si="9"/>
        <v>1007526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2264810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767711</v>
      </c>
      <c r="O43" s="32">
        <f>SUM(D43:N43)</f>
        <v>6814389</v>
      </c>
      <c r="P43" s="46">
        <f t="shared" si="8"/>
        <v>266.77063106796118</v>
      </c>
      <c r="Q43" s="10"/>
    </row>
    <row r="44" spans="1:17">
      <c r="A44" s="12"/>
      <c r="B44" s="25">
        <v>341.1</v>
      </c>
      <c r="C44" s="20" t="s">
        <v>154</v>
      </c>
      <c r="D44" s="47">
        <v>71209</v>
      </c>
      <c r="E44" s="47">
        <v>32552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>SUM(D44:N44)</f>
        <v>103761</v>
      </c>
      <c r="P44" s="48">
        <f t="shared" si="8"/>
        <v>4.0620497964296902</v>
      </c>
      <c r="Q44" s="9"/>
    </row>
    <row r="45" spans="1:17">
      <c r="A45" s="12"/>
      <c r="B45" s="25">
        <v>341.15</v>
      </c>
      <c r="C45" s="20" t="s">
        <v>222</v>
      </c>
      <c r="D45" s="47">
        <v>0</v>
      </c>
      <c r="E45" s="47">
        <v>41620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ref="O45:O75" si="10">SUM(D45:N45)</f>
        <v>41620</v>
      </c>
      <c r="P45" s="48">
        <f t="shared" si="8"/>
        <v>1.6293454431569057</v>
      </c>
      <c r="Q45" s="9"/>
    </row>
    <row r="46" spans="1:17">
      <c r="A46" s="12"/>
      <c r="B46" s="25">
        <v>341.2</v>
      </c>
      <c r="C46" s="20" t="s">
        <v>164</v>
      </c>
      <c r="D46" s="47">
        <v>0</v>
      </c>
      <c r="E46" s="47">
        <v>70462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70462</v>
      </c>
      <c r="P46" s="48">
        <f t="shared" si="8"/>
        <v>2.7584559974945191</v>
      </c>
      <c r="Q46" s="9"/>
    </row>
    <row r="47" spans="1:17">
      <c r="A47" s="12"/>
      <c r="B47" s="25">
        <v>341.3</v>
      </c>
      <c r="C47" s="20" t="s">
        <v>223</v>
      </c>
      <c r="D47" s="47">
        <v>23103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23103</v>
      </c>
      <c r="P47" s="48">
        <f t="shared" si="8"/>
        <v>0.90443939868462264</v>
      </c>
      <c r="Q47" s="9"/>
    </row>
    <row r="48" spans="1:17">
      <c r="A48" s="12"/>
      <c r="B48" s="25">
        <v>341.9</v>
      </c>
      <c r="C48" s="20" t="s">
        <v>165</v>
      </c>
      <c r="D48" s="47">
        <v>545717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545717</v>
      </c>
      <c r="P48" s="48">
        <f t="shared" si="8"/>
        <v>21.363803632947072</v>
      </c>
      <c r="Q48" s="9"/>
    </row>
    <row r="49" spans="1:17">
      <c r="A49" s="12"/>
      <c r="B49" s="25">
        <v>342.1</v>
      </c>
      <c r="C49" s="20" t="s">
        <v>126</v>
      </c>
      <c r="D49" s="47">
        <v>42071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42071</v>
      </c>
      <c r="P49" s="48">
        <f t="shared" si="8"/>
        <v>1.6470012527403695</v>
      </c>
      <c r="Q49" s="9"/>
    </row>
    <row r="50" spans="1:17">
      <c r="A50" s="12"/>
      <c r="B50" s="25">
        <v>342.5</v>
      </c>
      <c r="C50" s="20" t="s">
        <v>61</v>
      </c>
      <c r="D50" s="47">
        <v>835752</v>
      </c>
      <c r="E50" s="47">
        <v>6245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841997</v>
      </c>
      <c r="P50" s="48">
        <f t="shared" si="8"/>
        <v>32.962613529595991</v>
      </c>
      <c r="Q50" s="9"/>
    </row>
    <row r="51" spans="1:17">
      <c r="A51" s="12"/>
      <c r="B51" s="25">
        <v>342.9</v>
      </c>
      <c r="C51" s="20" t="s">
        <v>63</v>
      </c>
      <c r="D51" s="47">
        <v>708506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708506</v>
      </c>
      <c r="P51" s="48">
        <f t="shared" si="8"/>
        <v>27.736689633573441</v>
      </c>
      <c r="Q51" s="9"/>
    </row>
    <row r="52" spans="1:17">
      <c r="A52" s="12"/>
      <c r="B52" s="25">
        <v>343.3</v>
      </c>
      <c r="C52" s="20" t="s">
        <v>64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401940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401940</v>
      </c>
      <c r="P52" s="48">
        <f t="shared" si="8"/>
        <v>15.735202004384591</v>
      </c>
      <c r="Q52" s="9"/>
    </row>
    <row r="53" spans="1:17">
      <c r="A53" s="12"/>
      <c r="B53" s="25">
        <v>343.4</v>
      </c>
      <c r="C53" s="20" t="s">
        <v>65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1254324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1254324</v>
      </c>
      <c r="P53" s="48">
        <f t="shared" si="8"/>
        <v>49.104447228311933</v>
      </c>
      <c r="Q53" s="9"/>
    </row>
    <row r="54" spans="1:17">
      <c r="A54" s="12"/>
      <c r="B54" s="25">
        <v>343.5</v>
      </c>
      <c r="C54" s="20" t="s">
        <v>66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608546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608546</v>
      </c>
      <c r="P54" s="48">
        <f t="shared" si="8"/>
        <v>23.82344190416536</v>
      </c>
      <c r="Q54" s="9"/>
    </row>
    <row r="55" spans="1:17">
      <c r="A55" s="12"/>
      <c r="B55" s="25">
        <v>343.7</v>
      </c>
      <c r="C55" s="20" t="s">
        <v>127</v>
      </c>
      <c r="D55" s="47">
        <v>0</v>
      </c>
      <c r="E55" s="47">
        <v>332073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332073</v>
      </c>
      <c r="P55" s="48">
        <f t="shared" si="8"/>
        <v>13.000039148136549</v>
      </c>
      <c r="Q55" s="9"/>
    </row>
    <row r="56" spans="1:17">
      <c r="A56" s="12"/>
      <c r="B56" s="25">
        <v>346.4</v>
      </c>
      <c r="C56" s="20" t="s">
        <v>67</v>
      </c>
      <c r="D56" s="47">
        <v>10221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10221</v>
      </c>
      <c r="P56" s="48">
        <f t="shared" si="8"/>
        <v>0.40013310366426558</v>
      </c>
      <c r="Q56" s="9"/>
    </row>
    <row r="57" spans="1:17">
      <c r="A57" s="12"/>
      <c r="B57" s="25">
        <v>347.1</v>
      </c>
      <c r="C57" s="20" t="s">
        <v>130</v>
      </c>
      <c r="D57" s="47">
        <v>5812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5812</v>
      </c>
      <c r="P57" s="48">
        <f t="shared" si="8"/>
        <v>0.22752896962104605</v>
      </c>
      <c r="Q57" s="9"/>
    </row>
    <row r="58" spans="1:17">
      <c r="A58" s="12"/>
      <c r="B58" s="25">
        <v>347.2</v>
      </c>
      <c r="C58" s="20" t="s">
        <v>69</v>
      </c>
      <c r="D58" s="47">
        <v>432623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432623</v>
      </c>
      <c r="P58" s="48">
        <f t="shared" si="8"/>
        <v>16.936384278108363</v>
      </c>
      <c r="Q58" s="9"/>
    </row>
    <row r="59" spans="1:17">
      <c r="A59" s="12"/>
      <c r="B59" s="25">
        <v>347.4</v>
      </c>
      <c r="C59" s="20" t="s">
        <v>70</v>
      </c>
      <c r="D59" s="47">
        <v>220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220</v>
      </c>
      <c r="P59" s="48">
        <f t="shared" si="8"/>
        <v>8.6125900407140622E-3</v>
      </c>
      <c r="Q59" s="9"/>
    </row>
    <row r="60" spans="1:17">
      <c r="A60" s="12"/>
      <c r="B60" s="25">
        <v>347.5</v>
      </c>
      <c r="C60" s="20" t="s">
        <v>71</v>
      </c>
      <c r="D60" s="47">
        <v>99108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99108</v>
      </c>
      <c r="P60" s="48">
        <f t="shared" si="8"/>
        <v>3.8798935170685875</v>
      </c>
      <c r="Q60" s="9"/>
    </row>
    <row r="61" spans="1:17">
      <c r="A61" s="12"/>
      <c r="B61" s="25">
        <v>348.12</v>
      </c>
      <c r="C61" s="20" t="s">
        <v>224</v>
      </c>
      <c r="D61" s="47">
        <v>0</v>
      </c>
      <c r="E61" s="47">
        <v>5887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ref="O61:O74" si="11">SUM(D61:N61)</f>
        <v>5887</v>
      </c>
      <c r="P61" s="48">
        <f t="shared" si="8"/>
        <v>0.23046507986219855</v>
      </c>
      <c r="Q61" s="9"/>
    </row>
    <row r="62" spans="1:17">
      <c r="A62" s="12"/>
      <c r="B62" s="25">
        <v>348.13</v>
      </c>
      <c r="C62" s="20" t="s">
        <v>225</v>
      </c>
      <c r="D62" s="47">
        <v>0</v>
      </c>
      <c r="E62" s="47">
        <v>8091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8091</v>
      </c>
      <c r="P62" s="48">
        <f t="shared" si="8"/>
        <v>0.31674757281553401</v>
      </c>
      <c r="Q62" s="9"/>
    </row>
    <row r="63" spans="1:17">
      <c r="A63" s="12"/>
      <c r="B63" s="25">
        <v>348.22</v>
      </c>
      <c r="C63" s="20" t="s">
        <v>226</v>
      </c>
      <c r="D63" s="47">
        <v>0</v>
      </c>
      <c r="E63" s="47">
        <v>8539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8539</v>
      </c>
      <c r="P63" s="48">
        <f t="shared" si="8"/>
        <v>0.33428593798935169</v>
      </c>
      <c r="Q63" s="9"/>
    </row>
    <row r="64" spans="1:17">
      <c r="A64" s="12"/>
      <c r="B64" s="25">
        <v>348.23</v>
      </c>
      <c r="C64" s="20" t="s">
        <v>227</v>
      </c>
      <c r="D64" s="47">
        <v>0</v>
      </c>
      <c r="E64" s="47">
        <v>30271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30271</v>
      </c>
      <c r="P64" s="48">
        <f t="shared" si="8"/>
        <v>1.1850532414657062</v>
      </c>
      <c r="Q64" s="9"/>
    </row>
    <row r="65" spans="1:17">
      <c r="A65" s="12"/>
      <c r="B65" s="25">
        <v>348.31</v>
      </c>
      <c r="C65" s="20" t="s">
        <v>228</v>
      </c>
      <c r="D65" s="47">
        <v>0</v>
      </c>
      <c r="E65" s="47">
        <v>78964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78964</v>
      </c>
      <c r="P65" s="48">
        <f t="shared" si="8"/>
        <v>3.0912934544315691</v>
      </c>
      <c r="Q65" s="9"/>
    </row>
    <row r="66" spans="1:17">
      <c r="A66" s="12"/>
      <c r="B66" s="25">
        <v>348.32</v>
      </c>
      <c r="C66" s="20" t="s">
        <v>229</v>
      </c>
      <c r="D66" s="47">
        <v>0</v>
      </c>
      <c r="E66" s="47">
        <v>323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323</v>
      </c>
      <c r="P66" s="48">
        <f t="shared" si="8"/>
        <v>1.2644848105230191E-2</v>
      </c>
      <c r="Q66" s="9"/>
    </row>
    <row r="67" spans="1:17">
      <c r="A67" s="12"/>
      <c r="B67" s="25">
        <v>348.41</v>
      </c>
      <c r="C67" s="20" t="s">
        <v>230</v>
      </c>
      <c r="D67" s="47">
        <v>0</v>
      </c>
      <c r="E67" s="47">
        <v>40354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40354</v>
      </c>
      <c r="P67" s="48">
        <f t="shared" si="8"/>
        <v>1.5797839022862512</v>
      </c>
      <c r="Q67" s="9"/>
    </row>
    <row r="68" spans="1:17">
      <c r="A68" s="12"/>
      <c r="B68" s="25">
        <v>348.42</v>
      </c>
      <c r="C68" s="20" t="s">
        <v>231</v>
      </c>
      <c r="D68" s="47">
        <v>0</v>
      </c>
      <c r="E68" s="47">
        <v>16720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16720</v>
      </c>
      <c r="P68" s="48">
        <f t="shared" si="8"/>
        <v>0.65455684309426876</v>
      </c>
      <c r="Q68" s="9"/>
    </row>
    <row r="69" spans="1:17">
      <c r="A69" s="12"/>
      <c r="B69" s="25">
        <v>348.48</v>
      </c>
      <c r="C69" s="20" t="s">
        <v>232</v>
      </c>
      <c r="D69" s="47">
        <v>0</v>
      </c>
      <c r="E69" s="47">
        <v>6423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6423</v>
      </c>
      <c r="P69" s="48">
        <f t="shared" ref="P69:P89" si="12">(O69/P$91)</f>
        <v>0.25144848105230189</v>
      </c>
      <c r="Q69" s="9"/>
    </row>
    <row r="70" spans="1:17">
      <c r="A70" s="12"/>
      <c r="B70" s="25">
        <v>348.52</v>
      </c>
      <c r="C70" s="20" t="s">
        <v>233</v>
      </c>
      <c r="D70" s="47">
        <v>0</v>
      </c>
      <c r="E70" s="47">
        <v>21441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21441</v>
      </c>
      <c r="P70" s="48">
        <f t="shared" si="12"/>
        <v>0.83937519574068276</v>
      </c>
      <c r="Q70" s="9"/>
    </row>
    <row r="71" spans="1:17">
      <c r="A71" s="12"/>
      <c r="B71" s="25">
        <v>348.53</v>
      </c>
      <c r="C71" s="20" t="s">
        <v>234</v>
      </c>
      <c r="D71" s="47">
        <v>0</v>
      </c>
      <c r="E71" s="47">
        <v>109948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109948</v>
      </c>
      <c r="P71" s="48">
        <f t="shared" si="12"/>
        <v>4.3042593172564985</v>
      </c>
      <c r="Q71" s="9"/>
    </row>
    <row r="72" spans="1:17">
      <c r="A72" s="12"/>
      <c r="B72" s="25">
        <v>348.62</v>
      </c>
      <c r="C72" s="20" t="s">
        <v>235</v>
      </c>
      <c r="D72" s="47">
        <v>0</v>
      </c>
      <c r="E72" s="47">
        <v>62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62</v>
      </c>
      <c r="P72" s="48">
        <f t="shared" si="12"/>
        <v>2.4271844660194173E-3</v>
      </c>
      <c r="Q72" s="9"/>
    </row>
    <row r="73" spans="1:17">
      <c r="A73" s="12"/>
      <c r="B73" s="25">
        <v>348.71</v>
      </c>
      <c r="C73" s="20" t="s">
        <v>236</v>
      </c>
      <c r="D73" s="47">
        <v>0</v>
      </c>
      <c r="E73" s="47">
        <v>20860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20860</v>
      </c>
      <c r="P73" s="48">
        <f t="shared" si="12"/>
        <v>0.81663012840588789</v>
      </c>
      <c r="Q73" s="9"/>
    </row>
    <row r="74" spans="1:17">
      <c r="A74" s="12"/>
      <c r="B74" s="25">
        <v>348.72</v>
      </c>
      <c r="C74" s="20" t="s">
        <v>237</v>
      </c>
      <c r="D74" s="47">
        <v>0</v>
      </c>
      <c r="E74" s="47">
        <v>2484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2484</v>
      </c>
      <c r="P74" s="48">
        <f t="shared" si="12"/>
        <v>9.7243971186971506E-2</v>
      </c>
      <c r="Q74" s="9"/>
    </row>
    <row r="75" spans="1:17">
      <c r="A75" s="12"/>
      <c r="B75" s="25">
        <v>349</v>
      </c>
      <c r="C75" s="20" t="s">
        <v>217</v>
      </c>
      <c r="D75" s="47">
        <v>0</v>
      </c>
      <c r="E75" s="47">
        <v>174207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767711</v>
      </c>
      <c r="O75" s="47">
        <f t="shared" si="10"/>
        <v>941918</v>
      </c>
      <c r="P75" s="48">
        <f t="shared" si="12"/>
        <v>36.874334481678673</v>
      </c>
      <c r="Q75" s="9"/>
    </row>
    <row r="76" spans="1:17" ht="15.75">
      <c r="A76" s="29" t="s">
        <v>49</v>
      </c>
      <c r="B76" s="30"/>
      <c r="C76" s="31"/>
      <c r="D76" s="32">
        <f t="shared" ref="D76:N76" si="13">SUM(D77:D80)</f>
        <v>10979</v>
      </c>
      <c r="E76" s="32">
        <f t="shared" si="13"/>
        <v>161147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0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 t="shared" si="13"/>
        <v>0</v>
      </c>
      <c r="O76" s="32">
        <f>SUM(D76:N76)</f>
        <v>172126</v>
      </c>
      <c r="P76" s="46">
        <f t="shared" si="12"/>
        <v>6.7384121515815849</v>
      </c>
      <c r="Q76" s="10"/>
    </row>
    <row r="77" spans="1:17">
      <c r="A77" s="13"/>
      <c r="B77" s="40">
        <v>351.2</v>
      </c>
      <c r="C77" s="21" t="s">
        <v>91</v>
      </c>
      <c r="D77" s="47">
        <v>0</v>
      </c>
      <c r="E77" s="47">
        <v>26837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ref="O77:O80" si="14">SUM(D77:N77)</f>
        <v>26837</v>
      </c>
      <c r="P77" s="48">
        <f t="shared" si="12"/>
        <v>1.0506185405574695</v>
      </c>
      <c r="Q77" s="9"/>
    </row>
    <row r="78" spans="1:17">
      <c r="A78" s="13"/>
      <c r="B78" s="40">
        <v>352</v>
      </c>
      <c r="C78" s="21" t="s">
        <v>94</v>
      </c>
      <c r="D78" s="47">
        <v>177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4"/>
        <v>177</v>
      </c>
      <c r="P78" s="48">
        <f t="shared" si="12"/>
        <v>6.9292201691199496E-3</v>
      </c>
      <c r="Q78" s="9"/>
    </row>
    <row r="79" spans="1:17">
      <c r="A79" s="13"/>
      <c r="B79" s="40">
        <v>354</v>
      </c>
      <c r="C79" s="21" t="s">
        <v>95</v>
      </c>
      <c r="D79" s="47">
        <v>10802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4"/>
        <v>10802</v>
      </c>
      <c r="P79" s="48">
        <f t="shared" si="12"/>
        <v>0.42287817099906044</v>
      </c>
      <c r="Q79" s="9"/>
    </row>
    <row r="80" spans="1:17">
      <c r="A80" s="13"/>
      <c r="B80" s="40">
        <v>359</v>
      </c>
      <c r="C80" s="21" t="s">
        <v>96</v>
      </c>
      <c r="D80" s="47">
        <v>0</v>
      </c>
      <c r="E80" s="47">
        <v>134310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4"/>
        <v>134310</v>
      </c>
      <c r="P80" s="48">
        <f t="shared" si="12"/>
        <v>5.2579862198559351</v>
      </c>
      <c r="Q80" s="9"/>
    </row>
    <row r="81" spans="1:120" ht="15.75">
      <c r="A81" s="29" t="s">
        <v>3</v>
      </c>
      <c r="B81" s="30"/>
      <c r="C81" s="31"/>
      <c r="D81" s="32">
        <f t="shared" ref="D81:N81" si="15">SUM(D82:D85)</f>
        <v>2530955</v>
      </c>
      <c r="E81" s="32">
        <f t="shared" si="15"/>
        <v>675891</v>
      </c>
      <c r="F81" s="32">
        <f t="shared" si="15"/>
        <v>0</v>
      </c>
      <c r="G81" s="32">
        <f t="shared" si="15"/>
        <v>0</v>
      </c>
      <c r="H81" s="32">
        <f t="shared" si="15"/>
        <v>0</v>
      </c>
      <c r="I81" s="32">
        <f t="shared" si="15"/>
        <v>92624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5"/>
        <v>7613863</v>
      </c>
      <c r="O81" s="32">
        <f>SUM(D81:N81)</f>
        <v>10913333</v>
      </c>
      <c r="P81" s="46">
        <f t="shared" si="12"/>
        <v>427.23665048543688</v>
      </c>
      <c r="Q81" s="10"/>
    </row>
    <row r="82" spans="1:120">
      <c r="A82" s="12"/>
      <c r="B82" s="25">
        <v>361.1</v>
      </c>
      <c r="C82" s="20" t="s">
        <v>97</v>
      </c>
      <c r="D82" s="47">
        <v>27660</v>
      </c>
      <c r="E82" s="47">
        <v>38487</v>
      </c>
      <c r="F82" s="47">
        <v>0</v>
      </c>
      <c r="G82" s="47">
        <v>0</v>
      </c>
      <c r="H82" s="47">
        <v>0</v>
      </c>
      <c r="I82" s="47">
        <v>9082</v>
      </c>
      <c r="J82" s="47">
        <v>0</v>
      </c>
      <c r="K82" s="47">
        <v>0</v>
      </c>
      <c r="L82" s="47">
        <v>0</v>
      </c>
      <c r="M82" s="47">
        <v>0</v>
      </c>
      <c r="N82" s="47">
        <v>411327</v>
      </c>
      <c r="O82" s="47">
        <f>SUM(D82:N82)</f>
        <v>486556</v>
      </c>
      <c r="P82" s="48">
        <f t="shared" si="12"/>
        <v>19.047760726589413</v>
      </c>
      <c r="Q82" s="9"/>
    </row>
    <row r="83" spans="1:120">
      <c r="A83" s="12"/>
      <c r="B83" s="25">
        <v>364</v>
      </c>
      <c r="C83" s="20" t="s">
        <v>156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67125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ref="O83:O85" si="16">SUM(D83:N83)</f>
        <v>67125</v>
      </c>
      <c r="P83" s="48">
        <f t="shared" si="12"/>
        <v>2.6278186658315064</v>
      </c>
      <c r="Q83" s="9"/>
    </row>
    <row r="84" spans="1:120">
      <c r="A84" s="12"/>
      <c r="B84" s="25">
        <v>366</v>
      </c>
      <c r="C84" s="20" t="s">
        <v>99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7200476</v>
      </c>
      <c r="O84" s="47">
        <f t="shared" si="16"/>
        <v>7200476</v>
      </c>
      <c r="P84" s="48">
        <f t="shared" si="12"/>
        <v>281.8852176636392</v>
      </c>
      <c r="Q84" s="9"/>
    </row>
    <row r="85" spans="1:120">
      <c r="A85" s="12"/>
      <c r="B85" s="25">
        <v>369.9</v>
      </c>
      <c r="C85" s="20" t="s">
        <v>101</v>
      </c>
      <c r="D85" s="47">
        <v>2503295</v>
      </c>
      <c r="E85" s="47">
        <v>637404</v>
      </c>
      <c r="F85" s="47">
        <v>0</v>
      </c>
      <c r="G85" s="47">
        <v>0</v>
      </c>
      <c r="H85" s="47">
        <v>0</v>
      </c>
      <c r="I85" s="47">
        <v>16417</v>
      </c>
      <c r="J85" s="47">
        <v>0</v>
      </c>
      <c r="K85" s="47">
        <v>0</v>
      </c>
      <c r="L85" s="47">
        <v>0</v>
      </c>
      <c r="M85" s="47">
        <v>0</v>
      </c>
      <c r="N85" s="47">
        <v>2060</v>
      </c>
      <c r="O85" s="47">
        <f t="shared" si="16"/>
        <v>3159176</v>
      </c>
      <c r="P85" s="48">
        <f t="shared" si="12"/>
        <v>123.67585342937676</v>
      </c>
      <c r="Q85" s="9"/>
    </row>
    <row r="86" spans="1:120" ht="15.75">
      <c r="A86" s="29" t="s">
        <v>50</v>
      </c>
      <c r="B86" s="30"/>
      <c r="C86" s="31"/>
      <c r="D86" s="32">
        <f t="shared" ref="D86:N86" si="17">SUM(D87:D88)</f>
        <v>459149</v>
      </c>
      <c r="E86" s="32">
        <f t="shared" si="17"/>
        <v>1147881</v>
      </c>
      <c r="F86" s="32">
        <f t="shared" si="17"/>
        <v>0</v>
      </c>
      <c r="G86" s="32">
        <f t="shared" si="17"/>
        <v>0</v>
      </c>
      <c r="H86" s="32">
        <f t="shared" si="17"/>
        <v>0</v>
      </c>
      <c r="I86" s="32">
        <f t="shared" si="17"/>
        <v>414</v>
      </c>
      <c r="J86" s="32">
        <f t="shared" si="17"/>
        <v>0</v>
      </c>
      <c r="K86" s="32">
        <f t="shared" si="17"/>
        <v>0</v>
      </c>
      <c r="L86" s="32">
        <f t="shared" si="17"/>
        <v>0</v>
      </c>
      <c r="M86" s="32">
        <f t="shared" si="17"/>
        <v>0</v>
      </c>
      <c r="N86" s="32">
        <f t="shared" si="17"/>
        <v>886858</v>
      </c>
      <c r="O86" s="32">
        <f>SUM(D86:N86)</f>
        <v>2494302</v>
      </c>
      <c r="P86" s="46">
        <f t="shared" si="12"/>
        <v>97.647275289696211</v>
      </c>
      <c r="Q86" s="9"/>
    </row>
    <row r="87" spans="1:120">
      <c r="A87" s="12"/>
      <c r="B87" s="25">
        <v>381</v>
      </c>
      <c r="C87" s="20" t="s">
        <v>102</v>
      </c>
      <c r="D87" s="47">
        <v>455835</v>
      </c>
      <c r="E87" s="47">
        <v>1147881</v>
      </c>
      <c r="F87" s="47">
        <v>0</v>
      </c>
      <c r="G87" s="47">
        <v>0</v>
      </c>
      <c r="H87" s="47">
        <v>0</v>
      </c>
      <c r="I87" s="47">
        <v>414</v>
      </c>
      <c r="J87" s="47">
        <v>0</v>
      </c>
      <c r="K87" s="47">
        <v>0</v>
      </c>
      <c r="L87" s="47">
        <v>0</v>
      </c>
      <c r="M87" s="47">
        <v>0</v>
      </c>
      <c r="N87" s="47">
        <v>886858</v>
      </c>
      <c r="O87" s="47">
        <f>SUM(D87:N87)</f>
        <v>2490988</v>
      </c>
      <c r="P87" s="48">
        <f t="shared" si="12"/>
        <v>97.51753836517382</v>
      </c>
      <c r="Q87" s="9"/>
    </row>
    <row r="88" spans="1:120" ht="15.75" thickBot="1">
      <c r="A88" s="12"/>
      <c r="B88" s="25">
        <v>383.1</v>
      </c>
      <c r="C88" s="20" t="s">
        <v>239</v>
      </c>
      <c r="D88" s="47">
        <v>3314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>SUM(D88:N88)</f>
        <v>3314</v>
      </c>
      <c r="P88" s="48">
        <f t="shared" si="12"/>
        <v>0.12973692452239274</v>
      </c>
      <c r="Q88" s="9"/>
    </row>
    <row r="89" spans="1:120" ht="16.5" thickBot="1">
      <c r="A89" s="14" t="s">
        <v>73</v>
      </c>
      <c r="B89" s="23"/>
      <c r="C89" s="22"/>
      <c r="D89" s="15">
        <f t="shared" ref="D89:N89" si="18">SUM(D5,D13,D16,D43,D76,D81,D86)</f>
        <v>34915327</v>
      </c>
      <c r="E89" s="15">
        <f t="shared" si="18"/>
        <v>14288761</v>
      </c>
      <c r="F89" s="15">
        <f t="shared" si="18"/>
        <v>0</v>
      </c>
      <c r="G89" s="15">
        <f t="shared" si="18"/>
        <v>0</v>
      </c>
      <c r="H89" s="15">
        <f t="shared" si="18"/>
        <v>0</v>
      </c>
      <c r="I89" s="15">
        <f t="shared" si="18"/>
        <v>3926606</v>
      </c>
      <c r="J89" s="15">
        <f t="shared" si="18"/>
        <v>0</v>
      </c>
      <c r="K89" s="15">
        <f t="shared" si="18"/>
        <v>0</v>
      </c>
      <c r="L89" s="15">
        <f t="shared" si="18"/>
        <v>0</v>
      </c>
      <c r="M89" s="15">
        <f t="shared" si="18"/>
        <v>0</v>
      </c>
      <c r="N89" s="15">
        <f t="shared" si="18"/>
        <v>11039927</v>
      </c>
      <c r="O89" s="15">
        <f>SUM(D89:N89)</f>
        <v>64170621</v>
      </c>
      <c r="P89" s="38">
        <f t="shared" si="12"/>
        <v>2512.1602333228939</v>
      </c>
      <c r="Q89" s="6"/>
      <c r="R89" s="2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</row>
    <row r="90" spans="1:120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9"/>
    </row>
    <row r="91" spans="1:120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3"/>
      <c r="M91" s="119" t="s">
        <v>238</v>
      </c>
      <c r="N91" s="119"/>
      <c r="O91" s="119"/>
      <c r="P91" s="44">
        <v>25544</v>
      </c>
    </row>
    <row r="92" spans="1:120">
      <c r="A92" s="120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7"/>
      <c r="P92" s="98"/>
    </row>
    <row r="93" spans="1:120" ht="15.75" customHeight="1" thickBot="1">
      <c r="A93" s="121" t="s">
        <v>116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1"/>
    </row>
  </sheetData>
  <mergeCells count="10">
    <mergeCell ref="M91:O91"/>
    <mergeCell ref="A92:P92"/>
    <mergeCell ref="A93:P9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198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0"/>
      <c r="M3" s="131"/>
      <c r="N3" s="36"/>
      <c r="O3" s="37"/>
      <c r="P3" s="132" t="s">
        <v>203</v>
      </c>
      <c r="Q3" s="11"/>
      <c r="R3"/>
    </row>
    <row r="4" spans="1:134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204</v>
      </c>
      <c r="N4" s="35" t="s">
        <v>9</v>
      </c>
      <c r="O4" s="35" t="s">
        <v>205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206</v>
      </c>
      <c r="B5" s="26"/>
      <c r="C5" s="26"/>
      <c r="D5" s="27">
        <f t="shared" ref="D5:N5" si="0">SUM(D6:D12)</f>
        <v>16911851</v>
      </c>
      <c r="E5" s="27">
        <f t="shared" si="0"/>
        <v>1574186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18486037</v>
      </c>
      <c r="P5" s="33">
        <f t="shared" ref="P5:P36" si="1">(O5/P$76)</f>
        <v>731.56978906961103</v>
      </c>
      <c r="Q5" s="6"/>
    </row>
    <row r="6" spans="1:134">
      <c r="A6" s="12"/>
      <c r="B6" s="25">
        <v>311</v>
      </c>
      <c r="C6" s="20" t="s">
        <v>2</v>
      </c>
      <c r="D6" s="47">
        <v>14985703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14985703</v>
      </c>
      <c r="P6" s="48">
        <f t="shared" si="1"/>
        <v>593.04693497961932</v>
      </c>
      <c r="Q6" s="9"/>
    </row>
    <row r="7" spans="1:134">
      <c r="A7" s="12"/>
      <c r="B7" s="25">
        <v>312.13</v>
      </c>
      <c r="C7" s="20" t="s">
        <v>207</v>
      </c>
      <c r="D7" s="47">
        <v>0</v>
      </c>
      <c r="E7" s="47">
        <v>66923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66923</v>
      </c>
      <c r="P7" s="48">
        <f t="shared" si="1"/>
        <v>2.6484229688551189</v>
      </c>
      <c r="Q7" s="9"/>
    </row>
    <row r="8" spans="1:134">
      <c r="A8" s="12"/>
      <c r="B8" s="25">
        <v>312.3</v>
      </c>
      <c r="C8" s="20" t="s">
        <v>10</v>
      </c>
      <c r="D8" s="47">
        <v>0</v>
      </c>
      <c r="E8" s="47">
        <v>169843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169843</v>
      </c>
      <c r="P8" s="48">
        <f t="shared" si="1"/>
        <v>6.7213977601013095</v>
      </c>
      <c r="Q8" s="9"/>
    </row>
    <row r="9" spans="1:134">
      <c r="A9" s="12"/>
      <c r="B9" s="25">
        <v>312.41000000000003</v>
      </c>
      <c r="C9" s="20" t="s">
        <v>208</v>
      </c>
      <c r="D9" s="47">
        <v>0</v>
      </c>
      <c r="E9" s="47">
        <v>819932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819932</v>
      </c>
      <c r="P9" s="48">
        <f t="shared" si="1"/>
        <v>32.44813803474613</v>
      </c>
      <c r="Q9" s="9"/>
    </row>
    <row r="10" spans="1:134">
      <c r="A10" s="12"/>
      <c r="B10" s="25">
        <v>312.42</v>
      </c>
      <c r="C10" s="20" t="s">
        <v>209</v>
      </c>
      <c r="D10" s="47">
        <v>0</v>
      </c>
      <c r="E10" s="47">
        <v>517488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517488</v>
      </c>
      <c r="P10" s="48">
        <f t="shared" si="1"/>
        <v>20.479164193280305</v>
      </c>
      <c r="Q10" s="9"/>
    </row>
    <row r="11" spans="1:134">
      <c r="A11" s="12"/>
      <c r="B11" s="25">
        <v>312.64</v>
      </c>
      <c r="C11" s="20" t="s">
        <v>210</v>
      </c>
      <c r="D11" s="47">
        <v>1880288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1880288</v>
      </c>
      <c r="P11" s="48">
        <f t="shared" si="1"/>
        <v>74.410859155486961</v>
      </c>
      <c r="Q11" s="9"/>
    </row>
    <row r="12" spans="1:134">
      <c r="A12" s="12"/>
      <c r="B12" s="25">
        <v>315.2</v>
      </c>
      <c r="C12" s="20" t="s">
        <v>211</v>
      </c>
      <c r="D12" s="47">
        <v>45860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45860</v>
      </c>
      <c r="P12" s="48">
        <f t="shared" si="1"/>
        <v>1.8148719775218647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SUM(D14:D15)</f>
        <v>486914</v>
      </c>
      <c r="E13" s="32">
        <f t="shared" si="3"/>
        <v>2133823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1092430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3713167</v>
      </c>
      <c r="P13" s="46">
        <f t="shared" si="1"/>
        <v>146.94554592583799</v>
      </c>
      <c r="Q13" s="10"/>
    </row>
    <row r="14" spans="1:134">
      <c r="A14" s="12"/>
      <c r="B14" s="25">
        <v>322</v>
      </c>
      <c r="C14" s="20" t="s">
        <v>212</v>
      </c>
      <c r="D14" s="47">
        <v>486914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486914</v>
      </c>
      <c r="P14" s="48">
        <f t="shared" si="1"/>
        <v>19.26922315881119</v>
      </c>
      <c r="Q14" s="9"/>
    </row>
    <row r="15" spans="1:134">
      <c r="A15" s="12"/>
      <c r="B15" s="25">
        <v>325.2</v>
      </c>
      <c r="C15" s="20" t="s">
        <v>112</v>
      </c>
      <c r="D15" s="47">
        <v>0</v>
      </c>
      <c r="E15" s="47">
        <v>2133823</v>
      </c>
      <c r="F15" s="47">
        <v>0</v>
      </c>
      <c r="G15" s="47">
        <v>0</v>
      </c>
      <c r="H15" s="47">
        <v>0</v>
      </c>
      <c r="I15" s="47">
        <v>1092430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3226253</v>
      </c>
      <c r="P15" s="48">
        <f t="shared" si="1"/>
        <v>127.67632276702679</v>
      </c>
      <c r="Q15" s="9"/>
    </row>
    <row r="16" spans="1:134" ht="15.75">
      <c r="A16" s="29" t="s">
        <v>213</v>
      </c>
      <c r="B16" s="30"/>
      <c r="C16" s="31"/>
      <c r="D16" s="32">
        <f t="shared" ref="D16:N16" si="4">SUM(D17:D43)</f>
        <v>6810625</v>
      </c>
      <c r="E16" s="32">
        <f t="shared" si="4"/>
        <v>10148473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1143194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3422569</v>
      </c>
      <c r="O16" s="45">
        <f>SUM(D16:N16)</f>
        <v>21524861</v>
      </c>
      <c r="P16" s="46">
        <f t="shared" si="1"/>
        <v>851.82876251533503</v>
      </c>
      <c r="Q16" s="10"/>
    </row>
    <row r="17" spans="1:17">
      <c r="A17" s="12"/>
      <c r="B17" s="25">
        <v>331.2</v>
      </c>
      <c r="C17" s="20" t="s">
        <v>18</v>
      </c>
      <c r="D17" s="47">
        <v>0</v>
      </c>
      <c r="E17" s="47">
        <v>43390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43390</v>
      </c>
      <c r="P17" s="48">
        <f t="shared" si="1"/>
        <v>1.7171237484665005</v>
      </c>
      <c r="Q17" s="9"/>
    </row>
    <row r="18" spans="1:17">
      <c r="A18" s="12"/>
      <c r="B18" s="25">
        <v>331.34</v>
      </c>
      <c r="C18" s="20" t="s">
        <v>199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1886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ref="O18:O38" si="5">SUM(D18:N18)</f>
        <v>1886</v>
      </c>
      <c r="P18" s="48">
        <f t="shared" si="1"/>
        <v>7.463690688195021E-2</v>
      </c>
      <c r="Q18" s="9"/>
    </row>
    <row r="19" spans="1:17">
      <c r="A19" s="12"/>
      <c r="B19" s="25">
        <v>331.35</v>
      </c>
      <c r="C19" s="20" t="s">
        <v>200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1585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5"/>
        <v>1585</v>
      </c>
      <c r="P19" s="48">
        <f t="shared" si="1"/>
        <v>6.2725078159009059E-2</v>
      </c>
      <c r="Q19" s="9"/>
    </row>
    <row r="20" spans="1:17">
      <c r="A20" s="12"/>
      <c r="B20" s="25">
        <v>331.39</v>
      </c>
      <c r="C20" s="20" t="s">
        <v>137</v>
      </c>
      <c r="D20" s="47">
        <v>0</v>
      </c>
      <c r="E20" s="47">
        <v>12738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12738</v>
      </c>
      <c r="P20" s="48">
        <f t="shared" si="1"/>
        <v>0.50409592781669244</v>
      </c>
      <c r="Q20" s="9"/>
    </row>
    <row r="21" spans="1:17">
      <c r="A21" s="12"/>
      <c r="B21" s="25">
        <v>331.5</v>
      </c>
      <c r="C21" s="20" t="s">
        <v>20</v>
      </c>
      <c r="D21" s="47">
        <v>1565226</v>
      </c>
      <c r="E21" s="47">
        <v>1653689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3218915</v>
      </c>
      <c r="P21" s="48">
        <f t="shared" si="1"/>
        <v>127.38592742095057</v>
      </c>
      <c r="Q21" s="9"/>
    </row>
    <row r="22" spans="1:17">
      <c r="A22" s="12"/>
      <c r="B22" s="25">
        <v>331.65</v>
      </c>
      <c r="C22" s="20" t="s">
        <v>23</v>
      </c>
      <c r="D22" s="47">
        <v>0</v>
      </c>
      <c r="E22" s="47">
        <v>62951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62951</v>
      </c>
      <c r="P22" s="48">
        <f t="shared" si="1"/>
        <v>2.4912343187304602</v>
      </c>
      <c r="Q22" s="9"/>
    </row>
    <row r="23" spans="1:17">
      <c r="A23" s="12"/>
      <c r="B23" s="25">
        <v>334.1</v>
      </c>
      <c r="C23" s="20" t="s">
        <v>21</v>
      </c>
      <c r="D23" s="47">
        <v>0</v>
      </c>
      <c r="E23" s="47">
        <v>476071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476071</v>
      </c>
      <c r="P23" s="48">
        <f t="shared" si="1"/>
        <v>18.840120305512684</v>
      </c>
      <c r="Q23" s="9"/>
    </row>
    <row r="24" spans="1:17">
      <c r="A24" s="12"/>
      <c r="B24" s="25">
        <v>334.2</v>
      </c>
      <c r="C24" s="20" t="s">
        <v>22</v>
      </c>
      <c r="D24" s="47">
        <v>0</v>
      </c>
      <c r="E24" s="47">
        <v>56661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56661</v>
      </c>
      <c r="P24" s="48">
        <f t="shared" si="1"/>
        <v>2.2423127151846134</v>
      </c>
      <c r="Q24" s="9"/>
    </row>
    <row r="25" spans="1:17">
      <c r="A25" s="12"/>
      <c r="B25" s="25">
        <v>334.34</v>
      </c>
      <c r="C25" s="20" t="s">
        <v>25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109945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109945</v>
      </c>
      <c r="P25" s="48">
        <f t="shared" si="1"/>
        <v>4.3509834184178242</v>
      </c>
      <c r="Q25" s="9"/>
    </row>
    <row r="26" spans="1:17">
      <c r="A26" s="12"/>
      <c r="B26" s="25">
        <v>334.39</v>
      </c>
      <c r="C26" s="20" t="s">
        <v>193</v>
      </c>
      <c r="D26" s="47">
        <v>0</v>
      </c>
      <c r="E26" s="47">
        <v>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1</v>
      </c>
      <c r="P26" s="48">
        <f t="shared" si="1"/>
        <v>3.957418180379121E-5</v>
      </c>
      <c r="Q26" s="9"/>
    </row>
    <row r="27" spans="1:17">
      <c r="A27" s="12"/>
      <c r="B27" s="25">
        <v>334.49</v>
      </c>
      <c r="C27" s="20" t="s">
        <v>27</v>
      </c>
      <c r="D27" s="47">
        <v>0</v>
      </c>
      <c r="E27" s="47">
        <v>3287449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3287449</v>
      </c>
      <c r="P27" s="48">
        <f t="shared" si="1"/>
        <v>130.09810439669161</v>
      </c>
      <c r="Q27" s="9"/>
    </row>
    <row r="28" spans="1:17">
      <c r="A28" s="12"/>
      <c r="B28" s="25">
        <v>334.7</v>
      </c>
      <c r="C28" s="20" t="s">
        <v>29</v>
      </c>
      <c r="D28" s="47">
        <v>30609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30609</v>
      </c>
      <c r="P28" s="48">
        <f t="shared" si="1"/>
        <v>1.2113261308322449</v>
      </c>
      <c r="Q28" s="9"/>
    </row>
    <row r="29" spans="1:17">
      <c r="A29" s="12"/>
      <c r="B29" s="25">
        <v>334.9</v>
      </c>
      <c r="C29" s="20" t="s">
        <v>31</v>
      </c>
      <c r="D29" s="47">
        <v>0</v>
      </c>
      <c r="E29" s="47">
        <v>1863390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1863390</v>
      </c>
      <c r="P29" s="48">
        <f t="shared" si="1"/>
        <v>73.742134631366497</v>
      </c>
      <c r="Q29" s="9"/>
    </row>
    <row r="30" spans="1:17">
      <c r="A30" s="12"/>
      <c r="B30" s="25">
        <v>335.12099999999998</v>
      </c>
      <c r="C30" s="20" t="s">
        <v>214</v>
      </c>
      <c r="D30" s="47">
        <v>596317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596317</v>
      </c>
      <c r="P30" s="48">
        <f t="shared" si="1"/>
        <v>23.598757370691359</v>
      </c>
      <c r="Q30" s="9"/>
    </row>
    <row r="31" spans="1:17">
      <c r="A31" s="12"/>
      <c r="B31" s="25">
        <v>335.13</v>
      </c>
      <c r="C31" s="20" t="s">
        <v>148</v>
      </c>
      <c r="D31" s="47">
        <v>14683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14683</v>
      </c>
      <c r="P31" s="48">
        <f t="shared" si="1"/>
        <v>0.5810677114250663</v>
      </c>
      <c r="Q31" s="9"/>
    </row>
    <row r="32" spans="1:17">
      <c r="A32" s="12"/>
      <c r="B32" s="25">
        <v>335.14</v>
      </c>
      <c r="C32" s="20" t="s">
        <v>149</v>
      </c>
      <c r="D32" s="47">
        <v>15463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15463</v>
      </c>
      <c r="P32" s="48">
        <f t="shared" si="1"/>
        <v>0.61193557323202341</v>
      </c>
      <c r="Q32" s="9"/>
    </row>
    <row r="33" spans="1:17">
      <c r="A33" s="12"/>
      <c r="B33" s="25">
        <v>335.15</v>
      </c>
      <c r="C33" s="20" t="s">
        <v>150</v>
      </c>
      <c r="D33" s="47">
        <v>2112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2112</v>
      </c>
      <c r="P33" s="48">
        <f t="shared" si="1"/>
        <v>8.3580671969607029E-2</v>
      </c>
      <c r="Q33" s="9"/>
    </row>
    <row r="34" spans="1:17">
      <c r="A34" s="12"/>
      <c r="B34" s="25">
        <v>335.16</v>
      </c>
      <c r="C34" s="20" t="s">
        <v>215</v>
      </c>
      <c r="D34" s="47">
        <v>446500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446500</v>
      </c>
      <c r="P34" s="48">
        <f t="shared" si="1"/>
        <v>17.669872175392772</v>
      </c>
      <c r="Q34" s="9"/>
    </row>
    <row r="35" spans="1:17">
      <c r="A35" s="12"/>
      <c r="B35" s="25">
        <v>335.18</v>
      </c>
      <c r="C35" s="20" t="s">
        <v>216</v>
      </c>
      <c r="D35" s="47">
        <v>2489909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2489909</v>
      </c>
      <c r="P35" s="48">
        <f t="shared" si="1"/>
        <v>98.536111440895965</v>
      </c>
      <c r="Q35" s="9"/>
    </row>
    <row r="36" spans="1:17">
      <c r="A36" s="12"/>
      <c r="B36" s="25">
        <v>335.22</v>
      </c>
      <c r="C36" s="20" t="s">
        <v>123</v>
      </c>
      <c r="D36" s="47">
        <v>0</v>
      </c>
      <c r="E36" s="47">
        <v>145735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5"/>
        <v>145735</v>
      </c>
      <c r="P36" s="48">
        <f t="shared" si="1"/>
        <v>5.7673433851755114</v>
      </c>
      <c r="Q36" s="9"/>
    </row>
    <row r="37" spans="1:17">
      <c r="A37" s="12"/>
      <c r="B37" s="25">
        <v>335.23</v>
      </c>
      <c r="C37" s="20" t="s">
        <v>124</v>
      </c>
      <c r="D37" s="47">
        <v>168648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5"/>
        <v>168648</v>
      </c>
      <c r="P37" s="48">
        <f t="shared" ref="P37:P68" si="6">(O37/P$76)</f>
        <v>6.6741066128457796</v>
      </c>
      <c r="Q37" s="9"/>
    </row>
    <row r="38" spans="1:17">
      <c r="A38" s="12"/>
      <c r="B38" s="25">
        <v>335.29</v>
      </c>
      <c r="C38" s="20" t="s">
        <v>38</v>
      </c>
      <c r="D38" s="47">
        <v>2752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5"/>
        <v>2752</v>
      </c>
      <c r="P38" s="48">
        <f t="shared" si="6"/>
        <v>0.10890814832403341</v>
      </c>
      <c r="Q38" s="9"/>
    </row>
    <row r="39" spans="1:17">
      <c r="A39" s="12"/>
      <c r="B39" s="25">
        <v>335.7</v>
      </c>
      <c r="C39" s="20" t="s">
        <v>42</v>
      </c>
      <c r="D39" s="47">
        <v>18912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45" si="7">SUM(D39:N39)</f>
        <v>18912</v>
      </c>
      <c r="P39" s="48">
        <f t="shared" si="6"/>
        <v>0.74842692627329932</v>
      </c>
      <c r="Q39" s="9"/>
    </row>
    <row r="40" spans="1:17">
      <c r="A40" s="12"/>
      <c r="B40" s="25">
        <v>335.9</v>
      </c>
      <c r="C40" s="20" t="s">
        <v>43</v>
      </c>
      <c r="D40" s="47">
        <v>1459494</v>
      </c>
      <c r="E40" s="47">
        <v>354250</v>
      </c>
      <c r="F40" s="47">
        <v>0</v>
      </c>
      <c r="G40" s="47">
        <v>0</v>
      </c>
      <c r="H40" s="47">
        <v>0</v>
      </c>
      <c r="I40" s="47">
        <v>205418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7"/>
        <v>2019162</v>
      </c>
      <c r="P40" s="48">
        <f t="shared" si="6"/>
        <v>79.906684079306658</v>
      </c>
      <c r="Q40" s="9"/>
    </row>
    <row r="41" spans="1:17">
      <c r="A41" s="12"/>
      <c r="B41" s="25">
        <v>337.3</v>
      </c>
      <c r="C41" s="20" t="s">
        <v>125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824360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824360</v>
      </c>
      <c r="P41" s="48">
        <f t="shared" si="6"/>
        <v>32.623372511773319</v>
      </c>
      <c r="Q41" s="9"/>
    </row>
    <row r="42" spans="1:17">
      <c r="A42" s="12"/>
      <c r="B42" s="25">
        <v>337.4</v>
      </c>
      <c r="C42" s="20" t="s">
        <v>201</v>
      </c>
      <c r="D42" s="47">
        <v>0</v>
      </c>
      <c r="E42" s="47">
        <v>65548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65548</v>
      </c>
      <c r="P42" s="48">
        <f t="shared" si="6"/>
        <v>2.5940084688749061</v>
      </c>
      <c r="Q42" s="9"/>
    </row>
    <row r="43" spans="1:17">
      <c r="A43" s="12"/>
      <c r="B43" s="25">
        <v>337.5</v>
      </c>
      <c r="C43" s="20" t="s">
        <v>153</v>
      </c>
      <c r="D43" s="47">
        <v>0</v>
      </c>
      <c r="E43" s="47">
        <v>2126600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3422569</v>
      </c>
      <c r="O43" s="47">
        <f t="shared" si="7"/>
        <v>5549169</v>
      </c>
      <c r="P43" s="48">
        <f t="shared" si="6"/>
        <v>219.60382286596226</v>
      </c>
      <c r="Q43" s="9"/>
    </row>
    <row r="44" spans="1:17" ht="15.75">
      <c r="A44" s="29" t="s">
        <v>48</v>
      </c>
      <c r="B44" s="30"/>
      <c r="C44" s="31"/>
      <c r="D44" s="32">
        <f t="shared" ref="D44:N44" si="8">SUM(D45:D61)</f>
        <v>2458482</v>
      </c>
      <c r="E44" s="32">
        <f t="shared" si="8"/>
        <v>1000611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2016553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567932</v>
      </c>
      <c r="O44" s="32">
        <f t="shared" si="7"/>
        <v>6043578</v>
      </c>
      <c r="P44" s="46">
        <f t="shared" si="6"/>
        <v>239.16965451739284</v>
      </c>
      <c r="Q44" s="10"/>
    </row>
    <row r="45" spans="1:17">
      <c r="A45" s="12"/>
      <c r="B45" s="25">
        <v>341.1</v>
      </c>
      <c r="C45" s="20" t="s">
        <v>154</v>
      </c>
      <c r="D45" s="47">
        <v>0</v>
      </c>
      <c r="E45" s="47">
        <v>30039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7"/>
        <v>30039</v>
      </c>
      <c r="P45" s="48">
        <f t="shared" si="6"/>
        <v>1.188768847204084</v>
      </c>
      <c r="Q45" s="9"/>
    </row>
    <row r="46" spans="1:17">
      <c r="A46" s="12"/>
      <c r="B46" s="25">
        <v>341.2</v>
      </c>
      <c r="C46" s="20" t="s">
        <v>164</v>
      </c>
      <c r="D46" s="47">
        <v>0</v>
      </c>
      <c r="E46" s="47">
        <v>66865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61" si="9">SUM(D46:N46)</f>
        <v>66865</v>
      </c>
      <c r="P46" s="48">
        <f t="shared" si="6"/>
        <v>2.6461276663104991</v>
      </c>
      <c r="Q46" s="9"/>
    </row>
    <row r="47" spans="1:17">
      <c r="A47" s="12"/>
      <c r="B47" s="25">
        <v>341.9</v>
      </c>
      <c r="C47" s="20" t="s">
        <v>165</v>
      </c>
      <c r="D47" s="47">
        <v>32000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9"/>
        <v>32000</v>
      </c>
      <c r="P47" s="48">
        <f t="shared" si="6"/>
        <v>1.2663738177213186</v>
      </c>
      <c r="Q47" s="9"/>
    </row>
    <row r="48" spans="1:17">
      <c r="A48" s="12"/>
      <c r="B48" s="25">
        <v>342.1</v>
      </c>
      <c r="C48" s="20" t="s">
        <v>126</v>
      </c>
      <c r="D48" s="47">
        <v>1235572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1235572</v>
      </c>
      <c r="P48" s="48">
        <f t="shared" si="6"/>
        <v>48.896750959673909</v>
      </c>
      <c r="Q48" s="9"/>
    </row>
    <row r="49" spans="1:17">
      <c r="A49" s="12"/>
      <c r="B49" s="25">
        <v>342.5</v>
      </c>
      <c r="C49" s="20" t="s">
        <v>61</v>
      </c>
      <c r="D49" s="47">
        <v>0</v>
      </c>
      <c r="E49" s="47">
        <v>8256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8256</v>
      </c>
      <c r="P49" s="48">
        <f t="shared" si="6"/>
        <v>0.32672444497210018</v>
      </c>
      <c r="Q49" s="9"/>
    </row>
    <row r="50" spans="1:17">
      <c r="A50" s="12"/>
      <c r="B50" s="25">
        <v>342.6</v>
      </c>
      <c r="C50" s="20" t="s">
        <v>62</v>
      </c>
      <c r="D50" s="47">
        <v>634673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634673</v>
      </c>
      <c r="P50" s="48">
        <f t="shared" si="6"/>
        <v>25.116664687957577</v>
      </c>
      <c r="Q50" s="9"/>
    </row>
    <row r="51" spans="1:17">
      <c r="A51" s="12"/>
      <c r="B51" s="25">
        <v>343.3</v>
      </c>
      <c r="C51" s="20" t="s">
        <v>64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337308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337308</v>
      </c>
      <c r="P51" s="48">
        <f t="shared" si="6"/>
        <v>13.348688115873204</v>
      </c>
      <c r="Q51" s="9"/>
    </row>
    <row r="52" spans="1:17">
      <c r="A52" s="12"/>
      <c r="B52" s="25">
        <v>343.4</v>
      </c>
      <c r="C52" s="20" t="s">
        <v>65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1141373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1141373</v>
      </c>
      <c r="P52" s="48">
        <f t="shared" si="6"/>
        <v>45.168902607938584</v>
      </c>
      <c r="Q52" s="9"/>
    </row>
    <row r="53" spans="1:17">
      <c r="A53" s="12"/>
      <c r="B53" s="25">
        <v>343.5</v>
      </c>
      <c r="C53" s="20" t="s">
        <v>66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537872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537872</v>
      </c>
      <c r="P53" s="48">
        <f t="shared" si="6"/>
        <v>21.285844315168784</v>
      </c>
      <c r="Q53" s="9"/>
    </row>
    <row r="54" spans="1:17">
      <c r="A54" s="12"/>
      <c r="B54" s="25">
        <v>343.7</v>
      </c>
      <c r="C54" s="20" t="s">
        <v>127</v>
      </c>
      <c r="D54" s="47">
        <v>0</v>
      </c>
      <c r="E54" s="47">
        <v>326436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326436</v>
      </c>
      <c r="P54" s="48">
        <f t="shared" si="6"/>
        <v>12.918437611302386</v>
      </c>
      <c r="Q54" s="9"/>
    </row>
    <row r="55" spans="1:17">
      <c r="A55" s="12"/>
      <c r="B55" s="25">
        <v>345.9</v>
      </c>
      <c r="C55" s="20" t="s">
        <v>129</v>
      </c>
      <c r="D55" s="47">
        <v>0</v>
      </c>
      <c r="E55" s="47">
        <v>522539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522539</v>
      </c>
      <c r="P55" s="48">
        <f t="shared" si="6"/>
        <v>20.679053385571255</v>
      </c>
      <c r="Q55" s="9"/>
    </row>
    <row r="56" spans="1:17">
      <c r="A56" s="12"/>
      <c r="B56" s="25">
        <v>346.4</v>
      </c>
      <c r="C56" s="20" t="s">
        <v>67</v>
      </c>
      <c r="D56" s="47">
        <v>14833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14833</v>
      </c>
      <c r="P56" s="48">
        <f t="shared" si="6"/>
        <v>0.58700383869563499</v>
      </c>
      <c r="Q56" s="9"/>
    </row>
    <row r="57" spans="1:17">
      <c r="A57" s="12"/>
      <c r="B57" s="25">
        <v>347.1</v>
      </c>
      <c r="C57" s="20" t="s">
        <v>130</v>
      </c>
      <c r="D57" s="47">
        <v>4233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9"/>
        <v>4233</v>
      </c>
      <c r="P57" s="48">
        <f t="shared" si="6"/>
        <v>0.16751751157544817</v>
      </c>
      <c r="Q57" s="9"/>
    </row>
    <row r="58" spans="1:17">
      <c r="A58" s="12"/>
      <c r="B58" s="25">
        <v>347.2</v>
      </c>
      <c r="C58" s="20" t="s">
        <v>69</v>
      </c>
      <c r="D58" s="47">
        <v>399268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9"/>
        <v>399268</v>
      </c>
      <c r="P58" s="48">
        <f t="shared" si="6"/>
        <v>15.800704420436107</v>
      </c>
      <c r="Q58" s="9"/>
    </row>
    <row r="59" spans="1:17">
      <c r="A59" s="12"/>
      <c r="B59" s="25">
        <v>347.4</v>
      </c>
      <c r="C59" s="20" t="s">
        <v>70</v>
      </c>
      <c r="D59" s="47">
        <v>110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9"/>
        <v>110</v>
      </c>
      <c r="P59" s="48">
        <f t="shared" si="6"/>
        <v>4.3531599984170328E-3</v>
      </c>
      <c r="Q59" s="9"/>
    </row>
    <row r="60" spans="1:17">
      <c r="A60" s="12"/>
      <c r="B60" s="25">
        <v>347.5</v>
      </c>
      <c r="C60" s="20" t="s">
        <v>71</v>
      </c>
      <c r="D60" s="47">
        <v>137793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9"/>
        <v>137793</v>
      </c>
      <c r="P60" s="48">
        <f t="shared" si="6"/>
        <v>5.4530452332898021</v>
      </c>
      <c r="Q60" s="9"/>
    </row>
    <row r="61" spans="1:17">
      <c r="A61" s="12"/>
      <c r="B61" s="25">
        <v>349</v>
      </c>
      <c r="C61" s="20" t="s">
        <v>217</v>
      </c>
      <c r="D61" s="47">
        <v>0</v>
      </c>
      <c r="E61" s="47">
        <v>46476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567932</v>
      </c>
      <c r="O61" s="47">
        <f t="shared" si="9"/>
        <v>614408</v>
      </c>
      <c r="P61" s="48">
        <f t="shared" si="6"/>
        <v>24.314693893703748</v>
      </c>
      <c r="Q61" s="9"/>
    </row>
    <row r="62" spans="1:17" ht="15.75">
      <c r="A62" s="29" t="s">
        <v>49</v>
      </c>
      <c r="B62" s="30"/>
      <c r="C62" s="31"/>
      <c r="D62" s="32">
        <f t="shared" ref="D62:N62" si="10">SUM(D63:D66)</f>
        <v>13914</v>
      </c>
      <c r="E62" s="32">
        <f t="shared" si="10"/>
        <v>189985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si="10"/>
        <v>0</v>
      </c>
      <c r="O62" s="32">
        <f t="shared" ref="O62:O74" si="11">SUM(D62:N62)</f>
        <v>203899</v>
      </c>
      <c r="P62" s="46">
        <f t="shared" si="6"/>
        <v>8.0691360956112224</v>
      </c>
      <c r="Q62" s="10"/>
    </row>
    <row r="63" spans="1:17">
      <c r="A63" s="13"/>
      <c r="B63" s="40">
        <v>351.2</v>
      </c>
      <c r="C63" s="21" t="s">
        <v>91</v>
      </c>
      <c r="D63" s="47">
        <v>0</v>
      </c>
      <c r="E63" s="47">
        <v>37594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37594</v>
      </c>
      <c r="P63" s="48">
        <f t="shared" si="6"/>
        <v>1.4877517907317266</v>
      </c>
      <c r="Q63" s="9"/>
    </row>
    <row r="64" spans="1:17">
      <c r="A64" s="13"/>
      <c r="B64" s="40">
        <v>352</v>
      </c>
      <c r="C64" s="21" t="s">
        <v>94</v>
      </c>
      <c r="D64" s="47">
        <v>241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241</v>
      </c>
      <c r="P64" s="48">
        <f t="shared" si="6"/>
        <v>9.5373778147136816E-3</v>
      </c>
      <c r="Q64" s="9"/>
    </row>
    <row r="65" spans="1:120">
      <c r="A65" s="13"/>
      <c r="B65" s="40">
        <v>354</v>
      </c>
      <c r="C65" s="21" t="s">
        <v>95</v>
      </c>
      <c r="D65" s="47">
        <v>13673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13673</v>
      </c>
      <c r="P65" s="48">
        <f t="shared" si="6"/>
        <v>0.54109778780323714</v>
      </c>
      <c r="Q65" s="9"/>
    </row>
    <row r="66" spans="1:120">
      <c r="A66" s="13"/>
      <c r="B66" s="40">
        <v>359</v>
      </c>
      <c r="C66" s="21" t="s">
        <v>96</v>
      </c>
      <c r="D66" s="47">
        <v>0</v>
      </c>
      <c r="E66" s="47">
        <v>152391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152391</v>
      </c>
      <c r="P66" s="48">
        <f t="shared" si="6"/>
        <v>6.0307491392615455</v>
      </c>
      <c r="Q66" s="9"/>
    </row>
    <row r="67" spans="1:120" ht="15.75">
      <c r="A67" s="29" t="s">
        <v>3</v>
      </c>
      <c r="B67" s="30"/>
      <c r="C67" s="31"/>
      <c r="D67" s="32">
        <f t="shared" ref="D67:N67" si="12">SUM(D68:D71)</f>
        <v>1424449</v>
      </c>
      <c r="E67" s="32">
        <f t="shared" si="12"/>
        <v>549976</v>
      </c>
      <c r="F67" s="32">
        <f t="shared" si="12"/>
        <v>0</v>
      </c>
      <c r="G67" s="32">
        <f t="shared" si="12"/>
        <v>0</v>
      </c>
      <c r="H67" s="32">
        <f t="shared" si="12"/>
        <v>0</v>
      </c>
      <c r="I67" s="32">
        <f t="shared" si="12"/>
        <v>19642</v>
      </c>
      <c r="J67" s="32">
        <f t="shared" si="12"/>
        <v>0</v>
      </c>
      <c r="K67" s="32">
        <f t="shared" si="12"/>
        <v>0</v>
      </c>
      <c r="L67" s="32">
        <f t="shared" si="12"/>
        <v>0</v>
      </c>
      <c r="M67" s="32">
        <f t="shared" si="12"/>
        <v>0</v>
      </c>
      <c r="N67" s="32">
        <f t="shared" si="12"/>
        <v>4559982</v>
      </c>
      <c r="O67" s="32">
        <f t="shared" si="11"/>
        <v>6554049</v>
      </c>
      <c r="P67" s="46">
        <f t="shared" si="6"/>
        <v>259.37112667695595</v>
      </c>
      <c r="Q67" s="10"/>
    </row>
    <row r="68" spans="1:120">
      <c r="A68" s="12"/>
      <c r="B68" s="25">
        <v>361.1</v>
      </c>
      <c r="C68" s="20" t="s">
        <v>97</v>
      </c>
      <c r="D68" s="47">
        <v>11879</v>
      </c>
      <c r="E68" s="47">
        <v>26840</v>
      </c>
      <c r="F68" s="47">
        <v>0</v>
      </c>
      <c r="G68" s="47">
        <v>0</v>
      </c>
      <c r="H68" s="47">
        <v>0</v>
      </c>
      <c r="I68" s="47">
        <v>7001</v>
      </c>
      <c r="J68" s="47">
        <v>0</v>
      </c>
      <c r="K68" s="47">
        <v>0</v>
      </c>
      <c r="L68" s="47">
        <v>0</v>
      </c>
      <c r="M68" s="47">
        <v>0</v>
      </c>
      <c r="N68" s="47">
        <v>49927</v>
      </c>
      <c r="O68" s="47">
        <f t="shared" si="11"/>
        <v>95647</v>
      </c>
      <c r="P68" s="48">
        <f t="shared" si="6"/>
        <v>3.7851517669872177</v>
      </c>
      <c r="Q68" s="9"/>
    </row>
    <row r="69" spans="1:120">
      <c r="A69" s="12"/>
      <c r="B69" s="25">
        <v>364</v>
      </c>
      <c r="C69" s="20" t="s">
        <v>156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1980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1980</v>
      </c>
      <c r="P69" s="48">
        <f t="shared" ref="P69:P74" si="13">(O69/P$76)</f>
        <v>7.8356879971506588E-2</v>
      </c>
      <c r="Q69" s="9"/>
    </row>
    <row r="70" spans="1:120">
      <c r="A70" s="12"/>
      <c r="B70" s="25">
        <v>366</v>
      </c>
      <c r="C70" s="20" t="s">
        <v>99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4510000</v>
      </c>
      <c r="O70" s="47">
        <f t="shared" si="11"/>
        <v>4510000</v>
      </c>
      <c r="P70" s="48">
        <f t="shared" si="13"/>
        <v>178.47955993509834</v>
      </c>
      <c r="Q70" s="9"/>
    </row>
    <row r="71" spans="1:120">
      <c r="A71" s="12"/>
      <c r="B71" s="25">
        <v>369.9</v>
      </c>
      <c r="C71" s="20" t="s">
        <v>101</v>
      </c>
      <c r="D71" s="47">
        <v>1412570</v>
      </c>
      <c r="E71" s="47">
        <v>523136</v>
      </c>
      <c r="F71" s="47">
        <v>0</v>
      </c>
      <c r="G71" s="47">
        <v>0</v>
      </c>
      <c r="H71" s="47">
        <v>0</v>
      </c>
      <c r="I71" s="47">
        <v>10661</v>
      </c>
      <c r="J71" s="47">
        <v>0</v>
      </c>
      <c r="K71" s="47">
        <v>0</v>
      </c>
      <c r="L71" s="47">
        <v>0</v>
      </c>
      <c r="M71" s="47">
        <v>0</v>
      </c>
      <c r="N71" s="47">
        <v>55</v>
      </c>
      <c r="O71" s="47">
        <f t="shared" si="11"/>
        <v>1946422</v>
      </c>
      <c r="P71" s="48">
        <f t="shared" si="13"/>
        <v>77.028058094898881</v>
      </c>
      <c r="Q71" s="9"/>
    </row>
    <row r="72" spans="1:120" ht="15.75">
      <c r="A72" s="29" t="s">
        <v>50</v>
      </c>
      <c r="B72" s="30"/>
      <c r="C72" s="31"/>
      <c r="D72" s="32">
        <f t="shared" ref="D72:N72" si="14">SUM(D73:D73)</f>
        <v>189045</v>
      </c>
      <c r="E72" s="32">
        <f t="shared" si="14"/>
        <v>1422806</v>
      </c>
      <c r="F72" s="32">
        <f t="shared" si="14"/>
        <v>0</v>
      </c>
      <c r="G72" s="32">
        <f t="shared" si="14"/>
        <v>0</v>
      </c>
      <c r="H72" s="32">
        <f t="shared" si="14"/>
        <v>0</v>
      </c>
      <c r="I72" s="32">
        <f t="shared" si="14"/>
        <v>1710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0</v>
      </c>
      <c r="N72" s="32">
        <f t="shared" si="14"/>
        <v>370000</v>
      </c>
      <c r="O72" s="32">
        <f t="shared" si="11"/>
        <v>1983561</v>
      </c>
      <c r="P72" s="46">
        <f t="shared" si="13"/>
        <v>78.497803632909893</v>
      </c>
      <c r="Q72" s="9"/>
    </row>
    <row r="73" spans="1:120" ht="15.75" thickBot="1">
      <c r="A73" s="12"/>
      <c r="B73" s="25">
        <v>381</v>
      </c>
      <c r="C73" s="20" t="s">
        <v>102</v>
      </c>
      <c r="D73" s="47">
        <v>189045</v>
      </c>
      <c r="E73" s="47">
        <v>1422806</v>
      </c>
      <c r="F73" s="47">
        <v>0</v>
      </c>
      <c r="G73" s="47">
        <v>0</v>
      </c>
      <c r="H73" s="47">
        <v>0</v>
      </c>
      <c r="I73" s="47">
        <v>1710</v>
      </c>
      <c r="J73" s="47">
        <v>0</v>
      </c>
      <c r="K73" s="47">
        <v>0</v>
      </c>
      <c r="L73" s="47">
        <v>0</v>
      </c>
      <c r="M73" s="47">
        <v>0</v>
      </c>
      <c r="N73" s="47">
        <v>370000</v>
      </c>
      <c r="O73" s="47">
        <f t="shared" si="11"/>
        <v>1983561</v>
      </c>
      <c r="P73" s="48">
        <f t="shared" si="13"/>
        <v>78.497803632909893</v>
      </c>
      <c r="Q73" s="9"/>
    </row>
    <row r="74" spans="1:120" ht="16.5" thickBot="1">
      <c r="A74" s="14" t="s">
        <v>73</v>
      </c>
      <c r="B74" s="23"/>
      <c r="C74" s="22"/>
      <c r="D74" s="15">
        <f t="shared" ref="D74:N74" si="15">SUM(D5,D13,D16,D44,D62,D67,D72)</f>
        <v>28295280</v>
      </c>
      <c r="E74" s="15">
        <f t="shared" si="15"/>
        <v>17019860</v>
      </c>
      <c r="F74" s="15">
        <f t="shared" si="15"/>
        <v>0</v>
      </c>
      <c r="G74" s="15">
        <f t="shared" si="15"/>
        <v>0</v>
      </c>
      <c r="H74" s="15">
        <f t="shared" si="15"/>
        <v>0</v>
      </c>
      <c r="I74" s="15">
        <f t="shared" si="15"/>
        <v>4273529</v>
      </c>
      <c r="J74" s="15">
        <f t="shared" si="15"/>
        <v>0</v>
      </c>
      <c r="K74" s="15">
        <f t="shared" si="15"/>
        <v>0</v>
      </c>
      <c r="L74" s="15">
        <f t="shared" si="15"/>
        <v>0</v>
      </c>
      <c r="M74" s="15">
        <f t="shared" si="15"/>
        <v>0</v>
      </c>
      <c r="N74" s="15">
        <f t="shared" si="15"/>
        <v>8920483</v>
      </c>
      <c r="O74" s="15">
        <f t="shared" si="11"/>
        <v>58509152</v>
      </c>
      <c r="P74" s="38">
        <f t="shared" si="13"/>
        <v>2315.4518184336539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41"/>
      <c r="B76" s="42"/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119" t="s">
        <v>202</v>
      </c>
      <c r="N76" s="119"/>
      <c r="O76" s="119"/>
      <c r="P76" s="44">
        <v>25269</v>
      </c>
    </row>
    <row r="77" spans="1:120">
      <c r="A77" s="120"/>
      <c r="B77" s="97"/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97"/>
      <c r="O77" s="97"/>
      <c r="P77" s="98"/>
    </row>
    <row r="78" spans="1:120" ht="15.75" customHeight="1" thickBot="1">
      <c r="A78" s="121" t="s">
        <v>116</v>
      </c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L78" s="100"/>
      <c r="M78" s="100"/>
      <c r="N78" s="100"/>
      <c r="O78" s="100"/>
      <c r="P78" s="101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16098736</v>
      </c>
      <c r="E5" s="27">
        <f t="shared" si="0"/>
        <v>1475123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17573859</v>
      </c>
      <c r="O5" s="33">
        <f t="shared" ref="O5:O36" si="1">(N5/O$75)</f>
        <v>640.37674452501551</v>
      </c>
      <c r="P5" s="6"/>
    </row>
    <row r="6" spans="1:133">
      <c r="A6" s="12"/>
      <c r="B6" s="25">
        <v>311</v>
      </c>
      <c r="C6" s="20" t="s">
        <v>2</v>
      </c>
      <c r="D6" s="47">
        <v>14419193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14419193</v>
      </c>
      <c r="O6" s="48">
        <f t="shared" si="1"/>
        <v>525.42335021681299</v>
      </c>
      <c r="P6" s="9"/>
    </row>
    <row r="7" spans="1:133">
      <c r="A7" s="12"/>
      <c r="B7" s="25">
        <v>312.10000000000002</v>
      </c>
      <c r="C7" s="20" t="s">
        <v>186</v>
      </c>
      <c r="D7" s="47">
        <v>0</v>
      </c>
      <c r="E7" s="47">
        <v>52700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52700</v>
      </c>
      <c r="O7" s="48">
        <f t="shared" si="1"/>
        <v>1.9203439857158473</v>
      </c>
      <c r="P7" s="9"/>
    </row>
    <row r="8" spans="1:133">
      <c r="A8" s="12"/>
      <c r="B8" s="25">
        <v>312.3</v>
      </c>
      <c r="C8" s="20" t="s">
        <v>10</v>
      </c>
      <c r="D8" s="47">
        <v>0</v>
      </c>
      <c r="E8" s="47">
        <v>161962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161962</v>
      </c>
      <c r="O8" s="48">
        <f t="shared" si="1"/>
        <v>5.9017600116605324</v>
      </c>
      <c r="P8" s="9"/>
    </row>
    <row r="9" spans="1:133">
      <c r="A9" s="12"/>
      <c r="B9" s="25">
        <v>312.41000000000003</v>
      </c>
      <c r="C9" s="20" t="s">
        <v>12</v>
      </c>
      <c r="D9" s="47">
        <v>0</v>
      </c>
      <c r="E9" s="47">
        <v>774473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774473</v>
      </c>
      <c r="O9" s="48">
        <f t="shared" si="1"/>
        <v>28.221149291258243</v>
      </c>
      <c r="P9" s="9"/>
    </row>
    <row r="10" spans="1:133">
      <c r="A10" s="12"/>
      <c r="B10" s="25">
        <v>312.42</v>
      </c>
      <c r="C10" s="20" t="s">
        <v>11</v>
      </c>
      <c r="D10" s="47">
        <v>0</v>
      </c>
      <c r="E10" s="47">
        <v>485988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485988</v>
      </c>
      <c r="O10" s="48">
        <f t="shared" si="1"/>
        <v>17.70899682979266</v>
      </c>
      <c r="P10" s="9"/>
    </row>
    <row r="11" spans="1:133">
      <c r="A11" s="12"/>
      <c r="B11" s="25">
        <v>312.60000000000002</v>
      </c>
      <c r="C11" s="20" t="s">
        <v>13</v>
      </c>
      <c r="D11" s="47">
        <v>1634844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1634844</v>
      </c>
      <c r="O11" s="48">
        <f t="shared" si="1"/>
        <v>59.57234996173888</v>
      </c>
      <c r="P11" s="9"/>
    </row>
    <row r="12" spans="1:133">
      <c r="A12" s="12"/>
      <c r="B12" s="25">
        <v>315</v>
      </c>
      <c r="C12" s="20" t="s">
        <v>146</v>
      </c>
      <c r="D12" s="47">
        <v>44699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44699</v>
      </c>
      <c r="O12" s="48">
        <f t="shared" si="1"/>
        <v>1.6287942280362935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393203</v>
      </c>
      <c r="E13" s="32">
        <f t="shared" si="3"/>
        <v>1860977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1075480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3329660</v>
      </c>
      <c r="O13" s="46">
        <f t="shared" si="1"/>
        <v>121.3300295157235</v>
      </c>
      <c r="P13" s="10"/>
    </row>
    <row r="14" spans="1:133">
      <c r="A14" s="12"/>
      <c r="B14" s="25">
        <v>322</v>
      </c>
      <c r="C14" s="20" t="s">
        <v>0</v>
      </c>
      <c r="D14" s="47">
        <v>393203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393203</v>
      </c>
      <c r="O14" s="48">
        <f t="shared" si="1"/>
        <v>14.327988922493896</v>
      </c>
      <c r="P14" s="9"/>
    </row>
    <row r="15" spans="1:133">
      <c r="A15" s="12"/>
      <c r="B15" s="25">
        <v>325.2</v>
      </c>
      <c r="C15" s="20" t="s">
        <v>112</v>
      </c>
      <c r="D15" s="47">
        <v>0</v>
      </c>
      <c r="E15" s="47">
        <v>1860977</v>
      </c>
      <c r="F15" s="47">
        <v>0</v>
      </c>
      <c r="G15" s="47">
        <v>0</v>
      </c>
      <c r="H15" s="47">
        <v>0</v>
      </c>
      <c r="I15" s="47">
        <v>1075480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2936457</v>
      </c>
      <c r="O15" s="48">
        <f t="shared" si="1"/>
        <v>107.00204059322961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SUM(D17:D41)</f>
        <v>5155546</v>
      </c>
      <c r="E16" s="32">
        <f t="shared" si="4"/>
        <v>10615640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3053405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547976</v>
      </c>
      <c r="N16" s="45">
        <f>SUM(D16:M16)</f>
        <v>19372567</v>
      </c>
      <c r="O16" s="46">
        <f t="shared" si="1"/>
        <v>705.92016178989172</v>
      </c>
      <c r="P16" s="10"/>
    </row>
    <row r="17" spans="1:16">
      <c r="A17" s="12"/>
      <c r="B17" s="25">
        <v>331.2</v>
      </c>
      <c r="C17" s="20" t="s">
        <v>18</v>
      </c>
      <c r="D17" s="47">
        <v>0</v>
      </c>
      <c r="E17" s="47">
        <v>42984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42984</v>
      </c>
      <c r="O17" s="48">
        <f t="shared" si="1"/>
        <v>1.5663010603796961</v>
      </c>
      <c r="P17" s="9"/>
    </row>
    <row r="18" spans="1:16">
      <c r="A18" s="12"/>
      <c r="B18" s="25">
        <v>331.39</v>
      </c>
      <c r="C18" s="20" t="s">
        <v>137</v>
      </c>
      <c r="D18" s="47">
        <v>0</v>
      </c>
      <c r="E18" s="47">
        <v>1300232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1300232</v>
      </c>
      <c r="O18" s="48">
        <f t="shared" si="1"/>
        <v>47.379368144882122</v>
      </c>
      <c r="P18" s="9"/>
    </row>
    <row r="19" spans="1:16">
      <c r="A19" s="12"/>
      <c r="B19" s="25">
        <v>331.5</v>
      </c>
      <c r="C19" s="20" t="s">
        <v>20</v>
      </c>
      <c r="D19" s="47">
        <v>716025</v>
      </c>
      <c r="E19" s="47">
        <v>1866288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2582313</v>
      </c>
      <c r="O19" s="48">
        <f t="shared" si="1"/>
        <v>94.097329009219109</v>
      </c>
      <c r="P19" s="9"/>
    </row>
    <row r="20" spans="1:16">
      <c r="A20" s="12"/>
      <c r="B20" s="25">
        <v>331.65</v>
      </c>
      <c r="C20" s="20" t="s">
        <v>23</v>
      </c>
      <c r="D20" s="47">
        <v>0</v>
      </c>
      <c r="E20" s="47">
        <v>68510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68510</v>
      </c>
      <c r="O20" s="48">
        <f t="shared" si="1"/>
        <v>2.4964471814306015</v>
      </c>
      <c r="P20" s="9"/>
    </row>
    <row r="21" spans="1:16">
      <c r="A21" s="12"/>
      <c r="B21" s="25">
        <v>331.69</v>
      </c>
      <c r="C21" s="20" t="s">
        <v>24</v>
      </c>
      <c r="D21" s="47">
        <v>0</v>
      </c>
      <c r="E21" s="47">
        <v>156884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156884</v>
      </c>
      <c r="O21" s="48">
        <f t="shared" si="1"/>
        <v>5.7167219327333019</v>
      </c>
      <c r="P21" s="9"/>
    </row>
    <row r="22" spans="1:16">
      <c r="A22" s="12"/>
      <c r="B22" s="25">
        <v>334.1</v>
      </c>
      <c r="C22" s="20" t="s">
        <v>21</v>
      </c>
      <c r="D22" s="47">
        <v>0</v>
      </c>
      <c r="E22" s="47">
        <v>524578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524578</v>
      </c>
      <c r="O22" s="48">
        <f t="shared" si="1"/>
        <v>19.115184199978138</v>
      </c>
      <c r="P22" s="9"/>
    </row>
    <row r="23" spans="1:16">
      <c r="A23" s="12"/>
      <c r="B23" s="25">
        <v>334.2</v>
      </c>
      <c r="C23" s="20" t="s">
        <v>22</v>
      </c>
      <c r="D23" s="47">
        <v>0</v>
      </c>
      <c r="E23" s="47">
        <v>467749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467749</v>
      </c>
      <c r="O23" s="48">
        <f t="shared" si="1"/>
        <v>17.04438290274387</v>
      </c>
      <c r="P23" s="9"/>
    </row>
    <row r="24" spans="1:16">
      <c r="A24" s="12"/>
      <c r="B24" s="25">
        <v>334.34</v>
      </c>
      <c r="C24" s="20" t="s">
        <v>25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106888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106888</v>
      </c>
      <c r="O24" s="48">
        <f t="shared" si="1"/>
        <v>3.8949094486754365</v>
      </c>
      <c r="P24" s="9"/>
    </row>
    <row r="25" spans="1:16">
      <c r="A25" s="12"/>
      <c r="B25" s="25">
        <v>334.39</v>
      </c>
      <c r="C25" s="20" t="s">
        <v>193</v>
      </c>
      <c r="D25" s="47">
        <v>0</v>
      </c>
      <c r="E25" s="47">
        <v>144471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9" si="6">SUM(D25:M25)</f>
        <v>144471</v>
      </c>
      <c r="O25" s="48">
        <f t="shared" si="1"/>
        <v>5.2644025798928684</v>
      </c>
      <c r="P25" s="9"/>
    </row>
    <row r="26" spans="1:16">
      <c r="A26" s="12"/>
      <c r="B26" s="25">
        <v>334.49</v>
      </c>
      <c r="C26" s="20" t="s">
        <v>27</v>
      </c>
      <c r="D26" s="47">
        <v>0</v>
      </c>
      <c r="E26" s="47">
        <v>3454763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3454763</v>
      </c>
      <c r="O26" s="48">
        <f t="shared" si="1"/>
        <v>125.88867835149219</v>
      </c>
      <c r="P26" s="9"/>
    </row>
    <row r="27" spans="1:16">
      <c r="A27" s="12"/>
      <c r="B27" s="25">
        <v>334.7</v>
      </c>
      <c r="C27" s="20" t="s">
        <v>29</v>
      </c>
      <c r="D27" s="47">
        <v>68890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68890</v>
      </c>
      <c r="O27" s="48">
        <f t="shared" si="1"/>
        <v>2.510294064060052</v>
      </c>
      <c r="P27" s="9"/>
    </row>
    <row r="28" spans="1:16">
      <c r="A28" s="12"/>
      <c r="B28" s="25">
        <v>334.9</v>
      </c>
      <c r="C28" s="20" t="s">
        <v>31</v>
      </c>
      <c r="D28" s="47">
        <v>34203</v>
      </c>
      <c r="E28" s="47">
        <v>86975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121178</v>
      </c>
      <c r="O28" s="48">
        <f t="shared" si="1"/>
        <v>4.4156251138723901</v>
      </c>
      <c r="P28" s="9"/>
    </row>
    <row r="29" spans="1:16">
      <c r="A29" s="12"/>
      <c r="B29" s="25">
        <v>335.12</v>
      </c>
      <c r="C29" s="20" t="s">
        <v>147</v>
      </c>
      <c r="D29" s="47">
        <v>520843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520843</v>
      </c>
      <c r="O29" s="48">
        <f t="shared" si="1"/>
        <v>18.979083919396569</v>
      </c>
      <c r="P29" s="9"/>
    </row>
    <row r="30" spans="1:16">
      <c r="A30" s="12"/>
      <c r="B30" s="25">
        <v>335.13</v>
      </c>
      <c r="C30" s="20" t="s">
        <v>148</v>
      </c>
      <c r="D30" s="47">
        <v>19726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19726</v>
      </c>
      <c r="O30" s="48">
        <f t="shared" si="1"/>
        <v>0.71879896512771924</v>
      </c>
      <c r="P30" s="9"/>
    </row>
    <row r="31" spans="1:16">
      <c r="A31" s="12"/>
      <c r="B31" s="25">
        <v>335.14</v>
      </c>
      <c r="C31" s="20" t="s">
        <v>149</v>
      </c>
      <c r="D31" s="47">
        <v>15370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15370</v>
      </c>
      <c r="O31" s="48">
        <f t="shared" si="1"/>
        <v>0.56006996319644353</v>
      </c>
      <c r="P31" s="9"/>
    </row>
    <row r="32" spans="1:16">
      <c r="A32" s="12"/>
      <c r="B32" s="25">
        <v>335.15</v>
      </c>
      <c r="C32" s="20" t="s">
        <v>150</v>
      </c>
      <c r="D32" s="47">
        <v>1991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1991</v>
      </c>
      <c r="O32" s="48">
        <f t="shared" si="1"/>
        <v>7.2550377145355824E-2</v>
      </c>
      <c r="P32" s="9"/>
    </row>
    <row r="33" spans="1:16">
      <c r="A33" s="12"/>
      <c r="B33" s="25">
        <v>335.16</v>
      </c>
      <c r="C33" s="20" t="s">
        <v>151</v>
      </c>
      <c r="D33" s="47">
        <v>446500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446500</v>
      </c>
      <c r="O33" s="48">
        <f t="shared" si="1"/>
        <v>16.270087089603905</v>
      </c>
      <c r="P33" s="9"/>
    </row>
    <row r="34" spans="1:16">
      <c r="A34" s="12"/>
      <c r="B34" s="25">
        <v>335.18</v>
      </c>
      <c r="C34" s="20" t="s">
        <v>152</v>
      </c>
      <c r="D34" s="47">
        <v>2080259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2080259</v>
      </c>
      <c r="O34" s="48">
        <f t="shared" si="1"/>
        <v>75.802900557519223</v>
      </c>
      <c r="P34" s="9"/>
    </row>
    <row r="35" spans="1:16">
      <c r="A35" s="12"/>
      <c r="B35" s="25">
        <v>335.22</v>
      </c>
      <c r="C35" s="20" t="s">
        <v>123</v>
      </c>
      <c r="D35" s="47">
        <v>0</v>
      </c>
      <c r="E35" s="47">
        <v>179684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179684</v>
      </c>
      <c r="O35" s="48">
        <f t="shared" si="1"/>
        <v>6.5475348905003097</v>
      </c>
      <c r="P35" s="9"/>
    </row>
    <row r="36" spans="1:16">
      <c r="A36" s="12"/>
      <c r="B36" s="25">
        <v>335.23</v>
      </c>
      <c r="C36" s="20" t="s">
        <v>124</v>
      </c>
      <c r="D36" s="47">
        <v>158275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158275</v>
      </c>
      <c r="O36" s="48">
        <f t="shared" si="1"/>
        <v>5.7674088109900525</v>
      </c>
      <c r="P36" s="9"/>
    </row>
    <row r="37" spans="1:16">
      <c r="A37" s="12"/>
      <c r="B37" s="25">
        <v>335.29</v>
      </c>
      <c r="C37" s="20" t="s">
        <v>38</v>
      </c>
      <c r="D37" s="47">
        <v>52518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52518</v>
      </c>
      <c r="O37" s="48">
        <f t="shared" ref="O37:O68" si="7">(N37/O$75)</f>
        <v>1.9137120577196371</v>
      </c>
      <c r="P37" s="9"/>
    </row>
    <row r="38" spans="1:16">
      <c r="A38" s="12"/>
      <c r="B38" s="25">
        <v>335.7</v>
      </c>
      <c r="C38" s="20" t="s">
        <v>42</v>
      </c>
      <c r="D38" s="47">
        <v>22360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22360</v>
      </c>
      <c r="O38" s="48">
        <f t="shared" si="7"/>
        <v>0.81477972524869735</v>
      </c>
      <c r="P38" s="9"/>
    </row>
    <row r="39" spans="1:16">
      <c r="A39" s="12"/>
      <c r="B39" s="25">
        <v>335.9</v>
      </c>
      <c r="C39" s="20" t="s">
        <v>43</v>
      </c>
      <c r="D39" s="47">
        <v>1018586</v>
      </c>
      <c r="E39" s="47">
        <v>291669</v>
      </c>
      <c r="F39" s="47">
        <v>0</v>
      </c>
      <c r="G39" s="47">
        <v>0</v>
      </c>
      <c r="H39" s="47">
        <v>0</v>
      </c>
      <c r="I39" s="47">
        <v>1839058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3149313</v>
      </c>
      <c r="O39" s="48">
        <f t="shared" si="7"/>
        <v>114.75833545895128</v>
      </c>
      <c r="P39" s="9"/>
    </row>
    <row r="40" spans="1:16">
      <c r="A40" s="12"/>
      <c r="B40" s="25">
        <v>337.3</v>
      </c>
      <c r="C40" s="20" t="s">
        <v>125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1107459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1107459</v>
      </c>
      <c r="O40" s="48">
        <f t="shared" si="7"/>
        <v>40.354881026126883</v>
      </c>
      <c r="P40" s="9"/>
    </row>
    <row r="41" spans="1:16">
      <c r="A41" s="12"/>
      <c r="B41" s="25">
        <v>337.5</v>
      </c>
      <c r="C41" s="20" t="s">
        <v>153</v>
      </c>
      <c r="D41" s="47">
        <v>0</v>
      </c>
      <c r="E41" s="47">
        <v>2030853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547976</v>
      </c>
      <c r="N41" s="47">
        <f>SUM(D41:M41)</f>
        <v>2578829</v>
      </c>
      <c r="O41" s="48">
        <f t="shared" si="7"/>
        <v>93.970374959005937</v>
      </c>
      <c r="P41" s="9"/>
    </row>
    <row r="42" spans="1:16" ht="15.75">
      <c r="A42" s="29" t="s">
        <v>48</v>
      </c>
      <c r="B42" s="30"/>
      <c r="C42" s="31"/>
      <c r="D42" s="32">
        <f t="shared" ref="D42:M42" si="8">SUM(D43:D58)</f>
        <v>2130234</v>
      </c>
      <c r="E42" s="32">
        <f t="shared" si="8"/>
        <v>1050482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2010825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370014</v>
      </c>
      <c r="N42" s="32">
        <f>SUM(D42:M42)</f>
        <v>5561555</v>
      </c>
      <c r="O42" s="46">
        <f t="shared" si="7"/>
        <v>202.65841926903036</v>
      </c>
      <c r="P42" s="10"/>
    </row>
    <row r="43" spans="1:16">
      <c r="A43" s="12"/>
      <c r="B43" s="25">
        <v>341.1</v>
      </c>
      <c r="C43" s="20" t="s">
        <v>154</v>
      </c>
      <c r="D43" s="47">
        <v>0</v>
      </c>
      <c r="E43" s="47">
        <v>26133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26133</v>
      </c>
      <c r="O43" s="48">
        <f t="shared" si="7"/>
        <v>0.95226469409321135</v>
      </c>
      <c r="P43" s="9"/>
    </row>
    <row r="44" spans="1:16">
      <c r="A44" s="12"/>
      <c r="B44" s="25">
        <v>341.2</v>
      </c>
      <c r="C44" s="20" t="s">
        <v>164</v>
      </c>
      <c r="D44" s="47">
        <v>0</v>
      </c>
      <c r="E44" s="47">
        <v>112272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8" si="9">SUM(D44:M44)</f>
        <v>112272</v>
      </c>
      <c r="O44" s="48">
        <f t="shared" si="7"/>
        <v>4.0910979120358562</v>
      </c>
      <c r="P44" s="9"/>
    </row>
    <row r="45" spans="1:16">
      <c r="A45" s="12"/>
      <c r="B45" s="25">
        <v>341.9</v>
      </c>
      <c r="C45" s="20" t="s">
        <v>165</v>
      </c>
      <c r="D45" s="47">
        <v>32000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32000</v>
      </c>
      <c r="O45" s="48">
        <f t="shared" si="7"/>
        <v>1.1660532740589586</v>
      </c>
      <c r="P45" s="9"/>
    </row>
    <row r="46" spans="1:16">
      <c r="A46" s="12"/>
      <c r="B46" s="25">
        <v>342.1</v>
      </c>
      <c r="C46" s="20" t="s">
        <v>126</v>
      </c>
      <c r="D46" s="47">
        <v>1101969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1101969</v>
      </c>
      <c r="O46" s="48">
        <f t="shared" si="7"/>
        <v>40.154830011296141</v>
      </c>
      <c r="P46" s="9"/>
    </row>
    <row r="47" spans="1:16">
      <c r="A47" s="12"/>
      <c r="B47" s="25">
        <v>342.5</v>
      </c>
      <c r="C47" s="20" t="s">
        <v>61</v>
      </c>
      <c r="D47" s="47">
        <v>0</v>
      </c>
      <c r="E47" s="47">
        <v>5321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5321</v>
      </c>
      <c r="O47" s="48">
        <f t="shared" si="7"/>
        <v>0.1938927959771162</v>
      </c>
      <c r="P47" s="9"/>
    </row>
    <row r="48" spans="1:16">
      <c r="A48" s="12"/>
      <c r="B48" s="25">
        <v>342.6</v>
      </c>
      <c r="C48" s="20" t="s">
        <v>62</v>
      </c>
      <c r="D48" s="47">
        <v>482388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482388</v>
      </c>
      <c r="O48" s="48">
        <f t="shared" si="7"/>
        <v>17.577815836461028</v>
      </c>
      <c r="P48" s="9"/>
    </row>
    <row r="49" spans="1:16">
      <c r="A49" s="12"/>
      <c r="B49" s="25">
        <v>343.3</v>
      </c>
      <c r="C49" s="20" t="s">
        <v>64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275607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275607</v>
      </c>
      <c r="O49" s="48">
        <f t="shared" si="7"/>
        <v>10.042888896986481</v>
      </c>
      <c r="P49" s="9"/>
    </row>
    <row r="50" spans="1:16">
      <c r="A50" s="12"/>
      <c r="B50" s="25">
        <v>343.4</v>
      </c>
      <c r="C50" s="20" t="s">
        <v>65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1098815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1098815</v>
      </c>
      <c r="O50" s="48">
        <f t="shared" si="7"/>
        <v>40.039900885471702</v>
      </c>
      <c r="P50" s="9"/>
    </row>
    <row r="51" spans="1:16">
      <c r="A51" s="12"/>
      <c r="B51" s="25">
        <v>343.5</v>
      </c>
      <c r="C51" s="20" t="s">
        <v>66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636403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636403</v>
      </c>
      <c r="O51" s="48">
        <f t="shared" si="7"/>
        <v>23.189993805341981</v>
      </c>
      <c r="P51" s="9"/>
    </row>
    <row r="52" spans="1:16">
      <c r="A52" s="12"/>
      <c r="B52" s="25">
        <v>343.7</v>
      </c>
      <c r="C52" s="20" t="s">
        <v>127</v>
      </c>
      <c r="D52" s="47">
        <v>0</v>
      </c>
      <c r="E52" s="47">
        <v>394220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394220</v>
      </c>
      <c r="O52" s="48">
        <f t="shared" si="7"/>
        <v>14.365047553110083</v>
      </c>
      <c r="P52" s="9"/>
    </row>
    <row r="53" spans="1:16">
      <c r="A53" s="12"/>
      <c r="B53" s="25">
        <v>345.9</v>
      </c>
      <c r="C53" s="20" t="s">
        <v>129</v>
      </c>
      <c r="D53" s="47">
        <v>0</v>
      </c>
      <c r="E53" s="47">
        <v>469507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469507</v>
      </c>
      <c r="O53" s="48">
        <f t="shared" si="7"/>
        <v>17.108442954487483</v>
      </c>
      <c r="P53" s="9"/>
    </row>
    <row r="54" spans="1:16">
      <c r="A54" s="12"/>
      <c r="B54" s="25">
        <v>346.4</v>
      </c>
      <c r="C54" s="20" t="s">
        <v>67</v>
      </c>
      <c r="D54" s="47">
        <v>12380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12380</v>
      </c>
      <c r="O54" s="48">
        <f t="shared" si="7"/>
        <v>0.45111686040155957</v>
      </c>
      <c r="P54" s="9"/>
    </row>
    <row r="55" spans="1:16">
      <c r="A55" s="12"/>
      <c r="B55" s="25">
        <v>347.1</v>
      </c>
      <c r="C55" s="20" t="s">
        <v>130</v>
      </c>
      <c r="D55" s="47">
        <v>3357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3357</v>
      </c>
      <c r="O55" s="48">
        <f t="shared" si="7"/>
        <v>0.12232627628174762</v>
      </c>
      <c r="P55" s="9"/>
    </row>
    <row r="56" spans="1:16">
      <c r="A56" s="12"/>
      <c r="B56" s="25">
        <v>347.2</v>
      </c>
      <c r="C56" s="20" t="s">
        <v>69</v>
      </c>
      <c r="D56" s="47">
        <v>337742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337742</v>
      </c>
      <c r="O56" s="48">
        <f t="shared" si="7"/>
        <v>12.30703640272565</v>
      </c>
      <c r="P56" s="9"/>
    </row>
    <row r="57" spans="1:16">
      <c r="A57" s="12"/>
      <c r="B57" s="25">
        <v>347.5</v>
      </c>
      <c r="C57" s="20" t="s">
        <v>71</v>
      </c>
      <c r="D57" s="47">
        <v>160398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160398</v>
      </c>
      <c r="O57" s="48">
        <f t="shared" si="7"/>
        <v>5.8447691578909016</v>
      </c>
      <c r="P57" s="9"/>
    </row>
    <row r="58" spans="1:16">
      <c r="A58" s="12"/>
      <c r="B58" s="25">
        <v>349</v>
      </c>
      <c r="C58" s="20" t="s">
        <v>113</v>
      </c>
      <c r="D58" s="47">
        <v>0</v>
      </c>
      <c r="E58" s="47">
        <v>43029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370014</v>
      </c>
      <c r="N58" s="47">
        <f t="shared" si="9"/>
        <v>413043</v>
      </c>
      <c r="O58" s="48">
        <f t="shared" si="7"/>
        <v>15.050941952410451</v>
      </c>
      <c r="P58" s="9"/>
    </row>
    <row r="59" spans="1:16" ht="15.75">
      <c r="A59" s="29" t="s">
        <v>49</v>
      </c>
      <c r="B59" s="30"/>
      <c r="C59" s="31"/>
      <c r="D59" s="32">
        <f t="shared" ref="D59:M59" si="10">SUM(D60:D63)</f>
        <v>250067</v>
      </c>
      <c r="E59" s="32">
        <f t="shared" si="10"/>
        <v>166337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73" si="11">SUM(D59:M59)</f>
        <v>416404</v>
      </c>
      <c r="O59" s="46">
        <f t="shared" si="7"/>
        <v>15.173413985351456</v>
      </c>
      <c r="P59" s="10"/>
    </row>
    <row r="60" spans="1:16">
      <c r="A60" s="13"/>
      <c r="B60" s="40">
        <v>351.2</v>
      </c>
      <c r="C60" s="21" t="s">
        <v>91</v>
      </c>
      <c r="D60" s="47">
        <v>0</v>
      </c>
      <c r="E60" s="47">
        <v>28478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28478</v>
      </c>
      <c r="O60" s="48">
        <f t="shared" si="7"/>
        <v>1.0377145355828445</v>
      </c>
      <c r="P60" s="9"/>
    </row>
    <row r="61" spans="1:16">
      <c r="A61" s="13"/>
      <c r="B61" s="40">
        <v>352</v>
      </c>
      <c r="C61" s="21" t="s">
        <v>94</v>
      </c>
      <c r="D61" s="47">
        <v>417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417</v>
      </c>
      <c r="O61" s="48">
        <f t="shared" si="7"/>
        <v>1.5195131727580804E-2</v>
      </c>
      <c r="P61" s="9"/>
    </row>
    <row r="62" spans="1:16">
      <c r="A62" s="13"/>
      <c r="B62" s="40">
        <v>354</v>
      </c>
      <c r="C62" s="21" t="s">
        <v>95</v>
      </c>
      <c r="D62" s="47">
        <v>249650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249650</v>
      </c>
      <c r="O62" s="48">
        <f t="shared" si="7"/>
        <v>9.0970374959005937</v>
      </c>
      <c r="P62" s="9"/>
    </row>
    <row r="63" spans="1:16">
      <c r="A63" s="13"/>
      <c r="B63" s="40">
        <v>359</v>
      </c>
      <c r="C63" s="21" t="s">
        <v>96</v>
      </c>
      <c r="D63" s="47">
        <v>0</v>
      </c>
      <c r="E63" s="47">
        <v>137859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137859</v>
      </c>
      <c r="O63" s="48">
        <f t="shared" si="7"/>
        <v>5.0234668221404366</v>
      </c>
      <c r="P63" s="9"/>
    </row>
    <row r="64" spans="1:16" ht="15.75">
      <c r="A64" s="29" t="s">
        <v>3</v>
      </c>
      <c r="B64" s="30"/>
      <c r="C64" s="31"/>
      <c r="D64" s="32">
        <f t="shared" ref="D64:M64" si="12">SUM(D65:D68)</f>
        <v>638755</v>
      </c>
      <c r="E64" s="32">
        <f t="shared" si="12"/>
        <v>3593007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147089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5537090</v>
      </c>
      <c r="N64" s="32">
        <f t="shared" si="11"/>
        <v>9915941</v>
      </c>
      <c r="O64" s="46">
        <f t="shared" si="7"/>
        <v>361.32860838829572</v>
      </c>
      <c r="P64" s="10"/>
    </row>
    <row r="65" spans="1:119">
      <c r="A65" s="12"/>
      <c r="B65" s="25">
        <v>361.1</v>
      </c>
      <c r="C65" s="20" t="s">
        <v>97</v>
      </c>
      <c r="D65" s="47">
        <v>53034</v>
      </c>
      <c r="E65" s="47">
        <v>120430</v>
      </c>
      <c r="F65" s="47">
        <v>0</v>
      </c>
      <c r="G65" s="47">
        <v>0</v>
      </c>
      <c r="H65" s="47">
        <v>0</v>
      </c>
      <c r="I65" s="47">
        <v>36451</v>
      </c>
      <c r="J65" s="47">
        <v>0</v>
      </c>
      <c r="K65" s="47">
        <v>0</v>
      </c>
      <c r="L65" s="47">
        <v>0</v>
      </c>
      <c r="M65" s="47">
        <v>35918</v>
      </c>
      <c r="N65" s="47">
        <f t="shared" si="11"/>
        <v>245833</v>
      </c>
      <c r="O65" s="48">
        <f t="shared" si="7"/>
        <v>8.9579492038042492</v>
      </c>
      <c r="P65" s="9"/>
    </row>
    <row r="66" spans="1:119">
      <c r="A66" s="12"/>
      <c r="B66" s="25">
        <v>364</v>
      </c>
      <c r="C66" s="20" t="s">
        <v>156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700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700</v>
      </c>
      <c r="O66" s="48">
        <f t="shared" si="7"/>
        <v>2.550741537003972E-2</v>
      </c>
      <c r="P66" s="9"/>
    </row>
    <row r="67" spans="1:119">
      <c r="A67" s="12"/>
      <c r="B67" s="25">
        <v>366</v>
      </c>
      <c r="C67" s="20" t="s">
        <v>99</v>
      </c>
      <c r="D67" s="47">
        <v>0</v>
      </c>
      <c r="E67" s="47">
        <v>3073352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5500000</v>
      </c>
      <c r="N67" s="47">
        <f t="shared" si="11"/>
        <v>8573352</v>
      </c>
      <c r="O67" s="48">
        <f t="shared" si="7"/>
        <v>312.40578653937251</v>
      </c>
      <c r="P67" s="9"/>
    </row>
    <row r="68" spans="1:119">
      <c r="A68" s="12"/>
      <c r="B68" s="25">
        <v>369.9</v>
      </c>
      <c r="C68" s="20" t="s">
        <v>101</v>
      </c>
      <c r="D68" s="47">
        <v>585721</v>
      </c>
      <c r="E68" s="47">
        <v>399225</v>
      </c>
      <c r="F68" s="47">
        <v>0</v>
      </c>
      <c r="G68" s="47">
        <v>0</v>
      </c>
      <c r="H68" s="47">
        <v>0</v>
      </c>
      <c r="I68" s="47">
        <v>109938</v>
      </c>
      <c r="J68" s="47">
        <v>0</v>
      </c>
      <c r="K68" s="47">
        <v>0</v>
      </c>
      <c r="L68" s="47">
        <v>0</v>
      </c>
      <c r="M68" s="47">
        <v>1172</v>
      </c>
      <c r="N68" s="47">
        <f t="shared" si="11"/>
        <v>1096056</v>
      </c>
      <c r="O68" s="48">
        <f t="shared" si="7"/>
        <v>39.939365229748937</v>
      </c>
      <c r="P68" s="9"/>
    </row>
    <row r="69" spans="1:119" ht="15.75">
      <c r="A69" s="29" t="s">
        <v>50</v>
      </c>
      <c r="B69" s="30"/>
      <c r="C69" s="31"/>
      <c r="D69" s="32">
        <f t="shared" ref="D69:M69" si="13">SUM(D70:D72)</f>
        <v>1578310</v>
      </c>
      <c r="E69" s="32">
        <f t="shared" si="13"/>
        <v>1801901</v>
      </c>
      <c r="F69" s="32">
        <f t="shared" si="13"/>
        <v>0</v>
      </c>
      <c r="G69" s="32">
        <f t="shared" si="13"/>
        <v>0</v>
      </c>
      <c r="H69" s="32">
        <f t="shared" si="13"/>
        <v>0</v>
      </c>
      <c r="I69" s="32">
        <f t="shared" si="13"/>
        <v>4697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369002</v>
      </c>
      <c r="N69" s="32">
        <f t="shared" si="11"/>
        <v>3753910</v>
      </c>
      <c r="O69" s="46">
        <f>(N69/O$75)</f>
        <v>136.78934518820827</v>
      </c>
      <c r="P69" s="9"/>
    </row>
    <row r="70" spans="1:119">
      <c r="A70" s="12"/>
      <c r="B70" s="25">
        <v>381</v>
      </c>
      <c r="C70" s="20" t="s">
        <v>102</v>
      </c>
      <c r="D70" s="47">
        <v>1341318</v>
      </c>
      <c r="E70" s="47">
        <v>1346212</v>
      </c>
      <c r="F70" s="47">
        <v>0</v>
      </c>
      <c r="G70" s="47">
        <v>0</v>
      </c>
      <c r="H70" s="47">
        <v>0</v>
      </c>
      <c r="I70" s="47">
        <v>4697</v>
      </c>
      <c r="J70" s="47">
        <v>0</v>
      </c>
      <c r="K70" s="47">
        <v>0</v>
      </c>
      <c r="L70" s="47">
        <v>0</v>
      </c>
      <c r="M70" s="47">
        <v>369002</v>
      </c>
      <c r="N70" s="47">
        <f t="shared" si="11"/>
        <v>3061229</v>
      </c>
      <c r="O70" s="48">
        <f>(N70/O$75)</f>
        <v>111.54862806544475</v>
      </c>
      <c r="P70" s="9"/>
    </row>
    <row r="71" spans="1:119">
      <c r="A71" s="12"/>
      <c r="B71" s="25">
        <v>383</v>
      </c>
      <c r="C71" s="20" t="s">
        <v>161</v>
      </c>
      <c r="D71" s="47">
        <v>236992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236992</v>
      </c>
      <c r="O71" s="48">
        <f>(N71/O$75)</f>
        <v>8.6357905476806476</v>
      </c>
      <c r="P71" s="9"/>
    </row>
    <row r="72" spans="1:119" ht="15.75" thickBot="1">
      <c r="A72" s="12"/>
      <c r="B72" s="25">
        <v>384</v>
      </c>
      <c r="C72" s="20" t="s">
        <v>166</v>
      </c>
      <c r="D72" s="47">
        <v>0</v>
      </c>
      <c r="E72" s="47">
        <v>455689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455689</v>
      </c>
      <c r="O72" s="48">
        <f>(N72/O$75)</f>
        <v>16.604926575082899</v>
      </c>
      <c r="P72" s="9"/>
    </row>
    <row r="73" spans="1:119" ht="16.5" thickBot="1">
      <c r="A73" s="14" t="s">
        <v>73</v>
      </c>
      <c r="B73" s="23"/>
      <c r="C73" s="22"/>
      <c r="D73" s="15">
        <f t="shared" ref="D73:M73" si="14">SUM(D5,D13,D16,D42,D59,D64,D69)</f>
        <v>26244851</v>
      </c>
      <c r="E73" s="15">
        <f t="shared" si="14"/>
        <v>20563467</v>
      </c>
      <c r="F73" s="15">
        <f t="shared" si="14"/>
        <v>0</v>
      </c>
      <c r="G73" s="15">
        <f t="shared" si="14"/>
        <v>0</v>
      </c>
      <c r="H73" s="15">
        <f t="shared" si="14"/>
        <v>0</v>
      </c>
      <c r="I73" s="15">
        <f t="shared" si="14"/>
        <v>6291496</v>
      </c>
      <c r="J73" s="15">
        <f t="shared" si="14"/>
        <v>0</v>
      </c>
      <c r="K73" s="15">
        <f t="shared" si="14"/>
        <v>0</v>
      </c>
      <c r="L73" s="15">
        <f t="shared" si="14"/>
        <v>0</v>
      </c>
      <c r="M73" s="15">
        <f t="shared" si="14"/>
        <v>6824082</v>
      </c>
      <c r="N73" s="15">
        <f t="shared" si="11"/>
        <v>59923896</v>
      </c>
      <c r="O73" s="38">
        <f>(N73/O$75)</f>
        <v>2183.5767226615167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1"/>
      <c r="B75" s="42"/>
      <c r="C75" s="42"/>
      <c r="D75" s="43"/>
      <c r="E75" s="43"/>
      <c r="F75" s="43"/>
      <c r="G75" s="43"/>
      <c r="H75" s="43"/>
      <c r="I75" s="43"/>
      <c r="J75" s="43"/>
      <c r="K75" s="43"/>
      <c r="L75" s="119" t="s">
        <v>197</v>
      </c>
      <c r="M75" s="119"/>
      <c r="N75" s="119"/>
      <c r="O75" s="44">
        <v>27443</v>
      </c>
    </row>
    <row r="76" spans="1:119">
      <c r="A76" s="120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8"/>
    </row>
    <row r="77" spans="1:119" ht="15.75" customHeight="1" thickBot="1">
      <c r="A77" s="121" t="s">
        <v>116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1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192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15586531</v>
      </c>
      <c r="E5" s="27">
        <f t="shared" si="0"/>
        <v>1457070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17043601</v>
      </c>
      <c r="O5" s="33">
        <f t="shared" ref="O5:O36" si="1">(N5/O$75)</f>
        <v>622.36994705130542</v>
      </c>
      <c r="P5" s="6"/>
    </row>
    <row r="6" spans="1:133">
      <c r="A6" s="12"/>
      <c r="B6" s="25">
        <v>311</v>
      </c>
      <c r="C6" s="20" t="s">
        <v>2</v>
      </c>
      <c r="D6" s="47">
        <v>13993907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13993907</v>
      </c>
      <c r="O6" s="48">
        <f t="shared" si="1"/>
        <v>511.00628081066276</v>
      </c>
      <c r="P6" s="9"/>
    </row>
    <row r="7" spans="1:133">
      <c r="A7" s="12"/>
      <c r="B7" s="25">
        <v>312.10000000000002</v>
      </c>
      <c r="C7" s="20" t="s">
        <v>186</v>
      </c>
      <c r="D7" s="47">
        <v>0</v>
      </c>
      <c r="E7" s="47">
        <v>50667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50667</v>
      </c>
      <c r="O7" s="48">
        <f t="shared" si="1"/>
        <v>1.8501734526200475</v>
      </c>
      <c r="P7" s="9"/>
    </row>
    <row r="8" spans="1:133">
      <c r="A8" s="12"/>
      <c r="B8" s="25">
        <v>312.3</v>
      </c>
      <c r="C8" s="20" t="s">
        <v>10</v>
      </c>
      <c r="D8" s="47">
        <v>0</v>
      </c>
      <c r="E8" s="47">
        <v>161542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161542</v>
      </c>
      <c r="O8" s="48">
        <f t="shared" si="1"/>
        <v>5.8989227679386529</v>
      </c>
      <c r="P8" s="9"/>
    </row>
    <row r="9" spans="1:133">
      <c r="A9" s="12"/>
      <c r="B9" s="25">
        <v>312.41000000000003</v>
      </c>
      <c r="C9" s="20" t="s">
        <v>12</v>
      </c>
      <c r="D9" s="47">
        <v>0</v>
      </c>
      <c r="E9" s="47">
        <v>768709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768709</v>
      </c>
      <c r="O9" s="48">
        <f t="shared" si="1"/>
        <v>28.070440021909803</v>
      </c>
      <c r="P9" s="9"/>
    </row>
    <row r="10" spans="1:133">
      <c r="A10" s="12"/>
      <c r="B10" s="25">
        <v>312.42</v>
      </c>
      <c r="C10" s="20" t="s">
        <v>11</v>
      </c>
      <c r="D10" s="47">
        <v>0</v>
      </c>
      <c r="E10" s="47">
        <v>476152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476152</v>
      </c>
      <c r="O10" s="48">
        <f t="shared" si="1"/>
        <v>17.38732882965127</v>
      </c>
      <c r="P10" s="9"/>
    </row>
    <row r="11" spans="1:133">
      <c r="A11" s="12"/>
      <c r="B11" s="25">
        <v>312.60000000000002</v>
      </c>
      <c r="C11" s="20" t="s">
        <v>13</v>
      </c>
      <c r="D11" s="47">
        <v>1543765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1543765</v>
      </c>
      <c r="O11" s="48">
        <f t="shared" si="1"/>
        <v>56.372649260544094</v>
      </c>
      <c r="P11" s="9"/>
    </row>
    <row r="12" spans="1:133">
      <c r="A12" s="12"/>
      <c r="B12" s="25">
        <v>315</v>
      </c>
      <c r="C12" s="20" t="s">
        <v>146</v>
      </c>
      <c r="D12" s="47">
        <v>48859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48859</v>
      </c>
      <c r="O12" s="48">
        <f t="shared" si="1"/>
        <v>1.7841519079788206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398733</v>
      </c>
      <c r="E13" s="32">
        <f t="shared" si="3"/>
        <v>1829075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1025928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3253736</v>
      </c>
      <c r="O13" s="46">
        <f t="shared" si="1"/>
        <v>118.81453350374292</v>
      </c>
      <c r="P13" s="10"/>
    </row>
    <row r="14" spans="1:133">
      <c r="A14" s="12"/>
      <c r="B14" s="25">
        <v>322</v>
      </c>
      <c r="C14" s="20" t="s">
        <v>0</v>
      </c>
      <c r="D14" s="47">
        <v>398733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398733</v>
      </c>
      <c r="O14" s="48">
        <f t="shared" si="1"/>
        <v>14.560270220923863</v>
      </c>
      <c r="P14" s="9"/>
    </row>
    <row r="15" spans="1:133">
      <c r="A15" s="12"/>
      <c r="B15" s="25">
        <v>325.2</v>
      </c>
      <c r="C15" s="20" t="s">
        <v>112</v>
      </c>
      <c r="D15" s="47">
        <v>0</v>
      </c>
      <c r="E15" s="47">
        <v>1829075</v>
      </c>
      <c r="F15" s="47">
        <v>0</v>
      </c>
      <c r="G15" s="47">
        <v>0</v>
      </c>
      <c r="H15" s="47">
        <v>0</v>
      </c>
      <c r="I15" s="47">
        <v>1025928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2855003</v>
      </c>
      <c r="O15" s="48">
        <f t="shared" si="1"/>
        <v>104.25426328281907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SUM(D17:D41)</f>
        <v>4473777</v>
      </c>
      <c r="E16" s="32">
        <f t="shared" si="4"/>
        <v>14930738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841554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660077</v>
      </c>
      <c r="N16" s="45">
        <f>SUM(D16:M16)</f>
        <v>20906146</v>
      </c>
      <c r="O16" s="46">
        <f t="shared" si="1"/>
        <v>763.41595764104432</v>
      </c>
      <c r="P16" s="10"/>
    </row>
    <row r="17" spans="1:16">
      <c r="A17" s="12"/>
      <c r="B17" s="25">
        <v>331.2</v>
      </c>
      <c r="C17" s="20" t="s">
        <v>18</v>
      </c>
      <c r="D17" s="47">
        <v>0</v>
      </c>
      <c r="E17" s="47">
        <v>38755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38755</v>
      </c>
      <c r="O17" s="48">
        <f t="shared" si="1"/>
        <v>1.4151907978820522</v>
      </c>
      <c r="P17" s="9"/>
    </row>
    <row r="18" spans="1:16">
      <c r="A18" s="12"/>
      <c r="B18" s="25">
        <v>331.39</v>
      </c>
      <c r="C18" s="20" t="s">
        <v>137</v>
      </c>
      <c r="D18" s="47">
        <v>0</v>
      </c>
      <c r="E18" s="47">
        <v>1417704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1417704</v>
      </c>
      <c r="O18" s="48">
        <f t="shared" si="1"/>
        <v>51.769362789848458</v>
      </c>
      <c r="P18" s="9"/>
    </row>
    <row r="19" spans="1:16">
      <c r="A19" s="12"/>
      <c r="B19" s="25">
        <v>331.5</v>
      </c>
      <c r="C19" s="20" t="s">
        <v>20</v>
      </c>
      <c r="D19" s="47">
        <v>0</v>
      </c>
      <c r="E19" s="47">
        <v>34787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34787</v>
      </c>
      <c r="O19" s="48">
        <f t="shared" si="1"/>
        <v>1.2702939565455542</v>
      </c>
      <c r="P19" s="9"/>
    </row>
    <row r="20" spans="1:16">
      <c r="A20" s="12"/>
      <c r="B20" s="25">
        <v>331.65</v>
      </c>
      <c r="C20" s="20" t="s">
        <v>23</v>
      </c>
      <c r="D20" s="47">
        <v>0</v>
      </c>
      <c r="E20" s="47">
        <v>97421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97421</v>
      </c>
      <c r="O20" s="48">
        <f t="shared" si="1"/>
        <v>3.5574584626620411</v>
      </c>
      <c r="P20" s="9"/>
    </row>
    <row r="21" spans="1:16">
      <c r="A21" s="12"/>
      <c r="B21" s="25">
        <v>331.69</v>
      </c>
      <c r="C21" s="20" t="s">
        <v>24</v>
      </c>
      <c r="D21" s="47">
        <v>0</v>
      </c>
      <c r="E21" s="47">
        <v>220152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220152</v>
      </c>
      <c r="O21" s="48">
        <f t="shared" si="1"/>
        <v>8.0391455176191347</v>
      </c>
      <c r="P21" s="9"/>
    </row>
    <row r="22" spans="1:16">
      <c r="A22" s="12"/>
      <c r="B22" s="25">
        <v>334.1</v>
      </c>
      <c r="C22" s="20" t="s">
        <v>21</v>
      </c>
      <c r="D22" s="47">
        <v>0</v>
      </c>
      <c r="E22" s="47">
        <v>136220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136220</v>
      </c>
      <c r="O22" s="48">
        <f t="shared" si="1"/>
        <v>4.9742559795508487</v>
      </c>
      <c r="P22" s="9"/>
    </row>
    <row r="23" spans="1:16">
      <c r="A23" s="12"/>
      <c r="B23" s="25">
        <v>334.2</v>
      </c>
      <c r="C23" s="20" t="s">
        <v>22</v>
      </c>
      <c r="D23" s="47">
        <v>0</v>
      </c>
      <c r="E23" s="47">
        <v>36688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36688</v>
      </c>
      <c r="O23" s="48">
        <f t="shared" si="1"/>
        <v>1.3397115209056052</v>
      </c>
      <c r="P23" s="9"/>
    </row>
    <row r="24" spans="1:16">
      <c r="A24" s="12"/>
      <c r="B24" s="25">
        <v>334.34</v>
      </c>
      <c r="C24" s="20" t="s">
        <v>25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107194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107194</v>
      </c>
      <c r="O24" s="48">
        <f t="shared" si="1"/>
        <v>3.9143326638670803</v>
      </c>
      <c r="P24" s="9"/>
    </row>
    <row r="25" spans="1:16">
      <c r="A25" s="12"/>
      <c r="B25" s="25">
        <v>334.39</v>
      </c>
      <c r="C25" s="20" t="s">
        <v>193</v>
      </c>
      <c r="D25" s="47">
        <v>0</v>
      </c>
      <c r="E25" s="47">
        <v>224543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9" si="6">SUM(D25:M25)</f>
        <v>224543</v>
      </c>
      <c r="O25" s="48">
        <f t="shared" si="1"/>
        <v>8.1994887712251234</v>
      </c>
      <c r="P25" s="9"/>
    </row>
    <row r="26" spans="1:16">
      <c r="A26" s="12"/>
      <c r="B26" s="25">
        <v>334.49</v>
      </c>
      <c r="C26" s="20" t="s">
        <v>27</v>
      </c>
      <c r="D26" s="47">
        <v>0</v>
      </c>
      <c r="E26" s="47">
        <v>10026358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10026358</v>
      </c>
      <c r="O26" s="48">
        <f t="shared" si="1"/>
        <v>366.12590834398395</v>
      </c>
      <c r="P26" s="9"/>
    </row>
    <row r="27" spans="1:16">
      <c r="A27" s="12"/>
      <c r="B27" s="25">
        <v>334.7</v>
      </c>
      <c r="C27" s="20" t="s">
        <v>29</v>
      </c>
      <c r="D27" s="47">
        <v>43386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43386</v>
      </c>
      <c r="O27" s="48">
        <f t="shared" si="1"/>
        <v>1.5842979733430711</v>
      </c>
      <c r="P27" s="9"/>
    </row>
    <row r="28" spans="1:16">
      <c r="A28" s="12"/>
      <c r="B28" s="25">
        <v>334.9</v>
      </c>
      <c r="C28" s="20" t="s">
        <v>31</v>
      </c>
      <c r="D28" s="47">
        <v>33379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33379</v>
      </c>
      <c r="O28" s="48">
        <f t="shared" si="1"/>
        <v>1.2188789483293774</v>
      </c>
      <c r="P28" s="9"/>
    </row>
    <row r="29" spans="1:16">
      <c r="A29" s="12"/>
      <c r="B29" s="25">
        <v>335.12</v>
      </c>
      <c r="C29" s="20" t="s">
        <v>147</v>
      </c>
      <c r="D29" s="47">
        <v>563953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563953</v>
      </c>
      <c r="O29" s="48">
        <f t="shared" si="1"/>
        <v>20.593500091290853</v>
      </c>
      <c r="P29" s="9"/>
    </row>
    <row r="30" spans="1:16">
      <c r="A30" s="12"/>
      <c r="B30" s="25">
        <v>335.13</v>
      </c>
      <c r="C30" s="20" t="s">
        <v>148</v>
      </c>
      <c r="D30" s="47">
        <v>19864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19864</v>
      </c>
      <c r="O30" s="48">
        <f t="shared" si="1"/>
        <v>0.72536059886799342</v>
      </c>
      <c r="P30" s="9"/>
    </row>
    <row r="31" spans="1:16">
      <c r="A31" s="12"/>
      <c r="B31" s="25">
        <v>335.14</v>
      </c>
      <c r="C31" s="20" t="s">
        <v>149</v>
      </c>
      <c r="D31" s="47">
        <v>16823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16823</v>
      </c>
      <c r="O31" s="48">
        <f t="shared" si="1"/>
        <v>0.61431440569654916</v>
      </c>
      <c r="P31" s="9"/>
    </row>
    <row r="32" spans="1:16">
      <c r="A32" s="12"/>
      <c r="B32" s="25">
        <v>335.15</v>
      </c>
      <c r="C32" s="20" t="s">
        <v>150</v>
      </c>
      <c r="D32" s="47">
        <v>6847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6847</v>
      </c>
      <c r="O32" s="48">
        <f t="shared" si="1"/>
        <v>0.25002738725579698</v>
      </c>
      <c r="P32" s="9"/>
    </row>
    <row r="33" spans="1:16">
      <c r="A33" s="12"/>
      <c r="B33" s="25">
        <v>335.16</v>
      </c>
      <c r="C33" s="20" t="s">
        <v>151</v>
      </c>
      <c r="D33" s="47">
        <v>446500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446500</v>
      </c>
      <c r="O33" s="48">
        <f t="shared" si="1"/>
        <v>16.304546284462297</v>
      </c>
      <c r="P33" s="9"/>
    </row>
    <row r="34" spans="1:16">
      <c r="A34" s="12"/>
      <c r="B34" s="25">
        <v>335.18</v>
      </c>
      <c r="C34" s="20" t="s">
        <v>152</v>
      </c>
      <c r="D34" s="47">
        <v>2121359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2121359</v>
      </c>
      <c r="O34" s="48">
        <f t="shared" si="1"/>
        <v>77.464268760270215</v>
      </c>
      <c r="P34" s="9"/>
    </row>
    <row r="35" spans="1:16">
      <c r="A35" s="12"/>
      <c r="B35" s="25">
        <v>335.22</v>
      </c>
      <c r="C35" s="20" t="s">
        <v>123</v>
      </c>
      <c r="D35" s="47">
        <v>0</v>
      </c>
      <c r="E35" s="47">
        <v>165791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165791</v>
      </c>
      <c r="O35" s="48">
        <f t="shared" si="1"/>
        <v>6.0540807011137483</v>
      </c>
      <c r="P35" s="9"/>
    </row>
    <row r="36" spans="1:16">
      <c r="A36" s="12"/>
      <c r="B36" s="25">
        <v>335.23</v>
      </c>
      <c r="C36" s="20" t="s">
        <v>124</v>
      </c>
      <c r="D36" s="47">
        <v>127288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127288</v>
      </c>
      <c r="O36" s="48">
        <f t="shared" si="1"/>
        <v>4.6480920211794778</v>
      </c>
      <c r="P36" s="9"/>
    </row>
    <row r="37" spans="1:16">
      <c r="A37" s="12"/>
      <c r="B37" s="25">
        <v>335.29</v>
      </c>
      <c r="C37" s="20" t="s">
        <v>38</v>
      </c>
      <c r="D37" s="47">
        <v>174012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174012</v>
      </c>
      <c r="O37" s="48">
        <f t="shared" ref="O37:O68" si="7">(N37/O$75)</f>
        <v>6.354281540989593</v>
      </c>
      <c r="P37" s="9"/>
    </row>
    <row r="38" spans="1:16">
      <c r="A38" s="12"/>
      <c r="B38" s="25">
        <v>335.7</v>
      </c>
      <c r="C38" s="20" t="s">
        <v>42</v>
      </c>
      <c r="D38" s="47">
        <v>20453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20453</v>
      </c>
      <c r="O38" s="48">
        <f t="shared" si="7"/>
        <v>0.74686872375387992</v>
      </c>
      <c r="P38" s="9"/>
    </row>
    <row r="39" spans="1:16">
      <c r="A39" s="12"/>
      <c r="B39" s="25">
        <v>335.9</v>
      </c>
      <c r="C39" s="20" t="s">
        <v>43</v>
      </c>
      <c r="D39" s="47">
        <v>899913</v>
      </c>
      <c r="E39" s="47">
        <v>316663</v>
      </c>
      <c r="F39" s="47">
        <v>0</v>
      </c>
      <c r="G39" s="47">
        <v>0</v>
      </c>
      <c r="H39" s="47">
        <v>0</v>
      </c>
      <c r="I39" s="47">
        <v>425007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1641583</v>
      </c>
      <c r="O39" s="48">
        <f t="shared" si="7"/>
        <v>59.944604710607997</v>
      </c>
      <c r="P39" s="9"/>
    </row>
    <row r="40" spans="1:16">
      <c r="A40" s="12"/>
      <c r="B40" s="25">
        <v>337.3</v>
      </c>
      <c r="C40" s="20" t="s">
        <v>125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309353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309353</v>
      </c>
      <c r="O40" s="48">
        <f t="shared" si="7"/>
        <v>11.296439656746394</v>
      </c>
      <c r="P40" s="9"/>
    </row>
    <row r="41" spans="1:16">
      <c r="A41" s="12"/>
      <c r="B41" s="25">
        <v>337.5</v>
      </c>
      <c r="C41" s="20" t="s">
        <v>153</v>
      </c>
      <c r="D41" s="47">
        <v>0</v>
      </c>
      <c r="E41" s="47">
        <v>2215656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660077</v>
      </c>
      <c r="N41" s="47">
        <f>SUM(D41:M41)</f>
        <v>2875733</v>
      </c>
      <c r="O41" s="48">
        <f t="shared" si="7"/>
        <v>105.01124703304728</v>
      </c>
      <c r="P41" s="9"/>
    </row>
    <row r="42" spans="1:16" ht="15.75">
      <c r="A42" s="29" t="s">
        <v>48</v>
      </c>
      <c r="B42" s="30"/>
      <c r="C42" s="31"/>
      <c r="D42" s="32">
        <f t="shared" ref="D42:M42" si="8">SUM(D43:D59)</f>
        <v>2041980</v>
      </c>
      <c r="E42" s="32">
        <f t="shared" si="8"/>
        <v>1190000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1855864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114587</v>
      </c>
      <c r="N42" s="32">
        <f>SUM(D42:M42)</f>
        <v>5202431</v>
      </c>
      <c r="O42" s="46">
        <f t="shared" si="7"/>
        <v>189.97374475077598</v>
      </c>
      <c r="P42" s="10"/>
    </row>
    <row r="43" spans="1:16">
      <c r="A43" s="12"/>
      <c r="B43" s="25">
        <v>341.1</v>
      </c>
      <c r="C43" s="20" t="s">
        <v>154</v>
      </c>
      <c r="D43" s="47">
        <v>0</v>
      </c>
      <c r="E43" s="47">
        <v>23822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23822</v>
      </c>
      <c r="O43" s="48">
        <f t="shared" si="7"/>
        <v>0.86989227679386527</v>
      </c>
      <c r="P43" s="9"/>
    </row>
    <row r="44" spans="1:16">
      <c r="A44" s="12"/>
      <c r="B44" s="25">
        <v>341.2</v>
      </c>
      <c r="C44" s="20" t="s">
        <v>164</v>
      </c>
      <c r="D44" s="47">
        <v>0</v>
      </c>
      <c r="E44" s="47">
        <v>143865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59" si="9">SUM(D44:M44)</f>
        <v>143865</v>
      </c>
      <c r="O44" s="48">
        <f t="shared" si="7"/>
        <v>5.2534234069746208</v>
      </c>
      <c r="P44" s="9"/>
    </row>
    <row r="45" spans="1:16">
      <c r="A45" s="12"/>
      <c r="B45" s="25">
        <v>341.9</v>
      </c>
      <c r="C45" s="20" t="s">
        <v>165</v>
      </c>
      <c r="D45" s="47">
        <v>34725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34725</v>
      </c>
      <c r="O45" s="48">
        <f t="shared" si="7"/>
        <v>1.2680299433996713</v>
      </c>
      <c r="P45" s="9"/>
    </row>
    <row r="46" spans="1:16">
      <c r="A46" s="12"/>
      <c r="B46" s="25">
        <v>342.1</v>
      </c>
      <c r="C46" s="20" t="s">
        <v>126</v>
      </c>
      <c r="D46" s="47">
        <v>1130946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1130946</v>
      </c>
      <c r="O46" s="48">
        <f t="shared" si="7"/>
        <v>41.29800985941209</v>
      </c>
      <c r="P46" s="9"/>
    </row>
    <row r="47" spans="1:16">
      <c r="A47" s="12"/>
      <c r="B47" s="25">
        <v>342.5</v>
      </c>
      <c r="C47" s="20" t="s">
        <v>61</v>
      </c>
      <c r="D47" s="47">
        <v>0</v>
      </c>
      <c r="E47" s="47">
        <v>8415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8415</v>
      </c>
      <c r="O47" s="48">
        <f t="shared" si="7"/>
        <v>0.30728501004199377</v>
      </c>
      <c r="P47" s="9"/>
    </row>
    <row r="48" spans="1:16">
      <c r="A48" s="12"/>
      <c r="B48" s="25">
        <v>342.6</v>
      </c>
      <c r="C48" s="20" t="s">
        <v>62</v>
      </c>
      <c r="D48" s="47">
        <v>376812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376812</v>
      </c>
      <c r="O48" s="48">
        <f t="shared" si="7"/>
        <v>13.759795508490049</v>
      </c>
      <c r="P48" s="9"/>
    </row>
    <row r="49" spans="1:16">
      <c r="A49" s="12"/>
      <c r="B49" s="25">
        <v>343.3</v>
      </c>
      <c r="C49" s="20" t="s">
        <v>64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213713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213713</v>
      </c>
      <c r="O49" s="48">
        <f t="shared" si="7"/>
        <v>7.8040167975168888</v>
      </c>
      <c r="P49" s="9"/>
    </row>
    <row r="50" spans="1:16">
      <c r="A50" s="12"/>
      <c r="B50" s="25">
        <v>343.4</v>
      </c>
      <c r="C50" s="20" t="s">
        <v>65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1098950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1098950</v>
      </c>
      <c r="O50" s="48">
        <f t="shared" si="7"/>
        <v>40.129633010772324</v>
      </c>
      <c r="P50" s="9"/>
    </row>
    <row r="51" spans="1:16">
      <c r="A51" s="12"/>
      <c r="B51" s="25">
        <v>343.5</v>
      </c>
      <c r="C51" s="20" t="s">
        <v>66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543201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543201</v>
      </c>
      <c r="O51" s="48">
        <f t="shared" si="7"/>
        <v>19.835712981559247</v>
      </c>
      <c r="P51" s="9"/>
    </row>
    <row r="52" spans="1:16">
      <c r="A52" s="12"/>
      <c r="B52" s="25">
        <v>343.7</v>
      </c>
      <c r="C52" s="20" t="s">
        <v>127</v>
      </c>
      <c r="D52" s="47">
        <v>0</v>
      </c>
      <c r="E52" s="47">
        <v>260506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260506</v>
      </c>
      <c r="O52" s="48">
        <f t="shared" si="7"/>
        <v>9.5127259448603247</v>
      </c>
      <c r="P52" s="9"/>
    </row>
    <row r="53" spans="1:16">
      <c r="A53" s="12"/>
      <c r="B53" s="25">
        <v>345.1</v>
      </c>
      <c r="C53" s="20" t="s">
        <v>128</v>
      </c>
      <c r="D53" s="47">
        <v>700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700</v>
      </c>
      <c r="O53" s="48">
        <f t="shared" si="7"/>
        <v>2.5561438743837869E-2</v>
      </c>
      <c r="P53" s="9"/>
    </row>
    <row r="54" spans="1:16">
      <c r="A54" s="12"/>
      <c r="B54" s="25">
        <v>345.9</v>
      </c>
      <c r="C54" s="20" t="s">
        <v>129</v>
      </c>
      <c r="D54" s="47">
        <v>0</v>
      </c>
      <c r="E54" s="47">
        <v>717789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717789</v>
      </c>
      <c r="O54" s="48">
        <f t="shared" si="7"/>
        <v>26.211027935000914</v>
      </c>
      <c r="P54" s="9"/>
    </row>
    <row r="55" spans="1:16">
      <c r="A55" s="12"/>
      <c r="B55" s="25">
        <v>346.4</v>
      </c>
      <c r="C55" s="20" t="s">
        <v>67</v>
      </c>
      <c r="D55" s="47">
        <v>8744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8744</v>
      </c>
      <c r="O55" s="48">
        <f t="shared" si="7"/>
        <v>0.31929888625159758</v>
      </c>
      <c r="P55" s="9"/>
    </row>
    <row r="56" spans="1:16">
      <c r="A56" s="12"/>
      <c r="B56" s="25">
        <v>347.1</v>
      </c>
      <c r="C56" s="20" t="s">
        <v>130</v>
      </c>
      <c r="D56" s="47">
        <v>4643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4643</v>
      </c>
      <c r="O56" s="48">
        <f t="shared" si="7"/>
        <v>0.16954537155377031</v>
      </c>
      <c r="P56" s="9"/>
    </row>
    <row r="57" spans="1:16">
      <c r="A57" s="12"/>
      <c r="B57" s="25">
        <v>347.2</v>
      </c>
      <c r="C57" s="20" t="s">
        <v>69</v>
      </c>
      <c r="D57" s="47">
        <v>317990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317990</v>
      </c>
      <c r="O57" s="48">
        <f t="shared" si="7"/>
        <v>11.61183129450429</v>
      </c>
      <c r="P57" s="9"/>
    </row>
    <row r="58" spans="1:16">
      <c r="A58" s="12"/>
      <c r="B58" s="25">
        <v>347.5</v>
      </c>
      <c r="C58" s="20" t="s">
        <v>71</v>
      </c>
      <c r="D58" s="47">
        <v>166970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166970</v>
      </c>
      <c r="O58" s="48">
        <f t="shared" si="7"/>
        <v>6.097133467226584</v>
      </c>
      <c r="P58" s="9"/>
    </row>
    <row r="59" spans="1:16">
      <c r="A59" s="12"/>
      <c r="B59" s="25">
        <v>349</v>
      </c>
      <c r="C59" s="20" t="s">
        <v>113</v>
      </c>
      <c r="D59" s="47">
        <v>450</v>
      </c>
      <c r="E59" s="47">
        <v>35603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114587</v>
      </c>
      <c r="N59" s="47">
        <f t="shared" si="9"/>
        <v>150640</v>
      </c>
      <c r="O59" s="48">
        <f t="shared" si="7"/>
        <v>5.5008216176739086</v>
      </c>
      <c r="P59" s="9"/>
    </row>
    <row r="60" spans="1:16" ht="15.75">
      <c r="A60" s="29" t="s">
        <v>49</v>
      </c>
      <c r="B60" s="30"/>
      <c r="C60" s="31"/>
      <c r="D60" s="32">
        <f t="shared" ref="D60:M60" si="10">SUM(D61:D64)</f>
        <v>3180</v>
      </c>
      <c r="E60" s="32">
        <f t="shared" si="10"/>
        <v>195971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73" si="11">SUM(D60:M60)</f>
        <v>199151</v>
      </c>
      <c r="O60" s="46">
        <f t="shared" si="7"/>
        <v>7.2722658389629355</v>
      </c>
      <c r="P60" s="10"/>
    </row>
    <row r="61" spans="1:16">
      <c r="A61" s="13"/>
      <c r="B61" s="40">
        <v>351.2</v>
      </c>
      <c r="C61" s="21" t="s">
        <v>91</v>
      </c>
      <c r="D61" s="47">
        <v>0</v>
      </c>
      <c r="E61" s="47">
        <v>36854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36854</v>
      </c>
      <c r="O61" s="48">
        <f t="shared" si="7"/>
        <v>1.3457732335220012</v>
      </c>
      <c r="P61" s="9"/>
    </row>
    <row r="62" spans="1:16">
      <c r="A62" s="13"/>
      <c r="B62" s="40">
        <v>352</v>
      </c>
      <c r="C62" s="21" t="s">
        <v>94</v>
      </c>
      <c r="D62" s="47">
        <v>1690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1690</v>
      </c>
      <c r="O62" s="48">
        <f t="shared" si="7"/>
        <v>6.1712616395837139E-2</v>
      </c>
      <c r="P62" s="9"/>
    </row>
    <row r="63" spans="1:16">
      <c r="A63" s="13"/>
      <c r="B63" s="40">
        <v>354</v>
      </c>
      <c r="C63" s="21" t="s">
        <v>95</v>
      </c>
      <c r="D63" s="47">
        <v>1490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1490</v>
      </c>
      <c r="O63" s="48">
        <f t="shared" si="7"/>
        <v>5.4409348183312035E-2</v>
      </c>
      <c r="P63" s="9"/>
    </row>
    <row r="64" spans="1:16">
      <c r="A64" s="13"/>
      <c r="B64" s="40">
        <v>359</v>
      </c>
      <c r="C64" s="21" t="s">
        <v>96</v>
      </c>
      <c r="D64" s="47">
        <v>0</v>
      </c>
      <c r="E64" s="47">
        <v>159117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159117</v>
      </c>
      <c r="O64" s="48">
        <f t="shared" si="7"/>
        <v>5.8103706408617857</v>
      </c>
      <c r="P64" s="9"/>
    </row>
    <row r="65" spans="1:119" ht="15.75">
      <c r="A65" s="29" t="s">
        <v>3</v>
      </c>
      <c r="B65" s="30"/>
      <c r="C65" s="31"/>
      <c r="D65" s="32">
        <f t="shared" ref="D65:M65" si="12">SUM(D66:D70)</f>
        <v>1014762</v>
      </c>
      <c r="E65" s="32">
        <f t="shared" si="12"/>
        <v>3945259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187148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5586947</v>
      </c>
      <c r="N65" s="32">
        <f t="shared" si="11"/>
        <v>10734116</v>
      </c>
      <c r="O65" s="46">
        <f t="shared" si="7"/>
        <v>391.97064086178563</v>
      </c>
      <c r="P65" s="10"/>
    </row>
    <row r="66" spans="1:119">
      <c r="A66" s="12"/>
      <c r="B66" s="25">
        <v>361.1</v>
      </c>
      <c r="C66" s="20" t="s">
        <v>97</v>
      </c>
      <c r="D66" s="47">
        <v>116698</v>
      </c>
      <c r="E66" s="47">
        <v>322179</v>
      </c>
      <c r="F66" s="47">
        <v>0</v>
      </c>
      <c r="G66" s="47">
        <v>0</v>
      </c>
      <c r="H66" s="47">
        <v>0</v>
      </c>
      <c r="I66" s="47">
        <v>92785</v>
      </c>
      <c r="J66" s="47">
        <v>0</v>
      </c>
      <c r="K66" s="47">
        <v>0</v>
      </c>
      <c r="L66" s="47">
        <v>0</v>
      </c>
      <c r="M66" s="47">
        <v>38585</v>
      </c>
      <c r="N66" s="47">
        <f t="shared" si="11"/>
        <v>570247</v>
      </c>
      <c r="O66" s="48">
        <f t="shared" si="7"/>
        <v>20.823333941939019</v>
      </c>
      <c r="P66" s="9"/>
    </row>
    <row r="67" spans="1:119">
      <c r="A67" s="12"/>
      <c r="B67" s="25">
        <v>361.3</v>
      </c>
      <c r="C67" s="20" t="s">
        <v>194</v>
      </c>
      <c r="D67" s="47">
        <v>4538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4538</v>
      </c>
      <c r="O67" s="48">
        <f t="shared" si="7"/>
        <v>0.16571115574219464</v>
      </c>
      <c r="P67" s="9"/>
    </row>
    <row r="68" spans="1:119">
      <c r="A68" s="12"/>
      <c r="B68" s="25">
        <v>364</v>
      </c>
      <c r="C68" s="20" t="s">
        <v>156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25000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25000</v>
      </c>
      <c r="O68" s="48">
        <f t="shared" si="7"/>
        <v>0.91290852656563815</v>
      </c>
      <c r="P68" s="9"/>
    </row>
    <row r="69" spans="1:119">
      <c r="A69" s="12"/>
      <c r="B69" s="25">
        <v>366</v>
      </c>
      <c r="C69" s="20" t="s">
        <v>99</v>
      </c>
      <c r="D69" s="47">
        <v>0</v>
      </c>
      <c r="E69" s="47">
        <v>3191343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5500000</v>
      </c>
      <c r="N69" s="47">
        <f t="shared" si="11"/>
        <v>8691343</v>
      </c>
      <c r="O69" s="48">
        <f>(N69/O$75)</f>
        <v>317.37604528026293</v>
      </c>
      <c r="P69" s="9"/>
    </row>
    <row r="70" spans="1:119">
      <c r="A70" s="12"/>
      <c r="B70" s="25">
        <v>369.9</v>
      </c>
      <c r="C70" s="20" t="s">
        <v>101</v>
      </c>
      <c r="D70" s="47">
        <v>893526</v>
      </c>
      <c r="E70" s="47">
        <v>431737</v>
      </c>
      <c r="F70" s="47">
        <v>0</v>
      </c>
      <c r="G70" s="47">
        <v>0</v>
      </c>
      <c r="H70" s="47">
        <v>0</v>
      </c>
      <c r="I70" s="47">
        <v>69363</v>
      </c>
      <c r="J70" s="47">
        <v>0</v>
      </c>
      <c r="K70" s="47">
        <v>0</v>
      </c>
      <c r="L70" s="47">
        <v>0</v>
      </c>
      <c r="M70" s="47">
        <v>48362</v>
      </c>
      <c r="N70" s="47">
        <f t="shared" si="11"/>
        <v>1442988</v>
      </c>
      <c r="O70" s="48">
        <f>(N70/O$75)</f>
        <v>52.692641957275882</v>
      </c>
      <c r="P70" s="9"/>
    </row>
    <row r="71" spans="1:119" ht="15.75">
      <c r="A71" s="29" t="s">
        <v>50</v>
      </c>
      <c r="B71" s="30"/>
      <c r="C71" s="31"/>
      <c r="D71" s="32">
        <f t="shared" ref="D71:M71" si="13">SUM(D72:D72)</f>
        <v>1533549</v>
      </c>
      <c r="E71" s="32">
        <f t="shared" si="13"/>
        <v>1370636</v>
      </c>
      <c r="F71" s="32">
        <f t="shared" si="13"/>
        <v>0</v>
      </c>
      <c r="G71" s="32">
        <f t="shared" si="13"/>
        <v>0</v>
      </c>
      <c r="H71" s="32">
        <f t="shared" si="13"/>
        <v>0</v>
      </c>
      <c r="I71" s="32">
        <f t="shared" si="13"/>
        <v>3139</v>
      </c>
      <c r="J71" s="32">
        <f t="shared" si="13"/>
        <v>0</v>
      </c>
      <c r="K71" s="32">
        <f t="shared" si="13"/>
        <v>0</v>
      </c>
      <c r="L71" s="32">
        <f t="shared" si="13"/>
        <v>0</v>
      </c>
      <c r="M71" s="32">
        <f t="shared" si="13"/>
        <v>726416</v>
      </c>
      <c r="N71" s="32">
        <f t="shared" si="11"/>
        <v>3633740</v>
      </c>
      <c r="O71" s="46">
        <f>(N71/O$75)</f>
        <v>132.69088917290489</v>
      </c>
      <c r="P71" s="9"/>
    </row>
    <row r="72" spans="1:119" ht="15.75" thickBot="1">
      <c r="A72" s="12"/>
      <c r="B72" s="25">
        <v>381</v>
      </c>
      <c r="C72" s="20" t="s">
        <v>102</v>
      </c>
      <c r="D72" s="47">
        <v>1533549</v>
      </c>
      <c r="E72" s="47">
        <v>1370636</v>
      </c>
      <c r="F72" s="47">
        <v>0</v>
      </c>
      <c r="G72" s="47">
        <v>0</v>
      </c>
      <c r="H72" s="47">
        <v>0</v>
      </c>
      <c r="I72" s="47">
        <v>3139</v>
      </c>
      <c r="J72" s="47">
        <v>0</v>
      </c>
      <c r="K72" s="47">
        <v>0</v>
      </c>
      <c r="L72" s="47">
        <v>0</v>
      </c>
      <c r="M72" s="47">
        <v>726416</v>
      </c>
      <c r="N72" s="47">
        <f t="shared" si="11"/>
        <v>3633740</v>
      </c>
      <c r="O72" s="48">
        <f>(N72/O$75)</f>
        <v>132.69088917290489</v>
      </c>
      <c r="P72" s="9"/>
    </row>
    <row r="73" spans="1:119" ht="16.5" thickBot="1">
      <c r="A73" s="14" t="s">
        <v>73</v>
      </c>
      <c r="B73" s="23"/>
      <c r="C73" s="22"/>
      <c r="D73" s="15">
        <f t="shared" ref="D73:M73" si="14">SUM(D5,D13,D16,D42,D60,D65,D71)</f>
        <v>25052512</v>
      </c>
      <c r="E73" s="15">
        <f t="shared" si="14"/>
        <v>24918749</v>
      </c>
      <c r="F73" s="15">
        <f t="shared" si="14"/>
        <v>0</v>
      </c>
      <c r="G73" s="15">
        <f t="shared" si="14"/>
        <v>0</v>
      </c>
      <c r="H73" s="15">
        <f t="shared" si="14"/>
        <v>0</v>
      </c>
      <c r="I73" s="15">
        <f t="shared" si="14"/>
        <v>3913633</v>
      </c>
      <c r="J73" s="15">
        <f t="shared" si="14"/>
        <v>0</v>
      </c>
      <c r="K73" s="15">
        <f t="shared" si="14"/>
        <v>0</v>
      </c>
      <c r="L73" s="15">
        <f t="shared" si="14"/>
        <v>0</v>
      </c>
      <c r="M73" s="15">
        <f t="shared" si="14"/>
        <v>7088027</v>
      </c>
      <c r="N73" s="15">
        <f t="shared" si="11"/>
        <v>60972921</v>
      </c>
      <c r="O73" s="38">
        <f>(N73/O$75)</f>
        <v>2226.5079788205221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1"/>
      <c r="B75" s="42"/>
      <c r="C75" s="42"/>
      <c r="D75" s="43"/>
      <c r="E75" s="43"/>
      <c r="F75" s="43"/>
      <c r="G75" s="43"/>
      <c r="H75" s="43"/>
      <c r="I75" s="43"/>
      <c r="J75" s="43"/>
      <c r="K75" s="43"/>
      <c r="L75" s="119" t="s">
        <v>195</v>
      </c>
      <c r="M75" s="119"/>
      <c r="N75" s="119"/>
      <c r="O75" s="44">
        <v>27385</v>
      </c>
    </row>
    <row r="76" spans="1:119">
      <c r="A76" s="120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8"/>
    </row>
    <row r="77" spans="1:119" ht="15.75" customHeight="1" thickBot="1">
      <c r="A77" s="121" t="s">
        <v>116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1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15011511</v>
      </c>
      <c r="E5" s="27">
        <f t="shared" si="0"/>
        <v>1458444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16469955</v>
      </c>
      <c r="O5" s="33">
        <f t="shared" ref="O5:O36" si="1">(N5/O$75)</f>
        <v>603.38346277842902</v>
      </c>
      <c r="P5" s="6"/>
    </row>
    <row r="6" spans="1:133">
      <c r="A6" s="12"/>
      <c r="B6" s="25">
        <v>311</v>
      </c>
      <c r="C6" s="20" t="s">
        <v>2</v>
      </c>
      <c r="D6" s="47">
        <v>13414297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13414297</v>
      </c>
      <c r="O6" s="48">
        <f t="shared" si="1"/>
        <v>491.43819607268466</v>
      </c>
      <c r="P6" s="9"/>
    </row>
    <row r="7" spans="1:133">
      <c r="A7" s="12"/>
      <c r="B7" s="25">
        <v>312.10000000000002</v>
      </c>
      <c r="C7" s="20" t="s">
        <v>186</v>
      </c>
      <c r="D7" s="47">
        <v>0</v>
      </c>
      <c r="E7" s="47">
        <v>44821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44821</v>
      </c>
      <c r="O7" s="48">
        <f t="shared" si="1"/>
        <v>1.6420354630715124</v>
      </c>
      <c r="P7" s="9"/>
    </row>
    <row r="8" spans="1:133">
      <c r="A8" s="12"/>
      <c r="B8" s="25">
        <v>312.3</v>
      </c>
      <c r="C8" s="20" t="s">
        <v>10</v>
      </c>
      <c r="D8" s="47">
        <v>0</v>
      </c>
      <c r="E8" s="47">
        <v>162030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162030</v>
      </c>
      <c r="O8" s="48">
        <f t="shared" si="1"/>
        <v>5.9360345838218054</v>
      </c>
      <c r="P8" s="9"/>
    </row>
    <row r="9" spans="1:133">
      <c r="A9" s="12"/>
      <c r="B9" s="25">
        <v>312.41000000000003</v>
      </c>
      <c r="C9" s="20" t="s">
        <v>12</v>
      </c>
      <c r="D9" s="47">
        <v>0</v>
      </c>
      <c r="E9" s="47">
        <v>766972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766972</v>
      </c>
      <c r="O9" s="48">
        <f t="shared" si="1"/>
        <v>28.098329425556859</v>
      </c>
      <c r="P9" s="9"/>
    </row>
    <row r="10" spans="1:133">
      <c r="A10" s="12"/>
      <c r="B10" s="25">
        <v>312.42</v>
      </c>
      <c r="C10" s="20" t="s">
        <v>11</v>
      </c>
      <c r="D10" s="47">
        <v>0</v>
      </c>
      <c r="E10" s="47">
        <v>484621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484621</v>
      </c>
      <c r="O10" s="48">
        <f t="shared" si="1"/>
        <v>17.754286342321219</v>
      </c>
      <c r="P10" s="9"/>
    </row>
    <row r="11" spans="1:133">
      <c r="A11" s="12"/>
      <c r="B11" s="25">
        <v>312.60000000000002</v>
      </c>
      <c r="C11" s="20" t="s">
        <v>13</v>
      </c>
      <c r="D11" s="47">
        <v>1542100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1542100</v>
      </c>
      <c r="O11" s="48">
        <f t="shared" si="1"/>
        <v>56.495457209847594</v>
      </c>
      <c r="P11" s="9"/>
    </row>
    <row r="12" spans="1:133">
      <c r="A12" s="12"/>
      <c r="B12" s="25">
        <v>315</v>
      </c>
      <c r="C12" s="20" t="s">
        <v>146</v>
      </c>
      <c r="D12" s="47">
        <v>55114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55114</v>
      </c>
      <c r="O12" s="48">
        <f t="shared" si="1"/>
        <v>2.0191236811254396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531224</v>
      </c>
      <c r="E13" s="32">
        <f t="shared" si="3"/>
        <v>1828654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912202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3272080</v>
      </c>
      <c r="O13" s="46">
        <f t="shared" si="1"/>
        <v>119.87397420867526</v>
      </c>
      <c r="P13" s="10"/>
    </row>
    <row r="14" spans="1:133">
      <c r="A14" s="12"/>
      <c r="B14" s="25">
        <v>322</v>
      </c>
      <c r="C14" s="20" t="s">
        <v>0</v>
      </c>
      <c r="D14" s="47">
        <v>531224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531224</v>
      </c>
      <c r="O14" s="48">
        <f t="shared" si="1"/>
        <v>19.461606096131302</v>
      </c>
      <c r="P14" s="9"/>
    </row>
    <row r="15" spans="1:133">
      <c r="A15" s="12"/>
      <c r="B15" s="25">
        <v>325.2</v>
      </c>
      <c r="C15" s="20" t="s">
        <v>112</v>
      </c>
      <c r="D15" s="47">
        <v>0</v>
      </c>
      <c r="E15" s="47">
        <v>1828654</v>
      </c>
      <c r="F15" s="47">
        <v>0</v>
      </c>
      <c r="G15" s="47">
        <v>0</v>
      </c>
      <c r="H15" s="47">
        <v>0</v>
      </c>
      <c r="I15" s="47">
        <v>912202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2740856</v>
      </c>
      <c r="O15" s="48">
        <f t="shared" si="1"/>
        <v>100.41236811254396</v>
      </c>
      <c r="P15" s="9"/>
    </row>
    <row r="16" spans="1:133" ht="15.75">
      <c r="A16" s="29" t="s">
        <v>19</v>
      </c>
      <c r="B16" s="30"/>
      <c r="C16" s="31"/>
      <c r="D16" s="32">
        <f t="shared" ref="D16:M16" si="5">SUM(D17:D39)</f>
        <v>4256622</v>
      </c>
      <c r="E16" s="32">
        <f t="shared" si="5"/>
        <v>8106273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470452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1744498</v>
      </c>
      <c r="N16" s="45">
        <f t="shared" si="4"/>
        <v>14577845</v>
      </c>
      <c r="O16" s="46">
        <f t="shared" si="1"/>
        <v>534.06524765533413</v>
      </c>
      <c r="P16" s="10"/>
    </row>
    <row r="17" spans="1:16">
      <c r="A17" s="12"/>
      <c r="B17" s="25">
        <v>331.2</v>
      </c>
      <c r="C17" s="20" t="s">
        <v>18</v>
      </c>
      <c r="D17" s="47">
        <v>0</v>
      </c>
      <c r="E17" s="47">
        <v>10516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10516</v>
      </c>
      <c r="O17" s="48">
        <f t="shared" si="1"/>
        <v>0.38525791324736225</v>
      </c>
      <c r="P17" s="9"/>
    </row>
    <row r="18" spans="1:16">
      <c r="A18" s="12"/>
      <c r="B18" s="25">
        <v>331.5</v>
      </c>
      <c r="C18" s="20" t="s">
        <v>20</v>
      </c>
      <c r="D18" s="47">
        <v>0</v>
      </c>
      <c r="E18" s="47">
        <v>70074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70074</v>
      </c>
      <c r="O18" s="48">
        <f t="shared" si="1"/>
        <v>2.5671893317702228</v>
      </c>
      <c r="P18" s="9"/>
    </row>
    <row r="19" spans="1:16">
      <c r="A19" s="12"/>
      <c r="B19" s="25">
        <v>331.65</v>
      </c>
      <c r="C19" s="20" t="s">
        <v>23</v>
      </c>
      <c r="D19" s="47">
        <v>0</v>
      </c>
      <c r="E19" s="47">
        <v>57321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57321</v>
      </c>
      <c r="O19" s="48">
        <f t="shared" si="1"/>
        <v>2.0999780187573269</v>
      </c>
      <c r="P19" s="9"/>
    </row>
    <row r="20" spans="1:16">
      <c r="A20" s="12"/>
      <c r="B20" s="25">
        <v>331.69</v>
      </c>
      <c r="C20" s="20" t="s">
        <v>24</v>
      </c>
      <c r="D20" s="47">
        <v>0</v>
      </c>
      <c r="E20" s="47">
        <v>124134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124134</v>
      </c>
      <c r="O20" s="48">
        <f t="shared" si="1"/>
        <v>4.5476992966002348</v>
      </c>
      <c r="P20" s="9"/>
    </row>
    <row r="21" spans="1:16">
      <c r="A21" s="12"/>
      <c r="B21" s="25">
        <v>334.1</v>
      </c>
      <c r="C21" s="20" t="s">
        <v>21</v>
      </c>
      <c r="D21" s="47">
        <v>0</v>
      </c>
      <c r="E21" s="47">
        <v>466049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466049</v>
      </c>
      <c r="O21" s="48">
        <f t="shared" si="1"/>
        <v>17.073893610785461</v>
      </c>
      <c r="P21" s="9"/>
    </row>
    <row r="22" spans="1:16">
      <c r="A22" s="12"/>
      <c r="B22" s="25">
        <v>334.2</v>
      </c>
      <c r="C22" s="20" t="s">
        <v>22</v>
      </c>
      <c r="D22" s="47">
        <v>0</v>
      </c>
      <c r="E22" s="47">
        <v>61175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61175</v>
      </c>
      <c r="O22" s="48">
        <f t="shared" si="1"/>
        <v>2.2411708675263773</v>
      </c>
      <c r="P22" s="9"/>
    </row>
    <row r="23" spans="1:16">
      <c r="A23" s="12"/>
      <c r="B23" s="25">
        <v>334.34</v>
      </c>
      <c r="C23" s="20" t="s">
        <v>25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105988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105988</v>
      </c>
      <c r="O23" s="48">
        <f t="shared" si="1"/>
        <v>3.882913247362251</v>
      </c>
      <c r="P23" s="9"/>
    </row>
    <row r="24" spans="1:16">
      <c r="A24" s="12"/>
      <c r="B24" s="25">
        <v>334.49</v>
      </c>
      <c r="C24" s="20" t="s">
        <v>27</v>
      </c>
      <c r="D24" s="47">
        <v>0</v>
      </c>
      <c r="E24" s="47">
        <v>4761179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7" si="6">SUM(D24:M24)</f>
        <v>4761179</v>
      </c>
      <c r="O24" s="48">
        <f t="shared" si="1"/>
        <v>174.42771834701054</v>
      </c>
      <c r="P24" s="9"/>
    </row>
    <row r="25" spans="1:16">
      <c r="A25" s="12"/>
      <c r="B25" s="25">
        <v>334.7</v>
      </c>
      <c r="C25" s="20" t="s">
        <v>29</v>
      </c>
      <c r="D25" s="47">
        <v>38651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38651</v>
      </c>
      <c r="O25" s="48">
        <f t="shared" si="1"/>
        <v>1.4159950175849942</v>
      </c>
      <c r="P25" s="9"/>
    </row>
    <row r="26" spans="1:16">
      <c r="A26" s="12"/>
      <c r="B26" s="25">
        <v>335.12</v>
      </c>
      <c r="C26" s="20" t="s">
        <v>147</v>
      </c>
      <c r="D26" s="47">
        <v>541490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541490</v>
      </c>
      <c r="O26" s="48">
        <f t="shared" si="1"/>
        <v>19.837705158264946</v>
      </c>
      <c r="P26" s="9"/>
    </row>
    <row r="27" spans="1:16">
      <c r="A27" s="12"/>
      <c r="B27" s="25">
        <v>335.13</v>
      </c>
      <c r="C27" s="20" t="s">
        <v>148</v>
      </c>
      <c r="D27" s="47">
        <v>15743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15743</v>
      </c>
      <c r="O27" s="48">
        <f t="shared" si="1"/>
        <v>0.5767511723329426</v>
      </c>
      <c r="P27" s="9"/>
    </row>
    <row r="28" spans="1:16">
      <c r="A28" s="12"/>
      <c r="B28" s="25">
        <v>335.14</v>
      </c>
      <c r="C28" s="20" t="s">
        <v>149</v>
      </c>
      <c r="D28" s="47">
        <v>14952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14952</v>
      </c>
      <c r="O28" s="48">
        <f t="shared" si="1"/>
        <v>0.54777256740914415</v>
      </c>
      <c r="P28" s="9"/>
    </row>
    <row r="29" spans="1:16">
      <c r="A29" s="12"/>
      <c r="B29" s="25">
        <v>335.15</v>
      </c>
      <c r="C29" s="20" t="s">
        <v>150</v>
      </c>
      <c r="D29" s="47">
        <v>2176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2176</v>
      </c>
      <c r="O29" s="48">
        <f t="shared" si="1"/>
        <v>7.9718640093786639E-2</v>
      </c>
      <c r="P29" s="9"/>
    </row>
    <row r="30" spans="1:16">
      <c r="A30" s="12"/>
      <c r="B30" s="25">
        <v>335.16</v>
      </c>
      <c r="C30" s="20" t="s">
        <v>151</v>
      </c>
      <c r="D30" s="47">
        <v>446500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446500</v>
      </c>
      <c r="O30" s="48">
        <f t="shared" si="1"/>
        <v>16.357708089097304</v>
      </c>
      <c r="P30" s="9"/>
    </row>
    <row r="31" spans="1:16">
      <c r="A31" s="12"/>
      <c r="B31" s="25">
        <v>335.18</v>
      </c>
      <c r="C31" s="20" t="s">
        <v>152</v>
      </c>
      <c r="D31" s="47">
        <v>2045974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2045974</v>
      </c>
      <c r="O31" s="48">
        <f t="shared" si="1"/>
        <v>74.955084994138332</v>
      </c>
      <c r="P31" s="9"/>
    </row>
    <row r="32" spans="1:16">
      <c r="A32" s="12"/>
      <c r="B32" s="25">
        <v>335.22</v>
      </c>
      <c r="C32" s="20" t="s">
        <v>123</v>
      </c>
      <c r="D32" s="47">
        <v>0</v>
      </c>
      <c r="E32" s="47">
        <v>138938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138938</v>
      </c>
      <c r="O32" s="48">
        <f t="shared" si="1"/>
        <v>5.0900498241500589</v>
      </c>
      <c r="P32" s="9"/>
    </row>
    <row r="33" spans="1:16">
      <c r="A33" s="12"/>
      <c r="B33" s="25">
        <v>335.23</v>
      </c>
      <c r="C33" s="20" t="s">
        <v>124</v>
      </c>
      <c r="D33" s="47">
        <v>194130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194130</v>
      </c>
      <c r="O33" s="48">
        <f t="shared" si="1"/>
        <v>7.1120310668229774</v>
      </c>
      <c r="P33" s="9"/>
    </row>
    <row r="34" spans="1:16">
      <c r="A34" s="12"/>
      <c r="B34" s="25">
        <v>335.29</v>
      </c>
      <c r="C34" s="20" t="s">
        <v>38</v>
      </c>
      <c r="D34" s="47">
        <v>24888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24888</v>
      </c>
      <c r="O34" s="48">
        <f t="shared" si="1"/>
        <v>0.91178194607268459</v>
      </c>
      <c r="P34" s="9"/>
    </row>
    <row r="35" spans="1:16">
      <c r="A35" s="12"/>
      <c r="B35" s="25">
        <v>335.61</v>
      </c>
      <c r="C35" s="20" t="s">
        <v>189</v>
      </c>
      <c r="D35" s="47">
        <v>127419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127419</v>
      </c>
      <c r="O35" s="48">
        <f t="shared" si="1"/>
        <v>4.6680466002344669</v>
      </c>
      <c r="P35" s="9"/>
    </row>
    <row r="36" spans="1:16">
      <c r="A36" s="12"/>
      <c r="B36" s="25">
        <v>335.7</v>
      </c>
      <c r="C36" s="20" t="s">
        <v>42</v>
      </c>
      <c r="D36" s="47">
        <v>6414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6414</v>
      </c>
      <c r="O36" s="48">
        <f t="shared" si="1"/>
        <v>0.23497948417350528</v>
      </c>
      <c r="P36" s="9"/>
    </row>
    <row r="37" spans="1:16">
      <c r="A37" s="12"/>
      <c r="B37" s="25">
        <v>335.9</v>
      </c>
      <c r="C37" s="20" t="s">
        <v>43</v>
      </c>
      <c r="D37" s="47">
        <v>798285</v>
      </c>
      <c r="E37" s="47">
        <v>0</v>
      </c>
      <c r="F37" s="47">
        <v>0</v>
      </c>
      <c r="G37" s="47">
        <v>0</v>
      </c>
      <c r="H37" s="47">
        <v>0</v>
      </c>
      <c r="I37" s="47">
        <v>295491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1093776</v>
      </c>
      <c r="O37" s="48">
        <f t="shared" ref="O37:O68" si="7">(N37/O$75)</f>
        <v>40.070926143024622</v>
      </c>
      <c r="P37" s="9"/>
    </row>
    <row r="38" spans="1:16">
      <c r="A38" s="12"/>
      <c r="B38" s="25">
        <v>337.3</v>
      </c>
      <c r="C38" s="20" t="s">
        <v>125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68973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68973</v>
      </c>
      <c r="O38" s="48">
        <f t="shared" si="7"/>
        <v>2.5268537514654161</v>
      </c>
      <c r="P38" s="9"/>
    </row>
    <row r="39" spans="1:16">
      <c r="A39" s="12"/>
      <c r="B39" s="25">
        <v>337.5</v>
      </c>
      <c r="C39" s="20" t="s">
        <v>153</v>
      </c>
      <c r="D39" s="47">
        <v>0</v>
      </c>
      <c r="E39" s="47">
        <v>2416887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1744498</v>
      </c>
      <c r="N39" s="47">
        <f>SUM(D39:M39)</f>
        <v>4161385</v>
      </c>
      <c r="O39" s="48">
        <f t="shared" si="7"/>
        <v>152.45402256740914</v>
      </c>
      <c r="P39" s="9"/>
    </row>
    <row r="40" spans="1:16" ht="15.75">
      <c r="A40" s="29" t="s">
        <v>48</v>
      </c>
      <c r="B40" s="30"/>
      <c r="C40" s="31"/>
      <c r="D40" s="32">
        <f t="shared" ref="D40:M40" si="8">SUM(D41:D58)</f>
        <v>2202793</v>
      </c>
      <c r="E40" s="32">
        <f t="shared" si="8"/>
        <v>1248625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2092026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314383</v>
      </c>
      <c r="N40" s="32">
        <f>SUM(D40:M40)</f>
        <v>5857827</v>
      </c>
      <c r="O40" s="46">
        <f t="shared" si="7"/>
        <v>214.60386137162953</v>
      </c>
      <c r="P40" s="10"/>
    </row>
    <row r="41" spans="1:16">
      <c r="A41" s="12"/>
      <c r="B41" s="25">
        <v>341.1</v>
      </c>
      <c r="C41" s="20" t="s">
        <v>154</v>
      </c>
      <c r="D41" s="47">
        <v>0</v>
      </c>
      <c r="E41" s="47">
        <v>24602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24602</v>
      </c>
      <c r="O41" s="48">
        <f t="shared" si="7"/>
        <v>0.90130422039859315</v>
      </c>
      <c r="P41" s="9"/>
    </row>
    <row r="42" spans="1:16">
      <c r="A42" s="12"/>
      <c r="B42" s="25">
        <v>341.2</v>
      </c>
      <c r="C42" s="20" t="s">
        <v>164</v>
      </c>
      <c r="D42" s="47">
        <v>0</v>
      </c>
      <c r="E42" s="47">
        <v>157704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8" si="9">SUM(D42:M42)</f>
        <v>157704</v>
      </c>
      <c r="O42" s="48">
        <f t="shared" si="7"/>
        <v>5.7775498241500589</v>
      </c>
      <c r="P42" s="9"/>
    </row>
    <row r="43" spans="1:16">
      <c r="A43" s="12"/>
      <c r="B43" s="25">
        <v>341.9</v>
      </c>
      <c r="C43" s="20" t="s">
        <v>165</v>
      </c>
      <c r="D43" s="47">
        <v>32000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32000</v>
      </c>
      <c r="O43" s="48">
        <f t="shared" si="7"/>
        <v>1.1723329425556859</v>
      </c>
      <c r="P43" s="9"/>
    </row>
    <row r="44" spans="1:16">
      <c r="A44" s="12"/>
      <c r="B44" s="25">
        <v>342.1</v>
      </c>
      <c r="C44" s="20" t="s">
        <v>126</v>
      </c>
      <c r="D44" s="47">
        <v>926383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926383</v>
      </c>
      <c r="O44" s="48">
        <f t="shared" si="7"/>
        <v>33.938415885111368</v>
      </c>
      <c r="P44" s="9"/>
    </row>
    <row r="45" spans="1:16">
      <c r="A45" s="12"/>
      <c r="B45" s="25">
        <v>342.5</v>
      </c>
      <c r="C45" s="20" t="s">
        <v>61</v>
      </c>
      <c r="D45" s="47">
        <v>0</v>
      </c>
      <c r="E45" s="47">
        <v>10353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10353</v>
      </c>
      <c r="O45" s="48">
        <f t="shared" si="7"/>
        <v>0.37928634232121922</v>
      </c>
      <c r="P45" s="9"/>
    </row>
    <row r="46" spans="1:16">
      <c r="A46" s="12"/>
      <c r="B46" s="25">
        <v>342.6</v>
      </c>
      <c r="C46" s="20" t="s">
        <v>62</v>
      </c>
      <c r="D46" s="47">
        <v>807400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807400</v>
      </c>
      <c r="O46" s="48">
        <f t="shared" si="7"/>
        <v>29.579425556858148</v>
      </c>
      <c r="P46" s="9"/>
    </row>
    <row r="47" spans="1:16">
      <c r="A47" s="12"/>
      <c r="B47" s="25">
        <v>343.3</v>
      </c>
      <c r="C47" s="20" t="s">
        <v>64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217634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217634</v>
      </c>
      <c r="O47" s="48">
        <f t="shared" si="7"/>
        <v>7.9731096131301289</v>
      </c>
      <c r="P47" s="9"/>
    </row>
    <row r="48" spans="1:16">
      <c r="A48" s="12"/>
      <c r="B48" s="25">
        <v>343.4</v>
      </c>
      <c r="C48" s="20" t="s">
        <v>65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1328520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1328520</v>
      </c>
      <c r="O48" s="48">
        <f t="shared" si="7"/>
        <v>48.670867526377492</v>
      </c>
      <c r="P48" s="9"/>
    </row>
    <row r="49" spans="1:16">
      <c r="A49" s="12"/>
      <c r="B49" s="25">
        <v>343.5</v>
      </c>
      <c r="C49" s="20" t="s">
        <v>66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545872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545872</v>
      </c>
      <c r="O49" s="48">
        <f t="shared" si="7"/>
        <v>19.998241500586168</v>
      </c>
      <c r="P49" s="9"/>
    </row>
    <row r="50" spans="1:16">
      <c r="A50" s="12"/>
      <c r="B50" s="25">
        <v>343.7</v>
      </c>
      <c r="C50" s="20" t="s">
        <v>127</v>
      </c>
      <c r="D50" s="47">
        <v>0</v>
      </c>
      <c r="E50" s="47">
        <v>198385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198385</v>
      </c>
      <c r="O50" s="48">
        <f t="shared" si="7"/>
        <v>7.2679147127784294</v>
      </c>
      <c r="P50" s="9"/>
    </row>
    <row r="51" spans="1:16">
      <c r="A51" s="12"/>
      <c r="B51" s="25">
        <v>345.1</v>
      </c>
      <c r="C51" s="20" t="s">
        <v>128</v>
      </c>
      <c r="D51" s="47">
        <v>2000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2000</v>
      </c>
      <c r="O51" s="48">
        <f t="shared" si="7"/>
        <v>7.3270808909730367E-2</v>
      </c>
      <c r="P51" s="9"/>
    </row>
    <row r="52" spans="1:16">
      <c r="A52" s="12"/>
      <c r="B52" s="25">
        <v>345.9</v>
      </c>
      <c r="C52" s="20" t="s">
        <v>129</v>
      </c>
      <c r="D52" s="47">
        <v>0</v>
      </c>
      <c r="E52" s="47">
        <v>734776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734776</v>
      </c>
      <c r="O52" s="48">
        <f t="shared" si="7"/>
        <v>26.918815943728017</v>
      </c>
      <c r="P52" s="9"/>
    </row>
    <row r="53" spans="1:16">
      <c r="A53" s="12"/>
      <c r="B53" s="25">
        <v>346.4</v>
      </c>
      <c r="C53" s="20" t="s">
        <v>67</v>
      </c>
      <c r="D53" s="47">
        <v>10185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10185</v>
      </c>
      <c r="O53" s="48">
        <f t="shared" si="7"/>
        <v>0.37313159437280186</v>
      </c>
      <c r="P53" s="9"/>
    </row>
    <row r="54" spans="1:16">
      <c r="A54" s="12"/>
      <c r="B54" s="25">
        <v>347.1</v>
      </c>
      <c r="C54" s="20" t="s">
        <v>130</v>
      </c>
      <c r="D54" s="47">
        <v>5648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5648</v>
      </c>
      <c r="O54" s="48">
        <f t="shared" si="7"/>
        <v>0.20691676436107856</v>
      </c>
      <c r="P54" s="9"/>
    </row>
    <row r="55" spans="1:16">
      <c r="A55" s="12"/>
      <c r="B55" s="25">
        <v>347.2</v>
      </c>
      <c r="C55" s="20" t="s">
        <v>69</v>
      </c>
      <c r="D55" s="47">
        <v>235041</v>
      </c>
      <c r="E55" s="47">
        <v>83946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318987</v>
      </c>
      <c r="O55" s="48">
        <f t="shared" si="7"/>
        <v>11.68621776084408</v>
      </c>
      <c r="P55" s="9"/>
    </row>
    <row r="56" spans="1:16">
      <c r="A56" s="12"/>
      <c r="B56" s="25">
        <v>347.5</v>
      </c>
      <c r="C56" s="20" t="s">
        <v>71</v>
      </c>
      <c r="D56" s="47">
        <v>168196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168196</v>
      </c>
      <c r="O56" s="48">
        <f t="shared" si="7"/>
        <v>6.1619284876905045</v>
      </c>
      <c r="P56" s="9"/>
    </row>
    <row r="57" spans="1:16">
      <c r="A57" s="12"/>
      <c r="B57" s="25">
        <v>347.9</v>
      </c>
      <c r="C57" s="20" t="s">
        <v>72</v>
      </c>
      <c r="D57" s="47">
        <v>15940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15940</v>
      </c>
      <c r="O57" s="48">
        <f t="shared" si="7"/>
        <v>0.583968347010551</v>
      </c>
      <c r="P57" s="9"/>
    </row>
    <row r="58" spans="1:16">
      <c r="A58" s="12"/>
      <c r="B58" s="25">
        <v>349</v>
      </c>
      <c r="C58" s="20" t="s">
        <v>113</v>
      </c>
      <c r="D58" s="47">
        <v>0</v>
      </c>
      <c r="E58" s="47">
        <v>38859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314383</v>
      </c>
      <c r="N58" s="47">
        <f t="shared" si="9"/>
        <v>353242</v>
      </c>
      <c r="O58" s="48">
        <f t="shared" si="7"/>
        <v>12.941163540445487</v>
      </c>
      <c r="P58" s="9"/>
    </row>
    <row r="59" spans="1:16" ht="15.75">
      <c r="A59" s="29" t="s">
        <v>49</v>
      </c>
      <c r="B59" s="30"/>
      <c r="C59" s="31"/>
      <c r="D59" s="32">
        <f t="shared" ref="D59:M59" si="10">SUM(D60:D63)</f>
        <v>4350</v>
      </c>
      <c r="E59" s="32">
        <f t="shared" si="10"/>
        <v>181413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73" si="11">SUM(D59:M59)</f>
        <v>185763</v>
      </c>
      <c r="O59" s="46">
        <f t="shared" si="7"/>
        <v>6.8055026377491208</v>
      </c>
      <c r="P59" s="10"/>
    </row>
    <row r="60" spans="1:16">
      <c r="A60" s="13"/>
      <c r="B60" s="40">
        <v>351.2</v>
      </c>
      <c r="C60" s="21" t="s">
        <v>91</v>
      </c>
      <c r="D60" s="47">
        <v>0</v>
      </c>
      <c r="E60" s="47">
        <v>39111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39111</v>
      </c>
      <c r="O60" s="48">
        <f t="shared" si="7"/>
        <v>1.4328473036342322</v>
      </c>
      <c r="P60" s="9"/>
    </row>
    <row r="61" spans="1:16">
      <c r="A61" s="13"/>
      <c r="B61" s="40">
        <v>352</v>
      </c>
      <c r="C61" s="21" t="s">
        <v>94</v>
      </c>
      <c r="D61" s="47">
        <v>3170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3170</v>
      </c>
      <c r="O61" s="48">
        <f t="shared" si="7"/>
        <v>0.11613423212192263</v>
      </c>
      <c r="P61" s="9"/>
    </row>
    <row r="62" spans="1:16">
      <c r="A62" s="13"/>
      <c r="B62" s="40">
        <v>354</v>
      </c>
      <c r="C62" s="21" t="s">
        <v>95</v>
      </c>
      <c r="D62" s="47">
        <v>1180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1180</v>
      </c>
      <c r="O62" s="48">
        <f t="shared" si="7"/>
        <v>4.3229777256740917E-2</v>
      </c>
      <c r="P62" s="9"/>
    </row>
    <row r="63" spans="1:16">
      <c r="A63" s="13"/>
      <c r="B63" s="40">
        <v>359</v>
      </c>
      <c r="C63" s="21" t="s">
        <v>96</v>
      </c>
      <c r="D63" s="47">
        <v>0</v>
      </c>
      <c r="E63" s="47">
        <v>142302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142302</v>
      </c>
      <c r="O63" s="48">
        <f t="shared" si="7"/>
        <v>5.2132913247362254</v>
      </c>
      <c r="P63" s="9"/>
    </row>
    <row r="64" spans="1:16" ht="15.75">
      <c r="A64" s="29" t="s">
        <v>3</v>
      </c>
      <c r="B64" s="30"/>
      <c r="C64" s="31"/>
      <c r="D64" s="32">
        <f t="shared" ref="D64:M64" si="12">SUM(D65:D68)</f>
        <v>772948</v>
      </c>
      <c r="E64" s="32">
        <f t="shared" si="12"/>
        <v>4078670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64620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1317688</v>
      </c>
      <c r="N64" s="32">
        <f t="shared" si="11"/>
        <v>6233926</v>
      </c>
      <c r="O64" s="46">
        <f t="shared" si="7"/>
        <v>228.38240035169989</v>
      </c>
      <c r="P64" s="10"/>
    </row>
    <row r="65" spans="1:119">
      <c r="A65" s="12"/>
      <c r="B65" s="25">
        <v>361.1</v>
      </c>
      <c r="C65" s="20" t="s">
        <v>97</v>
      </c>
      <c r="D65" s="47">
        <v>63493</v>
      </c>
      <c r="E65" s="47">
        <v>195532</v>
      </c>
      <c r="F65" s="47">
        <v>0</v>
      </c>
      <c r="G65" s="47">
        <v>0</v>
      </c>
      <c r="H65" s="47">
        <v>0</v>
      </c>
      <c r="I65" s="47">
        <v>45354</v>
      </c>
      <c r="J65" s="47">
        <v>0</v>
      </c>
      <c r="K65" s="47">
        <v>0</v>
      </c>
      <c r="L65" s="47">
        <v>0</v>
      </c>
      <c r="M65" s="47">
        <v>46466</v>
      </c>
      <c r="N65" s="47">
        <f t="shared" si="11"/>
        <v>350845</v>
      </c>
      <c r="O65" s="48">
        <f t="shared" si="7"/>
        <v>12.853348475967175</v>
      </c>
      <c r="P65" s="9"/>
    </row>
    <row r="66" spans="1:119">
      <c r="A66" s="12"/>
      <c r="B66" s="25">
        <v>364</v>
      </c>
      <c r="C66" s="20" t="s">
        <v>156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1250000</v>
      </c>
      <c r="N66" s="47">
        <f t="shared" si="11"/>
        <v>1250000</v>
      </c>
      <c r="O66" s="48">
        <f t="shared" si="7"/>
        <v>45.794255568581477</v>
      </c>
      <c r="P66" s="9"/>
    </row>
    <row r="67" spans="1:119">
      <c r="A67" s="12"/>
      <c r="B67" s="25">
        <v>366</v>
      </c>
      <c r="C67" s="20" t="s">
        <v>99</v>
      </c>
      <c r="D67" s="47">
        <v>0</v>
      </c>
      <c r="E67" s="47">
        <v>3187022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3187022</v>
      </c>
      <c r="O67" s="48">
        <f t="shared" si="7"/>
        <v>116.75783997655334</v>
      </c>
      <c r="P67" s="9"/>
    </row>
    <row r="68" spans="1:119">
      <c r="A68" s="12"/>
      <c r="B68" s="25">
        <v>369.9</v>
      </c>
      <c r="C68" s="20" t="s">
        <v>101</v>
      </c>
      <c r="D68" s="47">
        <v>709455</v>
      </c>
      <c r="E68" s="47">
        <v>696116</v>
      </c>
      <c r="F68" s="47">
        <v>0</v>
      </c>
      <c r="G68" s="47">
        <v>0</v>
      </c>
      <c r="H68" s="47">
        <v>0</v>
      </c>
      <c r="I68" s="47">
        <v>19266</v>
      </c>
      <c r="J68" s="47">
        <v>0</v>
      </c>
      <c r="K68" s="47">
        <v>0</v>
      </c>
      <c r="L68" s="47">
        <v>0</v>
      </c>
      <c r="M68" s="47">
        <v>21222</v>
      </c>
      <c r="N68" s="47">
        <f t="shared" si="11"/>
        <v>1446059</v>
      </c>
      <c r="O68" s="48">
        <f t="shared" si="7"/>
        <v>52.976956330597886</v>
      </c>
      <c r="P68" s="9"/>
    </row>
    <row r="69" spans="1:119" ht="15.75">
      <c r="A69" s="29" t="s">
        <v>50</v>
      </c>
      <c r="B69" s="30"/>
      <c r="C69" s="31"/>
      <c r="D69" s="32">
        <f t="shared" ref="D69:M69" si="13">SUM(D70:D72)</f>
        <v>792669</v>
      </c>
      <c r="E69" s="32">
        <f t="shared" si="13"/>
        <v>615941</v>
      </c>
      <c r="F69" s="32">
        <f t="shared" si="13"/>
        <v>0</v>
      </c>
      <c r="G69" s="32">
        <f t="shared" si="13"/>
        <v>0</v>
      </c>
      <c r="H69" s="32">
        <f t="shared" si="13"/>
        <v>0</v>
      </c>
      <c r="I69" s="32">
        <f t="shared" si="13"/>
        <v>102139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3908474</v>
      </c>
      <c r="N69" s="32">
        <f t="shared" si="11"/>
        <v>5419223</v>
      </c>
      <c r="O69" s="46">
        <f>(N69/O$75)</f>
        <v>198.53542643610785</v>
      </c>
      <c r="P69" s="9"/>
    </row>
    <row r="70" spans="1:119">
      <c r="A70" s="12"/>
      <c r="B70" s="25">
        <v>381</v>
      </c>
      <c r="C70" s="20" t="s">
        <v>102</v>
      </c>
      <c r="D70" s="47">
        <v>340185</v>
      </c>
      <c r="E70" s="47">
        <v>490986</v>
      </c>
      <c r="F70" s="47">
        <v>0</v>
      </c>
      <c r="G70" s="47">
        <v>0</v>
      </c>
      <c r="H70" s="47">
        <v>0</v>
      </c>
      <c r="I70" s="47">
        <v>102139</v>
      </c>
      <c r="J70" s="47">
        <v>0</v>
      </c>
      <c r="K70" s="47">
        <v>0</v>
      </c>
      <c r="L70" s="47">
        <v>0</v>
      </c>
      <c r="M70" s="47">
        <v>408474</v>
      </c>
      <c r="N70" s="47">
        <f t="shared" si="11"/>
        <v>1341784</v>
      </c>
      <c r="O70" s="48">
        <f>(N70/O$75)</f>
        <v>49.156799531066824</v>
      </c>
      <c r="P70" s="9"/>
    </row>
    <row r="71" spans="1:119">
      <c r="A71" s="12"/>
      <c r="B71" s="25">
        <v>383</v>
      </c>
      <c r="C71" s="20" t="s">
        <v>161</v>
      </c>
      <c r="D71" s="47">
        <v>452484</v>
      </c>
      <c r="E71" s="47">
        <v>124955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577439</v>
      </c>
      <c r="O71" s="48">
        <f>(N71/O$75)</f>
        <v>21.154711313012896</v>
      </c>
      <c r="P71" s="9"/>
    </row>
    <row r="72" spans="1:119" ht="15.75" thickBot="1">
      <c r="A72" s="12"/>
      <c r="B72" s="25">
        <v>389.4</v>
      </c>
      <c r="C72" s="20" t="s">
        <v>190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3500000</v>
      </c>
      <c r="N72" s="47">
        <f t="shared" si="11"/>
        <v>3500000</v>
      </c>
      <c r="O72" s="48">
        <f>(N72/O$75)</f>
        <v>128.22391559202813</v>
      </c>
      <c r="P72" s="9"/>
    </row>
    <row r="73" spans="1:119" ht="16.5" thickBot="1">
      <c r="A73" s="14" t="s">
        <v>73</v>
      </c>
      <c r="B73" s="23"/>
      <c r="C73" s="22"/>
      <c r="D73" s="15">
        <f t="shared" ref="D73:M73" si="14">SUM(D5,D13,D16,D40,D59,D64,D69)</f>
        <v>23572117</v>
      </c>
      <c r="E73" s="15">
        <f t="shared" si="14"/>
        <v>17518020</v>
      </c>
      <c r="F73" s="15">
        <f t="shared" si="14"/>
        <v>0</v>
      </c>
      <c r="G73" s="15">
        <f t="shared" si="14"/>
        <v>0</v>
      </c>
      <c r="H73" s="15">
        <f t="shared" si="14"/>
        <v>0</v>
      </c>
      <c r="I73" s="15">
        <f t="shared" si="14"/>
        <v>3641439</v>
      </c>
      <c r="J73" s="15">
        <f t="shared" si="14"/>
        <v>0</v>
      </c>
      <c r="K73" s="15">
        <f t="shared" si="14"/>
        <v>0</v>
      </c>
      <c r="L73" s="15">
        <f t="shared" si="14"/>
        <v>0</v>
      </c>
      <c r="M73" s="15">
        <f t="shared" si="14"/>
        <v>7285043</v>
      </c>
      <c r="N73" s="15">
        <f t="shared" si="11"/>
        <v>52016619</v>
      </c>
      <c r="O73" s="38">
        <f>(N73/O$75)</f>
        <v>1905.6498754396248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1"/>
      <c r="B75" s="42"/>
      <c r="C75" s="42"/>
      <c r="D75" s="43"/>
      <c r="E75" s="43"/>
      <c r="F75" s="43"/>
      <c r="G75" s="43"/>
      <c r="H75" s="43"/>
      <c r="I75" s="43"/>
      <c r="J75" s="43"/>
      <c r="K75" s="43"/>
      <c r="L75" s="119" t="s">
        <v>191</v>
      </c>
      <c r="M75" s="119"/>
      <c r="N75" s="119"/>
      <c r="O75" s="44">
        <v>27296</v>
      </c>
    </row>
    <row r="76" spans="1:119">
      <c r="A76" s="120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8"/>
    </row>
    <row r="77" spans="1:119" ht="15.75" customHeight="1" thickBot="1">
      <c r="A77" s="121" t="s">
        <v>116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1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 xml:space="preserve">&amp;L&amp;14Office of Economic and Demographic Research&amp;R&amp;14Page &amp;P of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14833059</v>
      </c>
      <c r="E5" s="27">
        <f t="shared" si="0"/>
        <v>1404670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16237729</v>
      </c>
      <c r="O5" s="33">
        <f t="shared" ref="O5:O36" si="1">(N5/O$71)</f>
        <v>592.05604171224388</v>
      </c>
      <c r="P5" s="6"/>
    </row>
    <row r="6" spans="1:133">
      <c r="A6" s="12"/>
      <c r="B6" s="25">
        <v>311</v>
      </c>
      <c r="C6" s="20" t="s">
        <v>2</v>
      </c>
      <c r="D6" s="47">
        <v>13317784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13317784</v>
      </c>
      <c r="O6" s="48">
        <f t="shared" si="1"/>
        <v>485.58973237074309</v>
      </c>
      <c r="P6" s="9"/>
    </row>
    <row r="7" spans="1:133">
      <c r="A7" s="12"/>
      <c r="B7" s="25">
        <v>312.10000000000002</v>
      </c>
      <c r="C7" s="20" t="s">
        <v>186</v>
      </c>
      <c r="D7" s="47">
        <v>0</v>
      </c>
      <c r="E7" s="47">
        <v>28438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28438</v>
      </c>
      <c r="O7" s="48">
        <f t="shared" si="1"/>
        <v>1.0368992926420186</v>
      </c>
      <c r="P7" s="9"/>
    </row>
    <row r="8" spans="1:133">
      <c r="A8" s="12"/>
      <c r="B8" s="25">
        <v>312.3</v>
      </c>
      <c r="C8" s="20" t="s">
        <v>10</v>
      </c>
      <c r="D8" s="47">
        <v>0</v>
      </c>
      <c r="E8" s="47">
        <v>157655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157655</v>
      </c>
      <c r="O8" s="48">
        <f t="shared" si="1"/>
        <v>5.7483774520527966</v>
      </c>
      <c r="P8" s="9"/>
    </row>
    <row r="9" spans="1:133">
      <c r="A9" s="12"/>
      <c r="B9" s="25">
        <v>312.41000000000003</v>
      </c>
      <c r="C9" s="20" t="s">
        <v>12</v>
      </c>
      <c r="D9" s="47">
        <v>0</v>
      </c>
      <c r="E9" s="47">
        <v>745564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745564</v>
      </c>
      <c r="O9" s="48">
        <f t="shared" si="1"/>
        <v>27.184569386713338</v>
      </c>
      <c r="P9" s="9"/>
    </row>
    <row r="10" spans="1:133">
      <c r="A10" s="12"/>
      <c r="B10" s="25">
        <v>312.42</v>
      </c>
      <c r="C10" s="20" t="s">
        <v>11</v>
      </c>
      <c r="D10" s="47">
        <v>0</v>
      </c>
      <c r="E10" s="47">
        <v>473013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473013</v>
      </c>
      <c r="O10" s="48">
        <f t="shared" si="1"/>
        <v>17.246882520236273</v>
      </c>
      <c r="P10" s="9"/>
    </row>
    <row r="11" spans="1:133">
      <c r="A11" s="12"/>
      <c r="B11" s="25">
        <v>312.60000000000002</v>
      </c>
      <c r="C11" s="20" t="s">
        <v>13</v>
      </c>
      <c r="D11" s="47">
        <v>1442146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1442146</v>
      </c>
      <c r="O11" s="48">
        <f t="shared" si="1"/>
        <v>52.583169255451033</v>
      </c>
      <c r="P11" s="9"/>
    </row>
    <row r="12" spans="1:133">
      <c r="A12" s="12"/>
      <c r="B12" s="25">
        <v>315</v>
      </c>
      <c r="C12" s="20" t="s">
        <v>146</v>
      </c>
      <c r="D12" s="47">
        <v>73129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73129</v>
      </c>
      <c r="O12" s="48">
        <f t="shared" si="1"/>
        <v>2.6664114344053087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SUM(D14:D15)</f>
        <v>394644</v>
      </c>
      <c r="E13" s="32">
        <f t="shared" si="3"/>
        <v>2002956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868619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3266219</v>
      </c>
      <c r="O13" s="46">
        <f t="shared" si="1"/>
        <v>119.09206592284693</v>
      </c>
      <c r="P13" s="10"/>
    </row>
    <row r="14" spans="1:133">
      <c r="A14" s="12"/>
      <c r="B14" s="25">
        <v>322</v>
      </c>
      <c r="C14" s="20" t="s">
        <v>0</v>
      </c>
      <c r="D14" s="47">
        <v>394644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394644</v>
      </c>
      <c r="O14" s="48">
        <f t="shared" si="1"/>
        <v>14.389411507328813</v>
      </c>
      <c r="P14" s="9"/>
    </row>
    <row r="15" spans="1:133">
      <c r="A15" s="12"/>
      <c r="B15" s="25">
        <v>325.2</v>
      </c>
      <c r="C15" s="20" t="s">
        <v>112</v>
      </c>
      <c r="D15" s="47">
        <v>0</v>
      </c>
      <c r="E15" s="47">
        <v>2002956</v>
      </c>
      <c r="F15" s="47">
        <v>0</v>
      </c>
      <c r="G15" s="47">
        <v>0</v>
      </c>
      <c r="H15" s="47">
        <v>0</v>
      </c>
      <c r="I15" s="47">
        <v>868619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2871575</v>
      </c>
      <c r="O15" s="48">
        <f t="shared" si="1"/>
        <v>104.70265441551813</v>
      </c>
      <c r="P15" s="9"/>
    </row>
    <row r="16" spans="1:133" ht="15.75">
      <c r="A16" s="29" t="s">
        <v>19</v>
      </c>
      <c r="B16" s="30"/>
      <c r="C16" s="31"/>
      <c r="D16" s="32">
        <f t="shared" ref="D16:M16" si="4">SUM(D17:D37)</f>
        <v>3670470</v>
      </c>
      <c r="E16" s="32">
        <f t="shared" si="4"/>
        <v>4507342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1298504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1043936</v>
      </c>
      <c r="N16" s="45">
        <f>SUM(D16:M16)</f>
        <v>10520252</v>
      </c>
      <c r="O16" s="46">
        <f t="shared" si="1"/>
        <v>383.58681543061329</v>
      </c>
      <c r="P16" s="10"/>
    </row>
    <row r="17" spans="1:16">
      <c r="A17" s="12"/>
      <c r="B17" s="25">
        <v>331.2</v>
      </c>
      <c r="C17" s="20" t="s">
        <v>18</v>
      </c>
      <c r="D17" s="47">
        <v>0</v>
      </c>
      <c r="E17" s="47">
        <v>40413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40413</v>
      </c>
      <c r="O17" s="48">
        <f t="shared" si="1"/>
        <v>1.4735287683220302</v>
      </c>
      <c r="P17" s="9"/>
    </row>
    <row r="18" spans="1:16">
      <c r="A18" s="12"/>
      <c r="B18" s="25">
        <v>331.5</v>
      </c>
      <c r="C18" s="20" t="s">
        <v>20</v>
      </c>
      <c r="D18" s="47">
        <v>0</v>
      </c>
      <c r="E18" s="47">
        <v>203562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3" si="5">SUM(D18:M18)</f>
        <v>203562</v>
      </c>
      <c r="O18" s="48">
        <f t="shared" si="1"/>
        <v>7.4222270837891049</v>
      </c>
      <c r="P18" s="9"/>
    </row>
    <row r="19" spans="1:16">
      <c r="A19" s="12"/>
      <c r="B19" s="25">
        <v>331.65</v>
      </c>
      <c r="C19" s="20" t="s">
        <v>23</v>
      </c>
      <c r="D19" s="47">
        <v>0</v>
      </c>
      <c r="E19" s="47">
        <v>59337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59337</v>
      </c>
      <c r="O19" s="48">
        <f t="shared" si="1"/>
        <v>2.1635309560271274</v>
      </c>
      <c r="P19" s="9"/>
    </row>
    <row r="20" spans="1:16">
      <c r="A20" s="12"/>
      <c r="B20" s="25">
        <v>331.69</v>
      </c>
      <c r="C20" s="20" t="s">
        <v>24</v>
      </c>
      <c r="D20" s="47">
        <v>0</v>
      </c>
      <c r="E20" s="47">
        <v>135597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135597</v>
      </c>
      <c r="O20" s="48">
        <f t="shared" si="1"/>
        <v>4.9441041347626342</v>
      </c>
      <c r="P20" s="9"/>
    </row>
    <row r="21" spans="1:16">
      <c r="A21" s="12"/>
      <c r="B21" s="25">
        <v>331.9</v>
      </c>
      <c r="C21" s="20" t="s">
        <v>120</v>
      </c>
      <c r="D21" s="47">
        <v>0</v>
      </c>
      <c r="E21" s="47">
        <v>162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162</v>
      </c>
      <c r="O21" s="48">
        <f t="shared" si="1"/>
        <v>5.9068037628527675E-3</v>
      </c>
      <c r="P21" s="9"/>
    </row>
    <row r="22" spans="1:16">
      <c r="A22" s="12"/>
      <c r="B22" s="25">
        <v>334.1</v>
      </c>
      <c r="C22" s="20" t="s">
        <v>21</v>
      </c>
      <c r="D22" s="47">
        <v>0</v>
      </c>
      <c r="E22" s="47">
        <v>506859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506859</v>
      </c>
      <c r="O22" s="48">
        <f t="shared" si="1"/>
        <v>18.480966965653028</v>
      </c>
      <c r="P22" s="9"/>
    </row>
    <row r="23" spans="1:16">
      <c r="A23" s="12"/>
      <c r="B23" s="25">
        <v>334.2</v>
      </c>
      <c r="C23" s="20" t="s">
        <v>22</v>
      </c>
      <c r="D23" s="47">
        <v>0</v>
      </c>
      <c r="E23" s="47">
        <v>262547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262547</v>
      </c>
      <c r="O23" s="48">
        <f t="shared" si="1"/>
        <v>9.5729235032450966</v>
      </c>
      <c r="P23" s="9"/>
    </row>
    <row r="24" spans="1:16">
      <c r="A24" s="12"/>
      <c r="B24" s="25">
        <v>334.34</v>
      </c>
      <c r="C24" s="20" t="s">
        <v>25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107273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107273</v>
      </c>
      <c r="O24" s="48">
        <f t="shared" si="1"/>
        <v>3.911361481805586</v>
      </c>
      <c r="P24" s="9"/>
    </row>
    <row r="25" spans="1:16">
      <c r="A25" s="12"/>
      <c r="B25" s="25">
        <v>334.49</v>
      </c>
      <c r="C25" s="20" t="s">
        <v>27</v>
      </c>
      <c r="D25" s="47">
        <v>0</v>
      </c>
      <c r="E25" s="47">
        <v>3115095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6" si="6">SUM(D25:M25)</f>
        <v>3115095</v>
      </c>
      <c r="O25" s="48">
        <f t="shared" si="1"/>
        <v>113.581820170641</v>
      </c>
      <c r="P25" s="9"/>
    </row>
    <row r="26" spans="1:16">
      <c r="A26" s="12"/>
      <c r="B26" s="25">
        <v>334.7</v>
      </c>
      <c r="C26" s="20" t="s">
        <v>29</v>
      </c>
      <c r="D26" s="47">
        <v>49861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49861</v>
      </c>
      <c r="O26" s="48">
        <f t="shared" si="1"/>
        <v>1.8180193976518633</v>
      </c>
      <c r="P26" s="9"/>
    </row>
    <row r="27" spans="1:16">
      <c r="A27" s="12"/>
      <c r="B27" s="25">
        <v>335.12</v>
      </c>
      <c r="C27" s="20" t="s">
        <v>147</v>
      </c>
      <c r="D27" s="47">
        <v>524099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524099</v>
      </c>
      <c r="O27" s="48">
        <f t="shared" si="1"/>
        <v>19.109567563625756</v>
      </c>
      <c r="P27" s="9"/>
    </row>
    <row r="28" spans="1:16">
      <c r="A28" s="12"/>
      <c r="B28" s="25">
        <v>335.13</v>
      </c>
      <c r="C28" s="20" t="s">
        <v>148</v>
      </c>
      <c r="D28" s="47">
        <v>15224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15224</v>
      </c>
      <c r="O28" s="48">
        <f t="shared" si="1"/>
        <v>0.55509370670166991</v>
      </c>
      <c r="P28" s="9"/>
    </row>
    <row r="29" spans="1:16">
      <c r="A29" s="12"/>
      <c r="B29" s="25">
        <v>335.14</v>
      </c>
      <c r="C29" s="20" t="s">
        <v>149</v>
      </c>
      <c r="D29" s="47">
        <v>16553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16553</v>
      </c>
      <c r="O29" s="48">
        <f t="shared" si="1"/>
        <v>0.60355137460803621</v>
      </c>
      <c r="P29" s="9"/>
    </row>
    <row r="30" spans="1:16">
      <c r="A30" s="12"/>
      <c r="B30" s="25">
        <v>335.15</v>
      </c>
      <c r="C30" s="20" t="s">
        <v>150</v>
      </c>
      <c r="D30" s="47">
        <v>2309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2309</v>
      </c>
      <c r="O30" s="48">
        <f t="shared" si="1"/>
        <v>8.4190184496463205E-2</v>
      </c>
      <c r="P30" s="9"/>
    </row>
    <row r="31" spans="1:16">
      <c r="A31" s="12"/>
      <c r="B31" s="25">
        <v>335.16</v>
      </c>
      <c r="C31" s="20" t="s">
        <v>151</v>
      </c>
      <c r="D31" s="47">
        <v>446500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446500</v>
      </c>
      <c r="O31" s="48">
        <f t="shared" si="1"/>
        <v>16.280172099467659</v>
      </c>
      <c r="P31" s="9"/>
    </row>
    <row r="32" spans="1:16">
      <c r="A32" s="12"/>
      <c r="B32" s="25">
        <v>335.18</v>
      </c>
      <c r="C32" s="20" t="s">
        <v>152</v>
      </c>
      <c r="D32" s="47">
        <v>1898544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1898544</v>
      </c>
      <c r="O32" s="48">
        <f t="shared" si="1"/>
        <v>69.224239772478668</v>
      </c>
      <c r="P32" s="9"/>
    </row>
    <row r="33" spans="1:16">
      <c r="A33" s="12"/>
      <c r="B33" s="25">
        <v>335.22</v>
      </c>
      <c r="C33" s="20" t="s">
        <v>123</v>
      </c>
      <c r="D33" s="47">
        <v>0</v>
      </c>
      <c r="E33" s="47">
        <v>183770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183770</v>
      </c>
      <c r="O33" s="48">
        <f t="shared" si="1"/>
        <v>6.7005760956756362</v>
      </c>
      <c r="P33" s="9"/>
    </row>
    <row r="34" spans="1:16">
      <c r="A34" s="12"/>
      <c r="B34" s="25">
        <v>335.23</v>
      </c>
      <c r="C34" s="20" t="s">
        <v>124</v>
      </c>
      <c r="D34" s="47">
        <v>126417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126417</v>
      </c>
      <c r="O34" s="48">
        <f t="shared" si="1"/>
        <v>4.6093852548676439</v>
      </c>
      <c r="P34" s="9"/>
    </row>
    <row r="35" spans="1:16">
      <c r="A35" s="12"/>
      <c r="B35" s="25">
        <v>335.7</v>
      </c>
      <c r="C35" s="20" t="s">
        <v>42</v>
      </c>
      <c r="D35" s="47">
        <v>7168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7168</v>
      </c>
      <c r="O35" s="48">
        <f t="shared" si="1"/>
        <v>0.2613578356304237</v>
      </c>
      <c r="P35" s="9"/>
    </row>
    <row r="36" spans="1:16">
      <c r="A36" s="12"/>
      <c r="B36" s="25">
        <v>335.9</v>
      </c>
      <c r="C36" s="20" t="s">
        <v>43</v>
      </c>
      <c r="D36" s="47">
        <v>583795</v>
      </c>
      <c r="E36" s="47">
        <v>0</v>
      </c>
      <c r="F36" s="47">
        <v>0</v>
      </c>
      <c r="G36" s="47">
        <v>0</v>
      </c>
      <c r="H36" s="47">
        <v>0</v>
      </c>
      <c r="I36" s="47">
        <v>1191231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1775026</v>
      </c>
      <c r="O36" s="48">
        <f t="shared" si="1"/>
        <v>64.720557135564789</v>
      </c>
      <c r="P36" s="9"/>
    </row>
    <row r="37" spans="1:16">
      <c r="A37" s="12"/>
      <c r="B37" s="25">
        <v>337.5</v>
      </c>
      <c r="C37" s="20" t="s">
        <v>153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1043936</v>
      </c>
      <c r="N37" s="47">
        <f>SUM(D37:M37)</f>
        <v>1043936</v>
      </c>
      <c r="O37" s="48">
        <f t="shared" ref="O37:O68" si="7">(N37/O$71)</f>
        <v>38.063735141836212</v>
      </c>
      <c r="P37" s="9"/>
    </row>
    <row r="38" spans="1:16" ht="15.75">
      <c r="A38" s="29" t="s">
        <v>48</v>
      </c>
      <c r="B38" s="30"/>
      <c r="C38" s="31"/>
      <c r="D38" s="32">
        <f t="shared" ref="D38:M38" si="8">SUM(D39:D55)</f>
        <v>1473068</v>
      </c>
      <c r="E38" s="32">
        <f t="shared" si="8"/>
        <v>1478588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1813314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372680</v>
      </c>
      <c r="N38" s="32">
        <f>SUM(D38:M38)</f>
        <v>5137650</v>
      </c>
      <c r="O38" s="46">
        <f t="shared" si="7"/>
        <v>187.32771822358347</v>
      </c>
      <c r="P38" s="10"/>
    </row>
    <row r="39" spans="1:16">
      <c r="A39" s="12"/>
      <c r="B39" s="25">
        <v>341.1</v>
      </c>
      <c r="C39" s="20" t="s">
        <v>154</v>
      </c>
      <c r="D39" s="47">
        <v>0</v>
      </c>
      <c r="E39" s="47">
        <v>25150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25150</v>
      </c>
      <c r="O39" s="48">
        <f t="shared" si="7"/>
        <v>0.91701305330708083</v>
      </c>
      <c r="P39" s="9"/>
    </row>
    <row r="40" spans="1:16">
      <c r="A40" s="12"/>
      <c r="B40" s="25">
        <v>341.2</v>
      </c>
      <c r="C40" s="20" t="s">
        <v>164</v>
      </c>
      <c r="D40" s="47">
        <v>0</v>
      </c>
      <c r="E40" s="47">
        <v>152362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5" si="9">SUM(D40:M40)</f>
        <v>152362</v>
      </c>
      <c r="O40" s="48">
        <f t="shared" si="7"/>
        <v>5.5553854007146501</v>
      </c>
      <c r="P40" s="9"/>
    </row>
    <row r="41" spans="1:16">
      <c r="A41" s="12"/>
      <c r="B41" s="25">
        <v>341.9</v>
      </c>
      <c r="C41" s="20" t="s">
        <v>165</v>
      </c>
      <c r="D41" s="47">
        <v>32000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32000</v>
      </c>
      <c r="O41" s="48">
        <f t="shared" si="7"/>
        <v>1.1667760519215342</v>
      </c>
      <c r="P41" s="9"/>
    </row>
    <row r="42" spans="1:16">
      <c r="A42" s="12"/>
      <c r="B42" s="25">
        <v>342.1</v>
      </c>
      <c r="C42" s="20" t="s">
        <v>126</v>
      </c>
      <c r="D42" s="47">
        <v>960958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960958</v>
      </c>
      <c r="O42" s="48">
        <f t="shared" si="7"/>
        <v>35.03821191570043</v>
      </c>
      <c r="P42" s="9"/>
    </row>
    <row r="43" spans="1:16">
      <c r="A43" s="12"/>
      <c r="B43" s="25">
        <v>342.5</v>
      </c>
      <c r="C43" s="20" t="s">
        <v>61</v>
      </c>
      <c r="D43" s="47">
        <v>0</v>
      </c>
      <c r="E43" s="47">
        <v>3569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3569</v>
      </c>
      <c r="O43" s="48">
        <f t="shared" si="7"/>
        <v>0.13013199154087363</v>
      </c>
      <c r="P43" s="9"/>
    </row>
    <row r="44" spans="1:16">
      <c r="A44" s="12"/>
      <c r="B44" s="25">
        <v>342.6</v>
      </c>
      <c r="C44" s="20" t="s">
        <v>62</v>
      </c>
      <c r="D44" s="47">
        <v>30112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30112</v>
      </c>
      <c r="O44" s="48">
        <f t="shared" si="7"/>
        <v>1.0979362648581639</v>
      </c>
      <c r="P44" s="9"/>
    </row>
    <row r="45" spans="1:16">
      <c r="A45" s="12"/>
      <c r="B45" s="25">
        <v>343.3</v>
      </c>
      <c r="C45" s="20" t="s">
        <v>64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222409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222409</v>
      </c>
      <c r="O45" s="48">
        <f t="shared" si="7"/>
        <v>8.1094217166192664</v>
      </c>
      <c r="P45" s="9"/>
    </row>
    <row r="46" spans="1:16">
      <c r="A46" s="12"/>
      <c r="B46" s="25">
        <v>343.4</v>
      </c>
      <c r="C46" s="20" t="s">
        <v>65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1069667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1069667</v>
      </c>
      <c r="O46" s="48">
        <f t="shared" si="7"/>
        <v>39.001932472835996</v>
      </c>
      <c r="P46" s="9"/>
    </row>
    <row r="47" spans="1:16">
      <c r="A47" s="12"/>
      <c r="B47" s="25">
        <v>343.5</v>
      </c>
      <c r="C47" s="20" t="s">
        <v>66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521238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521238</v>
      </c>
      <c r="O47" s="48">
        <f t="shared" si="7"/>
        <v>19.005250492233646</v>
      </c>
      <c r="P47" s="9"/>
    </row>
    <row r="48" spans="1:16">
      <c r="A48" s="12"/>
      <c r="B48" s="25">
        <v>343.7</v>
      </c>
      <c r="C48" s="20" t="s">
        <v>127</v>
      </c>
      <c r="D48" s="47">
        <v>0</v>
      </c>
      <c r="E48" s="47">
        <v>408790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408790</v>
      </c>
      <c r="O48" s="48">
        <f t="shared" si="7"/>
        <v>14.905199445781376</v>
      </c>
      <c r="P48" s="9"/>
    </row>
    <row r="49" spans="1:16">
      <c r="A49" s="12"/>
      <c r="B49" s="25">
        <v>345.9</v>
      </c>
      <c r="C49" s="20" t="s">
        <v>129</v>
      </c>
      <c r="D49" s="47">
        <v>0</v>
      </c>
      <c r="E49" s="47">
        <v>733514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733514</v>
      </c>
      <c r="O49" s="48">
        <f t="shared" si="7"/>
        <v>26.745205279661636</v>
      </c>
      <c r="P49" s="9"/>
    </row>
    <row r="50" spans="1:16">
      <c r="A50" s="12"/>
      <c r="B50" s="25">
        <v>346.4</v>
      </c>
      <c r="C50" s="20" t="s">
        <v>67</v>
      </c>
      <c r="D50" s="47">
        <v>7665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7665</v>
      </c>
      <c r="O50" s="48">
        <f t="shared" si="7"/>
        <v>0.27947932618683002</v>
      </c>
      <c r="P50" s="9"/>
    </row>
    <row r="51" spans="1:16">
      <c r="A51" s="12"/>
      <c r="B51" s="25">
        <v>347.1</v>
      </c>
      <c r="C51" s="20" t="s">
        <v>130</v>
      </c>
      <c r="D51" s="47">
        <v>4138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4138</v>
      </c>
      <c r="O51" s="48">
        <f t="shared" si="7"/>
        <v>0.15087872821410342</v>
      </c>
      <c r="P51" s="9"/>
    </row>
    <row r="52" spans="1:16">
      <c r="A52" s="12"/>
      <c r="B52" s="25">
        <v>347.2</v>
      </c>
      <c r="C52" s="20" t="s">
        <v>69</v>
      </c>
      <c r="D52" s="47">
        <v>237230</v>
      </c>
      <c r="E52" s="47">
        <v>78268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315498</v>
      </c>
      <c r="O52" s="48">
        <f t="shared" si="7"/>
        <v>11.503609713410633</v>
      </c>
      <c r="P52" s="9"/>
    </row>
    <row r="53" spans="1:16">
      <c r="A53" s="12"/>
      <c r="B53" s="25">
        <v>347.5</v>
      </c>
      <c r="C53" s="20" t="s">
        <v>71</v>
      </c>
      <c r="D53" s="47">
        <v>175050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175050</v>
      </c>
      <c r="O53" s="48">
        <f t="shared" si="7"/>
        <v>6.382629621527018</v>
      </c>
      <c r="P53" s="9"/>
    </row>
    <row r="54" spans="1:16">
      <c r="A54" s="12"/>
      <c r="B54" s="25">
        <v>347.9</v>
      </c>
      <c r="C54" s="20" t="s">
        <v>72</v>
      </c>
      <c r="D54" s="47">
        <v>25915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25915</v>
      </c>
      <c r="O54" s="48">
        <f t="shared" si="7"/>
        <v>0.94490629329833009</v>
      </c>
      <c r="P54" s="9"/>
    </row>
    <row r="55" spans="1:16">
      <c r="A55" s="12"/>
      <c r="B55" s="25">
        <v>349</v>
      </c>
      <c r="C55" s="20" t="s">
        <v>113</v>
      </c>
      <c r="D55" s="47">
        <v>0</v>
      </c>
      <c r="E55" s="47">
        <v>76935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372680</v>
      </c>
      <c r="N55" s="47">
        <f t="shared" si="9"/>
        <v>449615</v>
      </c>
      <c r="O55" s="48">
        <f t="shared" si="7"/>
        <v>16.393750455771894</v>
      </c>
      <c r="P55" s="9"/>
    </row>
    <row r="56" spans="1:16" ht="15.75">
      <c r="A56" s="29" t="s">
        <v>49</v>
      </c>
      <c r="B56" s="30"/>
      <c r="C56" s="31"/>
      <c r="D56" s="32">
        <f t="shared" ref="D56:M56" si="10">SUM(D57:D60)</f>
        <v>5377</v>
      </c>
      <c r="E56" s="32">
        <f t="shared" si="10"/>
        <v>220401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9" si="11">SUM(D56:M56)</f>
        <v>225778</v>
      </c>
      <c r="O56" s="46">
        <f t="shared" si="7"/>
        <v>8.2322613578356307</v>
      </c>
      <c r="P56" s="10"/>
    </row>
    <row r="57" spans="1:16">
      <c r="A57" s="13"/>
      <c r="B57" s="40">
        <v>351.2</v>
      </c>
      <c r="C57" s="21" t="s">
        <v>91</v>
      </c>
      <c r="D57" s="47">
        <v>0</v>
      </c>
      <c r="E57" s="47">
        <v>36978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36978</v>
      </c>
      <c r="O57" s="48">
        <f t="shared" si="7"/>
        <v>1.348282651498578</v>
      </c>
      <c r="P57" s="9"/>
    </row>
    <row r="58" spans="1:16">
      <c r="A58" s="13"/>
      <c r="B58" s="40">
        <v>352</v>
      </c>
      <c r="C58" s="21" t="s">
        <v>94</v>
      </c>
      <c r="D58" s="47">
        <v>4367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4367</v>
      </c>
      <c r="O58" s="48">
        <f t="shared" si="7"/>
        <v>0.15922846933566689</v>
      </c>
      <c r="P58" s="9"/>
    </row>
    <row r="59" spans="1:16">
      <c r="A59" s="13"/>
      <c r="B59" s="40">
        <v>354</v>
      </c>
      <c r="C59" s="21" t="s">
        <v>95</v>
      </c>
      <c r="D59" s="47">
        <v>1010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1010</v>
      </c>
      <c r="O59" s="48">
        <f t="shared" si="7"/>
        <v>3.6826369138773428E-2</v>
      </c>
      <c r="P59" s="9"/>
    </row>
    <row r="60" spans="1:16">
      <c r="A60" s="13"/>
      <c r="B60" s="40">
        <v>359</v>
      </c>
      <c r="C60" s="21" t="s">
        <v>96</v>
      </c>
      <c r="D60" s="47">
        <v>0</v>
      </c>
      <c r="E60" s="47">
        <v>183423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183423</v>
      </c>
      <c r="O60" s="48">
        <f t="shared" si="7"/>
        <v>6.6879238678626125</v>
      </c>
      <c r="P60" s="9"/>
    </row>
    <row r="61" spans="1:16" ht="15.75">
      <c r="A61" s="29" t="s">
        <v>3</v>
      </c>
      <c r="B61" s="30"/>
      <c r="C61" s="31"/>
      <c r="D61" s="32">
        <f t="shared" ref="D61:M61" si="12">SUM(D62:D65)</f>
        <v>1093846</v>
      </c>
      <c r="E61" s="32">
        <f t="shared" si="12"/>
        <v>283426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26658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3520444</v>
      </c>
      <c r="N61" s="32">
        <f t="shared" si="11"/>
        <v>4924374</v>
      </c>
      <c r="O61" s="46">
        <f t="shared" si="7"/>
        <v>179.55130168453292</v>
      </c>
      <c r="P61" s="10"/>
    </row>
    <row r="62" spans="1:16">
      <c r="A62" s="12"/>
      <c r="B62" s="25">
        <v>361.1</v>
      </c>
      <c r="C62" s="20" t="s">
        <v>97</v>
      </c>
      <c r="D62" s="47">
        <v>45628</v>
      </c>
      <c r="E62" s="47">
        <v>37072</v>
      </c>
      <c r="F62" s="47">
        <v>0</v>
      </c>
      <c r="G62" s="47">
        <v>0</v>
      </c>
      <c r="H62" s="47">
        <v>0</v>
      </c>
      <c r="I62" s="47">
        <v>23639</v>
      </c>
      <c r="J62" s="47">
        <v>0</v>
      </c>
      <c r="K62" s="47">
        <v>0</v>
      </c>
      <c r="L62" s="47">
        <v>0</v>
      </c>
      <c r="M62" s="47">
        <v>10103</v>
      </c>
      <c r="N62" s="47">
        <f t="shared" si="11"/>
        <v>116442</v>
      </c>
      <c r="O62" s="48">
        <f t="shared" si="7"/>
        <v>4.2456792824327279</v>
      </c>
      <c r="P62" s="9"/>
    </row>
    <row r="63" spans="1:16">
      <c r="A63" s="12"/>
      <c r="B63" s="25">
        <v>364</v>
      </c>
      <c r="C63" s="20" t="s">
        <v>156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1050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1050</v>
      </c>
      <c r="O63" s="48">
        <f t="shared" si="7"/>
        <v>3.8284839203675342E-2</v>
      </c>
      <c r="P63" s="9"/>
    </row>
    <row r="64" spans="1:16">
      <c r="A64" s="12"/>
      <c r="B64" s="25">
        <v>366</v>
      </c>
      <c r="C64" s="20" t="s">
        <v>99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3500000</v>
      </c>
      <c r="N64" s="47">
        <f t="shared" si="11"/>
        <v>3500000</v>
      </c>
      <c r="O64" s="48">
        <f t="shared" si="7"/>
        <v>127.61613067891781</v>
      </c>
      <c r="P64" s="9"/>
    </row>
    <row r="65" spans="1:119">
      <c r="A65" s="12"/>
      <c r="B65" s="25">
        <v>369.9</v>
      </c>
      <c r="C65" s="20" t="s">
        <v>101</v>
      </c>
      <c r="D65" s="47">
        <v>1048218</v>
      </c>
      <c r="E65" s="47">
        <v>246354</v>
      </c>
      <c r="F65" s="47">
        <v>0</v>
      </c>
      <c r="G65" s="47">
        <v>0</v>
      </c>
      <c r="H65" s="47">
        <v>0</v>
      </c>
      <c r="I65" s="47">
        <v>1969</v>
      </c>
      <c r="J65" s="47">
        <v>0</v>
      </c>
      <c r="K65" s="47">
        <v>0</v>
      </c>
      <c r="L65" s="47">
        <v>0</v>
      </c>
      <c r="M65" s="47">
        <v>10341</v>
      </c>
      <c r="N65" s="47">
        <f t="shared" si="11"/>
        <v>1306882</v>
      </c>
      <c r="O65" s="48">
        <f t="shared" si="7"/>
        <v>47.651206883978709</v>
      </c>
      <c r="P65" s="9"/>
    </row>
    <row r="66" spans="1:119" ht="15.75">
      <c r="A66" s="29" t="s">
        <v>50</v>
      </c>
      <c r="B66" s="30"/>
      <c r="C66" s="31"/>
      <c r="D66" s="32">
        <f t="shared" ref="D66:M66" si="13">SUM(D67:D68)</f>
        <v>731214</v>
      </c>
      <c r="E66" s="32">
        <f t="shared" si="13"/>
        <v>2046435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46259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0</v>
      </c>
      <c r="N66" s="32">
        <f t="shared" si="11"/>
        <v>2823908</v>
      </c>
      <c r="O66" s="46">
        <f t="shared" si="7"/>
        <v>102.96463210092612</v>
      </c>
      <c r="P66" s="9"/>
    </row>
    <row r="67" spans="1:119">
      <c r="A67" s="12"/>
      <c r="B67" s="25">
        <v>381</v>
      </c>
      <c r="C67" s="20" t="s">
        <v>102</v>
      </c>
      <c r="D67" s="47">
        <v>371338</v>
      </c>
      <c r="E67" s="47">
        <v>2046435</v>
      </c>
      <c r="F67" s="47">
        <v>0</v>
      </c>
      <c r="G67" s="47">
        <v>0</v>
      </c>
      <c r="H67" s="47">
        <v>0</v>
      </c>
      <c r="I67" s="47">
        <v>46259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2464032</v>
      </c>
      <c r="O67" s="48">
        <f t="shared" si="7"/>
        <v>89.842922774010063</v>
      </c>
      <c r="P67" s="9"/>
    </row>
    <row r="68" spans="1:119" ht="15.75" thickBot="1">
      <c r="A68" s="12"/>
      <c r="B68" s="25">
        <v>383</v>
      </c>
      <c r="C68" s="20" t="s">
        <v>161</v>
      </c>
      <c r="D68" s="47">
        <v>359876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359876</v>
      </c>
      <c r="O68" s="48">
        <f t="shared" si="7"/>
        <v>13.121709326916065</v>
      </c>
      <c r="P68" s="9"/>
    </row>
    <row r="69" spans="1:119" ht="16.5" thickBot="1">
      <c r="A69" s="14" t="s">
        <v>73</v>
      </c>
      <c r="B69" s="23"/>
      <c r="C69" s="22"/>
      <c r="D69" s="15">
        <f t="shared" ref="D69:M69" si="14">SUM(D5,D13,D16,D38,D56,D61,D66)</f>
        <v>22201678</v>
      </c>
      <c r="E69" s="15">
        <f t="shared" si="14"/>
        <v>11943818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4053354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4937060</v>
      </c>
      <c r="N69" s="15">
        <f t="shared" si="11"/>
        <v>43135910</v>
      </c>
      <c r="O69" s="38">
        <f>(N69/O$71)</f>
        <v>1572.8108364325822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1"/>
      <c r="B71" s="42"/>
      <c r="C71" s="42"/>
      <c r="D71" s="43"/>
      <c r="E71" s="43"/>
      <c r="F71" s="43"/>
      <c r="G71" s="43"/>
      <c r="H71" s="43"/>
      <c r="I71" s="43"/>
      <c r="J71" s="43"/>
      <c r="K71" s="43"/>
      <c r="L71" s="119" t="s">
        <v>187</v>
      </c>
      <c r="M71" s="119"/>
      <c r="N71" s="119"/>
      <c r="O71" s="44">
        <v>27426</v>
      </c>
    </row>
    <row r="72" spans="1:119">
      <c r="A72" s="120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8"/>
    </row>
    <row r="73" spans="1:119" ht="15.75" customHeight="1" thickBot="1">
      <c r="A73" s="121" t="s">
        <v>116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1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14714920</v>
      </c>
      <c r="E5" s="27">
        <f t="shared" si="0"/>
        <v>1372421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16087341</v>
      </c>
      <c r="O5" s="33">
        <f t="shared" ref="O5:O36" si="2">(N5/O$70)</f>
        <v>582.0943300647682</v>
      </c>
      <c r="P5" s="6"/>
    </row>
    <row r="6" spans="1:133">
      <c r="A6" s="12"/>
      <c r="B6" s="25">
        <v>311</v>
      </c>
      <c r="C6" s="20" t="s">
        <v>2</v>
      </c>
      <c r="D6" s="47">
        <v>13256555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13256555</v>
      </c>
      <c r="O6" s="48">
        <f t="shared" si="2"/>
        <v>479.66693201143397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156488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156488</v>
      </c>
      <c r="O7" s="48">
        <f t="shared" si="2"/>
        <v>5.6622643557549663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740046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740046</v>
      </c>
      <c r="O8" s="48">
        <f t="shared" si="2"/>
        <v>26.777363679125809</v>
      </c>
      <c r="P8" s="9"/>
    </row>
    <row r="9" spans="1:133">
      <c r="A9" s="12"/>
      <c r="B9" s="25">
        <v>312.42</v>
      </c>
      <c r="C9" s="20" t="s">
        <v>11</v>
      </c>
      <c r="D9" s="47">
        <v>0</v>
      </c>
      <c r="E9" s="47">
        <v>475887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475887</v>
      </c>
      <c r="O9" s="48">
        <f t="shared" si="2"/>
        <v>17.219198900025329</v>
      </c>
      <c r="P9" s="9"/>
    </row>
    <row r="10" spans="1:133">
      <c r="A10" s="12"/>
      <c r="B10" s="25">
        <v>312.60000000000002</v>
      </c>
      <c r="C10" s="20" t="s">
        <v>13</v>
      </c>
      <c r="D10" s="47">
        <v>1386046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1386046</v>
      </c>
      <c r="O10" s="48">
        <f t="shared" si="2"/>
        <v>50.15182545138763</v>
      </c>
      <c r="P10" s="9"/>
    </row>
    <row r="11" spans="1:133">
      <c r="A11" s="12"/>
      <c r="B11" s="25">
        <v>315</v>
      </c>
      <c r="C11" s="20" t="s">
        <v>146</v>
      </c>
      <c r="D11" s="47">
        <v>72319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72319</v>
      </c>
      <c r="O11" s="48">
        <f t="shared" si="2"/>
        <v>2.6167456670405618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325733</v>
      </c>
      <c r="E12" s="32">
        <f t="shared" si="3"/>
        <v>1948143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848277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3122153</v>
      </c>
      <c r="O12" s="46">
        <f t="shared" si="2"/>
        <v>112.97004016354886</v>
      </c>
      <c r="P12" s="10"/>
    </row>
    <row r="13" spans="1:133">
      <c r="A13" s="12"/>
      <c r="B13" s="25">
        <v>322</v>
      </c>
      <c r="C13" s="20" t="s">
        <v>0</v>
      </c>
      <c r="D13" s="47">
        <v>325733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325733</v>
      </c>
      <c r="O13" s="48">
        <f t="shared" si="2"/>
        <v>11.78612005644607</v>
      </c>
      <c r="P13" s="9"/>
    </row>
    <row r="14" spans="1:133">
      <c r="A14" s="12"/>
      <c r="B14" s="25">
        <v>325.2</v>
      </c>
      <c r="C14" s="20" t="s">
        <v>112</v>
      </c>
      <c r="D14" s="47">
        <v>0</v>
      </c>
      <c r="E14" s="47">
        <v>1948143</v>
      </c>
      <c r="F14" s="47">
        <v>0</v>
      </c>
      <c r="G14" s="47">
        <v>0</v>
      </c>
      <c r="H14" s="47">
        <v>0</v>
      </c>
      <c r="I14" s="47">
        <v>848277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2796420</v>
      </c>
      <c r="O14" s="48">
        <f t="shared" si="2"/>
        <v>101.18392010710279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SUM(D16:D36)</f>
        <v>3647043</v>
      </c>
      <c r="E15" s="32">
        <f t="shared" si="4"/>
        <v>5171560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631050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2078273</v>
      </c>
      <c r="N15" s="45">
        <f t="shared" si="1"/>
        <v>11527926</v>
      </c>
      <c r="O15" s="46">
        <f t="shared" si="2"/>
        <v>417.11929659514419</v>
      </c>
      <c r="P15" s="10"/>
    </row>
    <row r="16" spans="1:133">
      <c r="A16" s="12"/>
      <c r="B16" s="25">
        <v>331.2</v>
      </c>
      <c r="C16" s="20" t="s">
        <v>18</v>
      </c>
      <c r="D16" s="47">
        <v>0</v>
      </c>
      <c r="E16" s="47">
        <v>31961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31961</v>
      </c>
      <c r="O16" s="48">
        <f t="shared" si="2"/>
        <v>1.1564569236892572</v>
      </c>
      <c r="P16" s="9"/>
    </row>
    <row r="17" spans="1:16">
      <c r="A17" s="12"/>
      <c r="B17" s="25">
        <v>331.5</v>
      </c>
      <c r="C17" s="20" t="s">
        <v>20</v>
      </c>
      <c r="D17" s="47">
        <v>0</v>
      </c>
      <c r="E17" s="47">
        <v>440836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2" si="5">SUM(D17:M17)</f>
        <v>440836</v>
      </c>
      <c r="O17" s="48">
        <f t="shared" si="2"/>
        <v>15.950935340304664</v>
      </c>
      <c r="P17" s="9"/>
    </row>
    <row r="18" spans="1:16">
      <c r="A18" s="12"/>
      <c r="B18" s="25">
        <v>331.65</v>
      </c>
      <c r="C18" s="20" t="s">
        <v>23</v>
      </c>
      <c r="D18" s="47">
        <v>0</v>
      </c>
      <c r="E18" s="47">
        <v>57503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57503</v>
      </c>
      <c r="O18" s="48">
        <f t="shared" si="2"/>
        <v>2.0806527481275103</v>
      </c>
      <c r="P18" s="9"/>
    </row>
    <row r="19" spans="1:16">
      <c r="A19" s="12"/>
      <c r="B19" s="25">
        <v>331.69</v>
      </c>
      <c r="C19" s="20" t="s">
        <v>24</v>
      </c>
      <c r="D19" s="47">
        <v>0</v>
      </c>
      <c r="E19" s="47">
        <v>132834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132834</v>
      </c>
      <c r="O19" s="48">
        <f t="shared" si="2"/>
        <v>4.8063827477656762</v>
      </c>
      <c r="P19" s="9"/>
    </row>
    <row r="20" spans="1:16">
      <c r="A20" s="12"/>
      <c r="B20" s="25">
        <v>331.9</v>
      </c>
      <c r="C20" s="20" t="s">
        <v>120</v>
      </c>
      <c r="D20" s="47">
        <v>0</v>
      </c>
      <c r="E20" s="47">
        <v>475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475</v>
      </c>
      <c r="O20" s="48">
        <f t="shared" si="2"/>
        <v>1.7187104244310164E-2</v>
      </c>
      <c r="P20" s="9"/>
    </row>
    <row r="21" spans="1:16">
      <c r="A21" s="12"/>
      <c r="B21" s="25">
        <v>334.1</v>
      </c>
      <c r="C21" s="20" t="s">
        <v>21</v>
      </c>
      <c r="D21" s="47">
        <v>20000</v>
      </c>
      <c r="E21" s="47">
        <v>1089910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1109910</v>
      </c>
      <c r="O21" s="48">
        <f t="shared" si="2"/>
        <v>40.160292361689038</v>
      </c>
      <c r="P21" s="9"/>
    </row>
    <row r="22" spans="1:16">
      <c r="A22" s="12"/>
      <c r="B22" s="25">
        <v>334.2</v>
      </c>
      <c r="C22" s="20" t="s">
        <v>22</v>
      </c>
      <c r="D22" s="47">
        <v>0</v>
      </c>
      <c r="E22" s="47">
        <v>200139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200139</v>
      </c>
      <c r="O22" s="48">
        <f t="shared" si="2"/>
        <v>7.2417049607410355</v>
      </c>
      <c r="P22" s="9"/>
    </row>
    <row r="23" spans="1:16">
      <c r="A23" s="12"/>
      <c r="B23" s="25">
        <v>334.34</v>
      </c>
      <c r="C23" s="20" t="s">
        <v>25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104051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104051</v>
      </c>
      <c r="O23" s="48">
        <f t="shared" si="2"/>
        <v>3.7649165973151932</v>
      </c>
      <c r="P23" s="9"/>
    </row>
    <row r="24" spans="1:16">
      <c r="A24" s="12"/>
      <c r="B24" s="25">
        <v>334.49</v>
      </c>
      <c r="C24" s="20" t="s">
        <v>27</v>
      </c>
      <c r="D24" s="47">
        <v>0</v>
      </c>
      <c r="E24" s="47">
        <v>3074772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5" si="6">SUM(D24:M24)</f>
        <v>3074772</v>
      </c>
      <c r="O24" s="48">
        <f t="shared" si="2"/>
        <v>111.25563556102327</v>
      </c>
      <c r="P24" s="9"/>
    </row>
    <row r="25" spans="1:16">
      <c r="A25" s="12"/>
      <c r="B25" s="25">
        <v>334.7</v>
      </c>
      <c r="C25" s="20" t="s">
        <v>29</v>
      </c>
      <c r="D25" s="47">
        <v>60425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60425</v>
      </c>
      <c r="O25" s="48">
        <f t="shared" si="2"/>
        <v>2.1863805767630349</v>
      </c>
      <c r="P25" s="9"/>
    </row>
    <row r="26" spans="1:16">
      <c r="A26" s="12"/>
      <c r="B26" s="25">
        <v>335.12</v>
      </c>
      <c r="C26" s="20" t="s">
        <v>147</v>
      </c>
      <c r="D26" s="47">
        <v>508435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508435</v>
      </c>
      <c r="O26" s="48">
        <f t="shared" si="2"/>
        <v>18.396895466222816</v>
      </c>
      <c r="P26" s="9"/>
    </row>
    <row r="27" spans="1:16">
      <c r="A27" s="12"/>
      <c r="B27" s="25">
        <v>335.13</v>
      </c>
      <c r="C27" s="20" t="s">
        <v>148</v>
      </c>
      <c r="D27" s="47">
        <v>21812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21812</v>
      </c>
      <c r="O27" s="48">
        <f t="shared" si="2"/>
        <v>0.78923182689872273</v>
      </c>
      <c r="P27" s="9"/>
    </row>
    <row r="28" spans="1:16">
      <c r="A28" s="12"/>
      <c r="B28" s="25">
        <v>335.14</v>
      </c>
      <c r="C28" s="20" t="s">
        <v>149</v>
      </c>
      <c r="D28" s="47">
        <v>13693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13693</v>
      </c>
      <c r="O28" s="48">
        <f t="shared" si="2"/>
        <v>0.49545898614176648</v>
      </c>
      <c r="P28" s="9"/>
    </row>
    <row r="29" spans="1:16">
      <c r="A29" s="12"/>
      <c r="B29" s="25">
        <v>335.15</v>
      </c>
      <c r="C29" s="20" t="s">
        <v>150</v>
      </c>
      <c r="D29" s="47">
        <v>1940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1940</v>
      </c>
      <c r="O29" s="48">
        <f t="shared" si="2"/>
        <v>7.0195752071498349E-2</v>
      </c>
      <c r="P29" s="9"/>
    </row>
    <row r="30" spans="1:16">
      <c r="A30" s="12"/>
      <c r="B30" s="25">
        <v>335.16</v>
      </c>
      <c r="C30" s="20" t="s">
        <v>151</v>
      </c>
      <c r="D30" s="47">
        <v>446500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446500</v>
      </c>
      <c r="O30" s="48">
        <f t="shared" si="2"/>
        <v>16.155877989651554</v>
      </c>
      <c r="P30" s="9"/>
    </row>
    <row r="31" spans="1:16">
      <c r="A31" s="12"/>
      <c r="B31" s="25">
        <v>335.18</v>
      </c>
      <c r="C31" s="20" t="s">
        <v>152</v>
      </c>
      <c r="D31" s="47">
        <v>1809660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1809660</v>
      </c>
      <c r="O31" s="48">
        <f t="shared" si="2"/>
        <v>65.479610666859642</v>
      </c>
      <c r="P31" s="9"/>
    </row>
    <row r="32" spans="1:16">
      <c r="A32" s="12"/>
      <c r="B32" s="25">
        <v>335.22</v>
      </c>
      <c r="C32" s="20" t="s">
        <v>123</v>
      </c>
      <c r="D32" s="47">
        <v>0</v>
      </c>
      <c r="E32" s="47">
        <v>143130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143130</v>
      </c>
      <c r="O32" s="48">
        <f t="shared" si="2"/>
        <v>5.1789268010276075</v>
      </c>
      <c r="P32" s="9"/>
    </row>
    <row r="33" spans="1:16">
      <c r="A33" s="12"/>
      <c r="B33" s="25">
        <v>335.23</v>
      </c>
      <c r="C33" s="20" t="s">
        <v>124</v>
      </c>
      <c r="D33" s="47">
        <v>195505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195505</v>
      </c>
      <c r="O33" s="48">
        <f t="shared" si="2"/>
        <v>7.0740311900712811</v>
      </c>
      <c r="P33" s="9"/>
    </row>
    <row r="34" spans="1:16">
      <c r="A34" s="12"/>
      <c r="B34" s="25">
        <v>335.7</v>
      </c>
      <c r="C34" s="20" t="s">
        <v>42</v>
      </c>
      <c r="D34" s="47">
        <v>6719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6719</v>
      </c>
      <c r="O34" s="48">
        <f t="shared" si="2"/>
        <v>0.24311611245793682</v>
      </c>
      <c r="P34" s="9"/>
    </row>
    <row r="35" spans="1:16">
      <c r="A35" s="12"/>
      <c r="B35" s="25">
        <v>335.9</v>
      </c>
      <c r="C35" s="20" t="s">
        <v>43</v>
      </c>
      <c r="D35" s="47">
        <v>562354</v>
      </c>
      <c r="E35" s="47">
        <v>0</v>
      </c>
      <c r="F35" s="47">
        <v>0</v>
      </c>
      <c r="G35" s="47">
        <v>0</v>
      </c>
      <c r="H35" s="47">
        <v>0</v>
      </c>
      <c r="I35" s="47">
        <v>526999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1089353</v>
      </c>
      <c r="O35" s="48">
        <f t="shared" si="2"/>
        <v>39.41647067337265</v>
      </c>
      <c r="P35" s="9"/>
    </row>
    <row r="36" spans="1:16">
      <c r="A36" s="12"/>
      <c r="B36" s="25">
        <v>337.5</v>
      </c>
      <c r="C36" s="20" t="s">
        <v>153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2078273</v>
      </c>
      <c r="N36" s="47">
        <f>SUM(D36:M36)</f>
        <v>2078273</v>
      </c>
      <c r="O36" s="48">
        <f t="shared" si="2"/>
        <v>75.198936208705717</v>
      </c>
      <c r="P36" s="9"/>
    </row>
    <row r="37" spans="1:16" ht="15.75">
      <c r="A37" s="29" t="s">
        <v>48</v>
      </c>
      <c r="B37" s="30"/>
      <c r="C37" s="31"/>
      <c r="D37" s="32">
        <f t="shared" ref="D37:M37" si="7">SUM(D38:D55)</f>
        <v>1890586</v>
      </c>
      <c r="E37" s="32">
        <f t="shared" si="7"/>
        <v>1564113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1640208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328228</v>
      </c>
      <c r="N37" s="32">
        <f>SUM(D37:M37)</f>
        <v>5423135</v>
      </c>
      <c r="O37" s="46">
        <f t="shared" ref="O37:O68" si="8">(N37/O$70)</f>
        <v>196.22734015993052</v>
      </c>
      <c r="P37" s="10"/>
    </row>
    <row r="38" spans="1:16">
      <c r="A38" s="12"/>
      <c r="B38" s="25">
        <v>341.1</v>
      </c>
      <c r="C38" s="20" t="s">
        <v>154</v>
      </c>
      <c r="D38" s="47">
        <v>0</v>
      </c>
      <c r="E38" s="47">
        <v>22238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22238</v>
      </c>
      <c r="O38" s="48">
        <f t="shared" si="8"/>
        <v>0.8046459456525672</v>
      </c>
      <c r="P38" s="9"/>
    </row>
    <row r="39" spans="1:16">
      <c r="A39" s="12"/>
      <c r="B39" s="25">
        <v>341.2</v>
      </c>
      <c r="C39" s="20" t="s">
        <v>164</v>
      </c>
      <c r="D39" s="47">
        <v>0</v>
      </c>
      <c r="E39" s="47">
        <v>316478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5" si="9">SUM(D39:M39)</f>
        <v>316478</v>
      </c>
      <c r="O39" s="48">
        <f t="shared" si="8"/>
        <v>11.451242899012193</v>
      </c>
      <c r="P39" s="9"/>
    </row>
    <row r="40" spans="1:16">
      <c r="A40" s="12"/>
      <c r="B40" s="25">
        <v>341.9</v>
      </c>
      <c r="C40" s="20" t="s">
        <v>165</v>
      </c>
      <c r="D40" s="47">
        <v>32000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32000</v>
      </c>
      <c r="O40" s="48">
        <f t="shared" si="8"/>
        <v>1.1578680754061583</v>
      </c>
      <c r="P40" s="9"/>
    </row>
    <row r="41" spans="1:16">
      <c r="A41" s="12"/>
      <c r="B41" s="25">
        <v>342.1</v>
      </c>
      <c r="C41" s="20" t="s">
        <v>126</v>
      </c>
      <c r="D41" s="47">
        <v>818580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818580</v>
      </c>
      <c r="O41" s="48">
        <f t="shared" si="8"/>
        <v>29.618989036436663</v>
      </c>
      <c r="P41" s="9"/>
    </row>
    <row r="42" spans="1:16">
      <c r="A42" s="12"/>
      <c r="B42" s="25">
        <v>342.2</v>
      </c>
      <c r="C42" s="20" t="s">
        <v>59</v>
      </c>
      <c r="D42" s="47">
        <v>0</v>
      </c>
      <c r="E42" s="47">
        <v>2714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2714</v>
      </c>
      <c r="O42" s="48">
        <f t="shared" si="8"/>
        <v>9.8201686145384812E-2</v>
      </c>
      <c r="P42" s="9"/>
    </row>
    <row r="43" spans="1:16">
      <c r="A43" s="12"/>
      <c r="B43" s="25">
        <v>342.5</v>
      </c>
      <c r="C43" s="20" t="s">
        <v>61</v>
      </c>
      <c r="D43" s="47">
        <v>0</v>
      </c>
      <c r="E43" s="47">
        <v>3035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3035</v>
      </c>
      <c r="O43" s="48">
        <f t="shared" si="8"/>
        <v>0.10981655027680284</v>
      </c>
      <c r="P43" s="9"/>
    </row>
    <row r="44" spans="1:16">
      <c r="A44" s="12"/>
      <c r="B44" s="25">
        <v>342.6</v>
      </c>
      <c r="C44" s="20" t="s">
        <v>62</v>
      </c>
      <c r="D44" s="47">
        <v>672214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672214</v>
      </c>
      <c r="O44" s="48">
        <f t="shared" si="8"/>
        <v>24.322972826283607</v>
      </c>
      <c r="P44" s="9"/>
    </row>
    <row r="45" spans="1:16">
      <c r="A45" s="12"/>
      <c r="B45" s="25">
        <v>343.3</v>
      </c>
      <c r="C45" s="20" t="s">
        <v>64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202398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202398</v>
      </c>
      <c r="O45" s="48">
        <f t="shared" si="8"/>
        <v>7.3234432101892395</v>
      </c>
      <c r="P45" s="9"/>
    </row>
    <row r="46" spans="1:16">
      <c r="A46" s="12"/>
      <c r="B46" s="25">
        <v>343.4</v>
      </c>
      <c r="C46" s="20" t="s">
        <v>65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943681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943681</v>
      </c>
      <c r="O46" s="48">
        <f t="shared" si="8"/>
        <v>34.145565727104966</v>
      </c>
      <c r="P46" s="9"/>
    </row>
    <row r="47" spans="1:16">
      <c r="A47" s="12"/>
      <c r="B47" s="25">
        <v>343.5</v>
      </c>
      <c r="C47" s="20" t="s">
        <v>66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494129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494129</v>
      </c>
      <c r="O47" s="48">
        <f t="shared" si="8"/>
        <v>17.879256069761553</v>
      </c>
      <c r="P47" s="9"/>
    </row>
    <row r="48" spans="1:16">
      <c r="A48" s="12"/>
      <c r="B48" s="25">
        <v>343.7</v>
      </c>
      <c r="C48" s="20" t="s">
        <v>127</v>
      </c>
      <c r="D48" s="47">
        <v>0</v>
      </c>
      <c r="E48" s="47">
        <v>322141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322141</v>
      </c>
      <c r="O48" s="48">
        <f t="shared" si="8"/>
        <v>11.656149364981728</v>
      </c>
      <c r="P48" s="9"/>
    </row>
    <row r="49" spans="1:16">
      <c r="A49" s="12"/>
      <c r="B49" s="25">
        <v>345.9</v>
      </c>
      <c r="C49" s="20" t="s">
        <v>129</v>
      </c>
      <c r="D49" s="47">
        <v>0</v>
      </c>
      <c r="E49" s="47">
        <v>738582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738582</v>
      </c>
      <c r="O49" s="48">
        <f t="shared" si="8"/>
        <v>26.724391214675979</v>
      </c>
      <c r="P49" s="9"/>
    </row>
    <row r="50" spans="1:16">
      <c r="A50" s="12"/>
      <c r="B50" s="25">
        <v>346.4</v>
      </c>
      <c r="C50" s="20" t="s">
        <v>67</v>
      </c>
      <c r="D50" s="47">
        <v>8400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8400</v>
      </c>
      <c r="O50" s="48">
        <f t="shared" si="8"/>
        <v>0.30394036979411659</v>
      </c>
      <c r="P50" s="9"/>
    </row>
    <row r="51" spans="1:16">
      <c r="A51" s="12"/>
      <c r="B51" s="25">
        <v>347.1</v>
      </c>
      <c r="C51" s="20" t="s">
        <v>130</v>
      </c>
      <c r="D51" s="47">
        <v>4807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4807</v>
      </c>
      <c r="O51" s="48">
        <f t="shared" si="8"/>
        <v>0.17393349495241886</v>
      </c>
      <c r="P51" s="9"/>
    </row>
    <row r="52" spans="1:16">
      <c r="A52" s="12"/>
      <c r="B52" s="25">
        <v>347.2</v>
      </c>
      <c r="C52" s="20" t="s">
        <v>69</v>
      </c>
      <c r="D52" s="47">
        <v>179036</v>
      </c>
      <c r="E52" s="47">
        <v>73381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252417</v>
      </c>
      <c r="O52" s="48">
        <f t="shared" si="8"/>
        <v>9.1332995621811346</v>
      </c>
      <c r="P52" s="9"/>
    </row>
    <row r="53" spans="1:16">
      <c r="A53" s="12"/>
      <c r="B53" s="25">
        <v>347.5</v>
      </c>
      <c r="C53" s="20" t="s">
        <v>71</v>
      </c>
      <c r="D53" s="47">
        <v>162834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162834</v>
      </c>
      <c r="O53" s="48">
        <f t="shared" si="8"/>
        <v>5.8918840684589497</v>
      </c>
      <c r="P53" s="9"/>
    </row>
    <row r="54" spans="1:16">
      <c r="A54" s="12"/>
      <c r="B54" s="25">
        <v>347.9</v>
      </c>
      <c r="C54" s="20" t="s">
        <v>72</v>
      </c>
      <c r="D54" s="47">
        <v>12715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12715</v>
      </c>
      <c r="O54" s="48">
        <f t="shared" si="8"/>
        <v>0.46007164308716575</v>
      </c>
      <c r="P54" s="9"/>
    </row>
    <row r="55" spans="1:16">
      <c r="A55" s="12"/>
      <c r="B55" s="25">
        <v>349</v>
      </c>
      <c r="C55" s="20" t="s">
        <v>113</v>
      </c>
      <c r="D55" s="47">
        <v>0</v>
      </c>
      <c r="E55" s="47">
        <v>85544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328228</v>
      </c>
      <c r="N55" s="47">
        <f t="shared" si="9"/>
        <v>413772</v>
      </c>
      <c r="O55" s="48">
        <f t="shared" si="8"/>
        <v>14.971668415529905</v>
      </c>
      <c r="P55" s="9"/>
    </row>
    <row r="56" spans="1:16" ht="15.75">
      <c r="A56" s="29" t="s">
        <v>49</v>
      </c>
      <c r="B56" s="30"/>
      <c r="C56" s="31"/>
      <c r="D56" s="32">
        <f t="shared" ref="D56:M56" si="10">SUM(D57:D60)</f>
        <v>4635</v>
      </c>
      <c r="E56" s="32">
        <f t="shared" si="10"/>
        <v>231007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8" si="11">SUM(D56:M56)</f>
        <v>235642</v>
      </c>
      <c r="O56" s="46">
        <f t="shared" si="8"/>
        <v>8.5263234070268119</v>
      </c>
      <c r="P56" s="10"/>
    </row>
    <row r="57" spans="1:16">
      <c r="A57" s="13"/>
      <c r="B57" s="40">
        <v>351.2</v>
      </c>
      <c r="C57" s="21" t="s">
        <v>91</v>
      </c>
      <c r="D57" s="47">
        <v>0</v>
      </c>
      <c r="E57" s="47">
        <v>38897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38897</v>
      </c>
      <c r="O57" s="48">
        <f t="shared" si="8"/>
        <v>1.407424829033542</v>
      </c>
      <c r="P57" s="9"/>
    </row>
    <row r="58" spans="1:16">
      <c r="A58" s="13"/>
      <c r="B58" s="40">
        <v>352</v>
      </c>
      <c r="C58" s="21" t="s">
        <v>94</v>
      </c>
      <c r="D58" s="47">
        <v>3335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3335</v>
      </c>
      <c r="O58" s="48">
        <f t="shared" si="8"/>
        <v>0.12067156348373557</v>
      </c>
      <c r="P58" s="9"/>
    </row>
    <row r="59" spans="1:16">
      <c r="A59" s="13"/>
      <c r="B59" s="40">
        <v>354</v>
      </c>
      <c r="C59" s="21" t="s">
        <v>95</v>
      </c>
      <c r="D59" s="47">
        <v>1300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1300</v>
      </c>
      <c r="O59" s="48">
        <f t="shared" si="8"/>
        <v>4.7038390563375186E-2</v>
      </c>
      <c r="P59" s="9"/>
    </row>
    <row r="60" spans="1:16">
      <c r="A60" s="13"/>
      <c r="B60" s="40">
        <v>359</v>
      </c>
      <c r="C60" s="21" t="s">
        <v>96</v>
      </c>
      <c r="D60" s="47">
        <v>0</v>
      </c>
      <c r="E60" s="47">
        <v>192110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192110</v>
      </c>
      <c r="O60" s="48">
        <f t="shared" si="8"/>
        <v>6.9511886239461589</v>
      </c>
      <c r="P60" s="9"/>
    </row>
    <row r="61" spans="1:16" ht="15.75">
      <c r="A61" s="29" t="s">
        <v>3</v>
      </c>
      <c r="B61" s="30"/>
      <c r="C61" s="31"/>
      <c r="D61" s="32">
        <f t="shared" ref="D61:M61" si="12">SUM(D62:D65)</f>
        <v>875566</v>
      </c>
      <c r="E61" s="32">
        <f t="shared" si="12"/>
        <v>231829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20070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3512415</v>
      </c>
      <c r="N61" s="32">
        <f t="shared" si="11"/>
        <v>4639880</v>
      </c>
      <c r="O61" s="46">
        <f t="shared" si="8"/>
        <v>167.8865289286102</v>
      </c>
      <c r="P61" s="10"/>
    </row>
    <row r="62" spans="1:16">
      <c r="A62" s="12"/>
      <c r="B62" s="25">
        <v>361.1</v>
      </c>
      <c r="C62" s="20" t="s">
        <v>97</v>
      </c>
      <c r="D62" s="47">
        <v>24312</v>
      </c>
      <c r="E62" s="47">
        <v>17500</v>
      </c>
      <c r="F62" s="47">
        <v>0</v>
      </c>
      <c r="G62" s="47">
        <v>0</v>
      </c>
      <c r="H62" s="47">
        <v>0</v>
      </c>
      <c r="I62" s="47">
        <v>12761</v>
      </c>
      <c r="J62" s="47">
        <v>0</v>
      </c>
      <c r="K62" s="47">
        <v>0</v>
      </c>
      <c r="L62" s="47">
        <v>0</v>
      </c>
      <c r="M62" s="47">
        <v>9354</v>
      </c>
      <c r="N62" s="47">
        <f t="shared" si="11"/>
        <v>63927</v>
      </c>
      <c r="O62" s="48">
        <f t="shared" si="8"/>
        <v>2.3130947642652964</v>
      </c>
      <c r="P62" s="9"/>
    </row>
    <row r="63" spans="1:16">
      <c r="A63" s="12"/>
      <c r="B63" s="25">
        <v>364</v>
      </c>
      <c r="C63" s="20" t="s">
        <v>156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1125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1125</v>
      </c>
      <c r="O63" s="48">
        <f t="shared" si="8"/>
        <v>4.0706299525997754E-2</v>
      </c>
      <c r="P63" s="9"/>
    </row>
    <row r="64" spans="1:16">
      <c r="A64" s="12"/>
      <c r="B64" s="25">
        <v>366</v>
      </c>
      <c r="C64" s="20" t="s">
        <v>99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3500000</v>
      </c>
      <c r="N64" s="47">
        <f t="shared" si="11"/>
        <v>3500000</v>
      </c>
      <c r="O64" s="48">
        <f t="shared" si="8"/>
        <v>126.64182074754858</v>
      </c>
      <c r="P64" s="9"/>
    </row>
    <row r="65" spans="1:119">
      <c r="A65" s="12"/>
      <c r="B65" s="25">
        <v>369.9</v>
      </c>
      <c r="C65" s="20" t="s">
        <v>101</v>
      </c>
      <c r="D65" s="47">
        <v>851254</v>
      </c>
      <c r="E65" s="47">
        <v>214329</v>
      </c>
      <c r="F65" s="47">
        <v>0</v>
      </c>
      <c r="G65" s="47">
        <v>0</v>
      </c>
      <c r="H65" s="47">
        <v>0</v>
      </c>
      <c r="I65" s="47">
        <v>6184</v>
      </c>
      <c r="J65" s="47">
        <v>0</v>
      </c>
      <c r="K65" s="47">
        <v>0</v>
      </c>
      <c r="L65" s="47">
        <v>0</v>
      </c>
      <c r="M65" s="47">
        <v>3061</v>
      </c>
      <c r="N65" s="47">
        <f t="shared" si="11"/>
        <v>1074828</v>
      </c>
      <c r="O65" s="48">
        <f t="shared" si="8"/>
        <v>38.890907117270324</v>
      </c>
      <c r="P65" s="9"/>
    </row>
    <row r="66" spans="1:119" ht="15.75">
      <c r="A66" s="29" t="s">
        <v>50</v>
      </c>
      <c r="B66" s="30"/>
      <c r="C66" s="31"/>
      <c r="D66" s="32">
        <f t="shared" ref="D66:M66" si="13">SUM(D67:D67)</f>
        <v>357186</v>
      </c>
      <c r="E66" s="32">
        <f t="shared" si="13"/>
        <v>928186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8844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183178</v>
      </c>
      <c r="N66" s="32">
        <f t="shared" si="11"/>
        <v>1477394</v>
      </c>
      <c r="O66" s="46">
        <f t="shared" si="8"/>
        <v>53.457104606143936</v>
      </c>
      <c r="P66" s="9"/>
    </row>
    <row r="67" spans="1:119" ht="15.75" thickBot="1">
      <c r="A67" s="12"/>
      <c r="B67" s="25">
        <v>381</v>
      </c>
      <c r="C67" s="20" t="s">
        <v>102</v>
      </c>
      <c r="D67" s="47">
        <v>357186</v>
      </c>
      <c r="E67" s="47">
        <v>928186</v>
      </c>
      <c r="F67" s="47">
        <v>0</v>
      </c>
      <c r="G67" s="47">
        <v>0</v>
      </c>
      <c r="H67" s="47">
        <v>0</v>
      </c>
      <c r="I67" s="47">
        <v>8844</v>
      </c>
      <c r="J67" s="47">
        <v>0</v>
      </c>
      <c r="K67" s="47">
        <v>0</v>
      </c>
      <c r="L67" s="47">
        <v>0</v>
      </c>
      <c r="M67" s="47">
        <v>183178</v>
      </c>
      <c r="N67" s="47">
        <f t="shared" si="11"/>
        <v>1477394</v>
      </c>
      <c r="O67" s="48">
        <f t="shared" si="8"/>
        <v>53.457104606143936</v>
      </c>
      <c r="P67" s="9"/>
    </row>
    <row r="68" spans="1:119" ht="16.5" thickBot="1">
      <c r="A68" s="14" t="s">
        <v>73</v>
      </c>
      <c r="B68" s="23"/>
      <c r="C68" s="22"/>
      <c r="D68" s="15">
        <f t="shared" ref="D68:M68" si="14">SUM(D5,D12,D15,D37,D56,D61,D66)</f>
        <v>21815669</v>
      </c>
      <c r="E68" s="15">
        <f t="shared" si="14"/>
        <v>11447259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3148449</v>
      </c>
      <c r="J68" s="15">
        <f t="shared" si="14"/>
        <v>0</v>
      </c>
      <c r="K68" s="15">
        <f t="shared" si="14"/>
        <v>0</v>
      </c>
      <c r="L68" s="15">
        <f t="shared" si="14"/>
        <v>0</v>
      </c>
      <c r="M68" s="15">
        <f t="shared" si="14"/>
        <v>6102094</v>
      </c>
      <c r="N68" s="15">
        <f t="shared" si="11"/>
        <v>42513471</v>
      </c>
      <c r="O68" s="38">
        <f t="shared" si="8"/>
        <v>1538.2809639251727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1"/>
      <c r="B70" s="42"/>
      <c r="C70" s="42"/>
      <c r="D70" s="43"/>
      <c r="E70" s="43"/>
      <c r="F70" s="43"/>
      <c r="G70" s="43"/>
      <c r="H70" s="43"/>
      <c r="I70" s="43"/>
      <c r="J70" s="43"/>
      <c r="K70" s="43"/>
      <c r="L70" s="119" t="s">
        <v>184</v>
      </c>
      <c r="M70" s="119"/>
      <c r="N70" s="119"/>
      <c r="O70" s="44">
        <v>27637</v>
      </c>
    </row>
    <row r="71" spans="1:119">
      <c r="A71" s="120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8"/>
    </row>
    <row r="72" spans="1:119" ht="15.75" customHeight="1" thickBot="1">
      <c r="A72" s="121" t="s">
        <v>116</v>
      </c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1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110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163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103</v>
      </c>
      <c r="B3" s="109"/>
      <c r="C3" s="110"/>
      <c r="D3" s="129" t="s">
        <v>44</v>
      </c>
      <c r="E3" s="130"/>
      <c r="F3" s="130"/>
      <c r="G3" s="130"/>
      <c r="H3" s="131"/>
      <c r="I3" s="129" t="s">
        <v>45</v>
      </c>
      <c r="J3" s="131"/>
      <c r="K3" s="129" t="s">
        <v>47</v>
      </c>
      <c r="L3" s="131"/>
      <c r="M3" s="36"/>
      <c r="N3" s="37"/>
      <c r="O3" s="132" t="s">
        <v>108</v>
      </c>
      <c r="P3" s="11"/>
      <c r="Q3"/>
    </row>
    <row r="4" spans="1:133" ht="32.25" customHeight="1" thickBot="1">
      <c r="A4" s="111"/>
      <c r="B4" s="112"/>
      <c r="C4" s="113"/>
      <c r="D4" s="34" t="s">
        <v>4</v>
      </c>
      <c r="E4" s="34" t="s">
        <v>104</v>
      </c>
      <c r="F4" s="34" t="s">
        <v>105</v>
      </c>
      <c r="G4" s="34" t="s">
        <v>106</v>
      </c>
      <c r="H4" s="34" t="s">
        <v>5</v>
      </c>
      <c r="I4" s="34" t="s">
        <v>6</v>
      </c>
      <c r="J4" s="35" t="s">
        <v>107</v>
      </c>
      <c r="K4" s="35" t="s">
        <v>7</v>
      </c>
      <c r="L4" s="35" t="s">
        <v>8</v>
      </c>
      <c r="M4" s="35" t="s">
        <v>9</v>
      </c>
      <c r="N4" s="35" t="s">
        <v>46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13897571</v>
      </c>
      <c r="E5" s="27">
        <f t="shared" si="0"/>
        <v>1315511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15213082</v>
      </c>
      <c r="O5" s="33">
        <f t="shared" ref="O5:O36" si="2">(N5/O$71)</f>
        <v>550.30139265690002</v>
      </c>
      <c r="P5" s="6"/>
    </row>
    <row r="6" spans="1:133">
      <c r="A6" s="12"/>
      <c r="B6" s="25">
        <v>311</v>
      </c>
      <c r="C6" s="20" t="s">
        <v>2</v>
      </c>
      <c r="D6" s="47">
        <v>12487590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12487590</v>
      </c>
      <c r="O6" s="48">
        <f t="shared" si="2"/>
        <v>451.71242539338039</v>
      </c>
      <c r="P6" s="9"/>
    </row>
    <row r="7" spans="1:133">
      <c r="A7" s="12"/>
      <c r="B7" s="25">
        <v>312.3</v>
      </c>
      <c r="C7" s="20" t="s">
        <v>10</v>
      </c>
      <c r="D7" s="47">
        <v>0</v>
      </c>
      <c r="E7" s="47">
        <v>150703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150703</v>
      </c>
      <c r="O7" s="48">
        <f t="shared" si="2"/>
        <v>5.451365527220112</v>
      </c>
      <c r="P7" s="9"/>
    </row>
    <row r="8" spans="1:133">
      <c r="A8" s="12"/>
      <c r="B8" s="25">
        <v>312.41000000000003</v>
      </c>
      <c r="C8" s="20" t="s">
        <v>12</v>
      </c>
      <c r="D8" s="47">
        <v>0</v>
      </c>
      <c r="E8" s="47">
        <v>711627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711627</v>
      </c>
      <c r="O8" s="48">
        <f t="shared" si="2"/>
        <v>25.741616928920237</v>
      </c>
      <c r="P8" s="9"/>
    </row>
    <row r="9" spans="1:133">
      <c r="A9" s="12"/>
      <c r="B9" s="25">
        <v>312.42</v>
      </c>
      <c r="C9" s="20" t="s">
        <v>11</v>
      </c>
      <c r="D9" s="47">
        <v>0</v>
      </c>
      <c r="E9" s="47">
        <v>453181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453181</v>
      </c>
      <c r="O9" s="48">
        <f t="shared" si="2"/>
        <v>16.392873937420873</v>
      </c>
      <c r="P9" s="9"/>
    </row>
    <row r="10" spans="1:133">
      <c r="A10" s="12"/>
      <c r="B10" s="25">
        <v>312.60000000000002</v>
      </c>
      <c r="C10" s="20" t="s">
        <v>13</v>
      </c>
      <c r="D10" s="47">
        <v>1335076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1335076</v>
      </c>
      <c r="O10" s="48">
        <f t="shared" si="2"/>
        <v>48.293579309097488</v>
      </c>
      <c r="P10" s="9"/>
    </row>
    <row r="11" spans="1:133">
      <c r="A11" s="12"/>
      <c r="B11" s="25">
        <v>315</v>
      </c>
      <c r="C11" s="20" t="s">
        <v>146</v>
      </c>
      <c r="D11" s="47">
        <v>74905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74905</v>
      </c>
      <c r="O11" s="48">
        <f t="shared" si="2"/>
        <v>2.7095315608609152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SUM(D13:D14)</f>
        <v>182148</v>
      </c>
      <c r="E12" s="32">
        <f t="shared" si="3"/>
        <v>1798465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850147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2830760</v>
      </c>
      <c r="O12" s="46">
        <f t="shared" si="2"/>
        <v>102.39681678422862</v>
      </c>
      <c r="P12" s="10"/>
    </row>
    <row r="13" spans="1:133">
      <c r="A13" s="12"/>
      <c r="B13" s="25">
        <v>322</v>
      </c>
      <c r="C13" s="20" t="s">
        <v>0</v>
      </c>
      <c r="D13" s="47">
        <v>182148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182148</v>
      </c>
      <c r="O13" s="48">
        <f t="shared" si="2"/>
        <v>6.5888225718936519</v>
      </c>
      <c r="P13" s="9"/>
    </row>
    <row r="14" spans="1:133">
      <c r="A14" s="12"/>
      <c r="B14" s="25">
        <v>325.2</v>
      </c>
      <c r="C14" s="20" t="s">
        <v>112</v>
      </c>
      <c r="D14" s="47">
        <v>0</v>
      </c>
      <c r="E14" s="47">
        <v>1798465</v>
      </c>
      <c r="F14" s="47">
        <v>0</v>
      </c>
      <c r="G14" s="47">
        <v>0</v>
      </c>
      <c r="H14" s="47">
        <v>0</v>
      </c>
      <c r="I14" s="47">
        <v>850147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2648612</v>
      </c>
      <c r="O14" s="48">
        <f t="shared" si="2"/>
        <v>95.807994212334961</v>
      </c>
      <c r="P14" s="9"/>
    </row>
    <row r="15" spans="1:133" ht="15.75">
      <c r="A15" s="29" t="s">
        <v>19</v>
      </c>
      <c r="B15" s="30"/>
      <c r="C15" s="31"/>
      <c r="D15" s="32">
        <f t="shared" ref="D15:M15" si="4">SUM(D16:D36)</f>
        <v>3720974</v>
      </c>
      <c r="E15" s="32">
        <f t="shared" si="4"/>
        <v>7404690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1174131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3098540</v>
      </c>
      <c r="N15" s="45">
        <f t="shared" si="1"/>
        <v>15398335</v>
      </c>
      <c r="O15" s="46">
        <f t="shared" si="2"/>
        <v>557.00253210345454</v>
      </c>
      <c r="P15" s="10"/>
    </row>
    <row r="16" spans="1:133">
      <c r="A16" s="12"/>
      <c r="B16" s="25">
        <v>331.2</v>
      </c>
      <c r="C16" s="20" t="s">
        <v>18</v>
      </c>
      <c r="D16" s="47">
        <v>38934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38934</v>
      </c>
      <c r="O16" s="48">
        <f t="shared" si="2"/>
        <v>1.4083559413998914</v>
      </c>
      <c r="P16" s="9"/>
    </row>
    <row r="17" spans="1:16">
      <c r="A17" s="12"/>
      <c r="B17" s="25">
        <v>331.5</v>
      </c>
      <c r="C17" s="20" t="s">
        <v>20</v>
      </c>
      <c r="D17" s="47">
        <v>0</v>
      </c>
      <c r="E17" s="47">
        <v>270088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ref="N17:N22" si="5">SUM(D17:M17)</f>
        <v>270088</v>
      </c>
      <c r="O17" s="48">
        <f t="shared" si="2"/>
        <v>9.769867968891301</v>
      </c>
      <c r="P17" s="9"/>
    </row>
    <row r="18" spans="1:16">
      <c r="A18" s="12"/>
      <c r="B18" s="25">
        <v>331.65</v>
      </c>
      <c r="C18" s="20" t="s">
        <v>23</v>
      </c>
      <c r="D18" s="47">
        <v>0</v>
      </c>
      <c r="E18" s="47">
        <v>56811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5"/>
        <v>56811</v>
      </c>
      <c r="O18" s="48">
        <f t="shared" si="2"/>
        <v>2.0550189907759089</v>
      </c>
      <c r="P18" s="9"/>
    </row>
    <row r="19" spans="1:16">
      <c r="A19" s="12"/>
      <c r="B19" s="25">
        <v>331.69</v>
      </c>
      <c r="C19" s="20" t="s">
        <v>24</v>
      </c>
      <c r="D19" s="47">
        <v>0</v>
      </c>
      <c r="E19" s="47">
        <v>132093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132093</v>
      </c>
      <c r="O19" s="48">
        <f t="shared" si="2"/>
        <v>4.778187737384699</v>
      </c>
      <c r="P19" s="9"/>
    </row>
    <row r="20" spans="1:16">
      <c r="A20" s="12"/>
      <c r="B20" s="25">
        <v>331.9</v>
      </c>
      <c r="C20" s="20" t="s">
        <v>120</v>
      </c>
      <c r="D20" s="47">
        <v>0</v>
      </c>
      <c r="E20" s="47">
        <v>426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426</v>
      </c>
      <c r="O20" s="48">
        <f t="shared" si="2"/>
        <v>1.5409658166033641E-2</v>
      </c>
      <c r="P20" s="9"/>
    </row>
    <row r="21" spans="1:16">
      <c r="A21" s="12"/>
      <c r="B21" s="25">
        <v>334.1</v>
      </c>
      <c r="C21" s="20" t="s">
        <v>21</v>
      </c>
      <c r="D21" s="47">
        <v>718</v>
      </c>
      <c r="E21" s="47">
        <v>210858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211576</v>
      </c>
      <c r="O21" s="48">
        <f t="shared" si="2"/>
        <v>7.6533188641707364</v>
      </c>
      <c r="P21" s="9"/>
    </row>
    <row r="22" spans="1:16">
      <c r="A22" s="12"/>
      <c r="B22" s="25">
        <v>334.2</v>
      </c>
      <c r="C22" s="20" t="s">
        <v>22</v>
      </c>
      <c r="D22" s="47">
        <v>17226</v>
      </c>
      <c r="E22" s="47">
        <v>456974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474200</v>
      </c>
      <c r="O22" s="48">
        <f t="shared" si="2"/>
        <v>17.153192258998011</v>
      </c>
      <c r="P22" s="9"/>
    </row>
    <row r="23" spans="1:16">
      <c r="A23" s="12"/>
      <c r="B23" s="25">
        <v>334.34</v>
      </c>
      <c r="C23" s="20" t="s">
        <v>25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107279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107279</v>
      </c>
      <c r="O23" s="48">
        <f t="shared" si="2"/>
        <v>3.8805932356664856</v>
      </c>
      <c r="P23" s="9"/>
    </row>
    <row r="24" spans="1:16">
      <c r="A24" s="12"/>
      <c r="B24" s="25">
        <v>334.49</v>
      </c>
      <c r="C24" s="20" t="s">
        <v>27</v>
      </c>
      <c r="D24" s="47">
        <v>0</v>
      </c>
      <c r="E24" s="47">
        <v>6146058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5" si="6">SUM(D24:M24)</f>
        <v>6146058</v>
      </c>
      <c r="O24" s="48">
        <f t="shared" si="2"/>
        <v>222.32078133478024</v>
      </c>
      <c r="P24" s="9"/>
    </row>
    <row r="25" spans="1:16">
      <c r="A25" s="12"/>
      <c r="B25" s="25">
        <v>334.7</v>
      </c>
      <c r="C25" s="20" t="s">
        <v>29</v>
      </c>
      <c r="D25" s="47">
        <v>71301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71301</v>
      </c>
      <c r="O25" s="48">
        <f t="shared" si="2"/>
        <v>2.5791644058600109</v>
      </c>
      <c r="P25" s="9"/>
    </row>
    <row r="26" spans="1:16">
      <c r="A26" s="12"/>
      <c r="B26" s="25">
        <v>335.12</v>
      </c>
      <c r="C26" s="20" t="s">
        <v>147</v>
      </c>
      <c r="D26" s="47">
        <v>501230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501230</v>
      </c>
      <c r="O26" s="48">
        <f t="shared" si="2"/>
        <v>18.130945921504793</v>
      </c>
      <c r="P26" s="9"/>
    </row>
    <row r="27" spans="1:16">
      <c r="A27" s="12"/>
      <c r="B27" s="25">
        <v>335.13</v>
      </c>
      <c r="C27" s="20" t="s">
        <v>148</v>
      </c>
      <c r="D27" s="47">
        <v>18917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18917</v>
      </c>
      <c r="O27" s="48">
        <f t="shared" si="2"/>
        <v>0.68428287212877559</v>
      </c>
      <c r="P27" s="9"/>
    </row>
    <row r="28" spans="1:16">
      <c r="A28" s="12"/>
      <c r="B28" s="25">
        <v>335.14</v>
      </c>
      <c r="C28" s="20" t="s">
        <v>149</v>
      </c>
      <c r="D28" s="47">
        <v>18049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18049</v>
      </c>
      <c r="O28" s="48">
        <f t="shared" si="2"/>
        <v>0.65288478929281968</v>
      </c>
      <c r="P28" s="9"/>
    </row>
    <row r="29" spans="1:16">
      <c r="A29" s="12"/>
      <c r="B29" s="25">
        <v>335.15</v>
      </c>
      <c r="C29" s="20" t="s">
        <v>150</v>
      </c>
      <c r="D29" s="47">
        <v>2214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2214</v>
      </c>
      <c r="O29" s="48">
        <f t="shared" si="2"/>
        <v>8.0086814975583287E-2</v>
      </c>
      <c r="P29" s="9"/>
    </row>
    <row r="30" spans="1:16">
      <c r="A30" s="12"/>
      <c r="B30" s="25">
        <v>335.16</v>
      </c>
      <c r="C30" s="20" t="s">
        <v>151</v>
      </c>
      <c r="D30" s="47">
        <v>446500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446500</v>
      </c>
      <c r="O30" s="48">
        <f t="shared" si="2"/>
        <v>16.151202749140893</v>
      </c>
      <c r="P30" s="9"/>
    </row>
    <row r="31" spans="1:16">
      <c r="A31" s="12"/>
      <c r="B31" s="25">
        <v>335.18</v>
      </c>
      <c r="C31" s="20" t="s">
        <v>152</v>
      </c>
      <c r="D31" s="47">
        <v>1713621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1713621</v>
      </c>
      <c r="O31" s="48">
        <f t="shared" si="2"/>
        <v>61.986652197504071</v>
      </c>
      <c r="P31" s="9"/>
    </row>
    <row r="32" spans="1:16">
      <c r="A32" s="12"/>
      <c r="B32" s="25">
        <v>335.22</v>
      </c>
      <c r="C32" s="20" t="s">
        <v>123</v>
      </c>
      <c r="D32" s="47">
        <v>0</v>
      </c>
      <c r="E32" s="47">
        <v>131382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131382</v>
      </c>
      <c r="O32" s="48">
        <f t="shared" si="2"/>
        <v>4.7524688008681499</v>
      </c>
      <c r="P32" s="9"/>
    </row>
    <row r="33" spans="1:16">
      <c r="A33" s="12"/>
      <c r="B33" s="25">
        <v>335.23</v>
      </c>
      <c r="C33" s="20" t="s">
        <v>124</v>
      </c>
      <c r="D33" s="47">
        <v>162049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162049</v>
      </c>
      <c r="O33" s="48">
        <f t="shared" si="2"/>
        <v>5.8617833242901067</v>
      </c>
      <c r="P33" s="9"/>
    </row>
    <row r="34" spans="1:16">
      <c r="A34" s="12"/>
      <c r="B34" s="25">
        <v>335.7</v>
      </c>
      <c r="C34" s="20" t="s">
        <v>42</v>
      </c>
      <c r="D34" s="47">
        <v>7335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7335</v>
      </c>
      <c r="O34" s="48">
        <f t="shared" si="2"/>
        <v>0.26532826912642432</v>
      </c>
      <c r="P34" s="9"/>
    </row>
    <row r="35" spans="1:16">
      <c r="A35" s="12"/>
      <c r="B35" s="25">
        <v>335.9</v>
      </c>
      <c r="C35" s="20" t="s">
        <v>43</v>
      </c>
      <c r="D35" s="47">
        <v>722880</v>
      </c>
      <c r="E35" s="47">
        <v>0</v>
      </c>
      <c r="F35" s="47">
        <v>0</v>
      </c>
      <c r="G35" s="47">
        <v>0</v>
      </c>
      <c r="H35" s="47">
        <v>0</v>
      </c>
      <c r="I35" s="47">
        <v>1066852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1789732</v>
      </c>
      <c r="O35" s="48">
        <f t="shared" si="2"/>
        <v>64.739808283595593</v>
      </c>
      <c r="P35" s="9"/>
    </row>
    <row r="36" spans="1:16">
      <c r="A36" s="12"/>
      <c r="B36" s="25">
        <v>337.5</v>
      </c>
      <c r="C36" s="20" t="s">
        <v>153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3098540</v>
      </c>
      <c r="N36" s="47">
        <f>SUM(D36:M36)</f>
        <v>3098540</v>
      </c>
      <c r="O36" s="48">
        <f t="shared" si="2"/>
        <v>112.08319768493398</v>
      </c>
      <c r="P36" s="9"/>
    </row>
    <row r="37" spans="1:16" ht="15.75">
      <c r="A37" s="29" t="s">
        <v>48</v>
      </c>
      <c r="B37" s="30"/>
      <c r="C37" s="31"/>
      <c r="D37" s="32">
        <f t="shared" ref="D37:M37" si="7">SUM(D38:D56)</f>
        <v>1654246</v>
      </c>
      <c r="E37" s="32">
        <f t="shared" si="7"/>
        <v>1348385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1538522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204805</v>
      </c>
      <c r="N37" s="32">
        <f>SUM(D37:M37)</f>
        <v>4745958</v>
      </c>
      <c r="O37" s="46">
        <f t="shared" ref="O37:O68" si="8">(N37/O$71)</f>
        <v>171.67509495387955</v>
      </c>
      <c r="P37" s="10"/>
    </row>
    <row r="38" spans="1:16">
      <c r="A38" s="12"/>
      <c r="B38" s="25">
        <v>341.1</v>
      </c>
      <c r="C38" s="20" t="s">
        <v>154</v>
      </c>
      <c r="D38" s="47">
        <v>0</v>
      </c>
      <c r="E38" s="47">
        <v>23850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23850</v>
      </c>
      <c r="O38" s="48">
        <f t="shared" si="8"/>
        <v>0.86272381985892566</v>
      </c>
      <c r="P38" s="9"/>
    </row>
    <row r="39" spans="1:16">
      <c r="A39" s="12"/>
      <c r="B39" s="25">
        <v>341.2</v>
      </c>
      <c r="C39" s="20" t="s">
        <v>164</v>
      </c>
      <c r="D39" s="47">
        <v>0</v>
      </c>
      <c r="E39" s="47">
        <v>110747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56" si="9">SUM(D39:M39)</f>
        <v>110747</v>
      </c>
      <c r="O39" s="48">
        <f t="shared" si="8"/>
        <v>4.0060408753843371</v>
      </c>
      <c r="P39" s="9"/>
    </row>
    <row r="40" spans="1:16">
      <c r="A40" s="12"/>
      <c r="B40" s="25">
        <v>341.9</v>
      </c>
      <c r="C40" s="20" t="s">
        <v>165</v>
      </c>
      <c r="D40" s="47">
        <v>14904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14904</v>
      </c>
      <c r="O40" s="48">
        <f t="shared" si="8"/>
        <v>0.53912099837221916</v>
      </c>
      <c r="P40" s="9"/>
    </row>
    <row r="41" spans="1:16">
      <c r="A41" s="12"/>
      <c r="B41" s="25">
        <v>342.1</v>
      </c>
      <c r="C41" s="20" t="s">
        <v>126</v>
      </c>
      <c r="D41" s="47">
        <v>784573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784573</v>
      </c>
      <c r="O41" s="48">
        <f t="shared" si="8"/>
        <v>28.380285765961293</v>
      </c>
      <c r="P41" s="9"/>
    </row>
    <row r="42" spans="1:16">
      <c r="A42" s="12"/>
      <c r="B42" s="25">
        <v>342.2</v>
      </c>
      <c r="C42" s="20" t="s">
        <v>59</v>
      </c>
      <c r="D42" s="47">
        <v>0</v>
      </c>
      <c r="E42" s="47">
        <v>10761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10761</v>
      </c>
      <c r="O42" s="48">
        <f t="shared" si="8"/>
        <v>0.38925664677156807</v>
      </c>
      <c r="P42" s="9"/>
    </row>
    <row r="43" spans="1:16">
      <c r="A43" s="12"/>
      <c r="B43" s="25">
        <v>342.3</v>
      </c>
      <c r="C43" s="20" t="s">
        <v>60</v>
      </c>
      <c r="D43" s="47">
        <v>1705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1705</v>
      </c>
      <c r="O43" s="48">
        <f t="shared" si="8"/>
        <v>6.16748055706276E-2</v>
      </c>
      <c r="P43" s="9"/>
    </row>
    <row r="44" spans="1:16">
      <c r="A44" s="12"/>
      <c r="B44" s="25">
        <v>342.5</v>
      </c>
      <c r="C44" s="20" t="s">
        <v>61</v>
      </c>
      <c r="D44" s="47">
        <v>0</v>
      </c>
      <c r="E44" s="47">
        <v>7220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7220</v>
      </c>
      <c r="O44" s="48">
        <f t="shared" si="8"/>
        <v>0.2611683848797251</v>
      </c>
      <c r="P44" s="9"/>
    </row>
    <row r="45" spans="1:16">
      <c r="A45" s="12"/>
      <c r="B45" s="25">
        <v>342.6</v>
      </c>
      <c r="C45" s="20" t="s">
        <v>62</v>
      </c>
      <c r="D45" s="47">
        <v>532229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532229</v>
      </c>
      <c r="O45" s="48">
        <f t="shared" si="8"/>
        <v>19.252269849882438</v>
      </c>
      <c r="P45" s="9"/>
    </row>
    <row r="46" spans="1:16">
      <c r="A46" s="12"/>
      <c r="B46" s="25">
        <v>343.3</v>
      </c>
      <c r="C46" s="20" t="s">
        <v>64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181110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181110</v>
      </c>
      <c r="O46" s="48">
        <f t="shared" si="8"/>
        <v>6.5512750949538798</v>
      </c>
      <c r="P46" s="9"/>
    </row>
    <row r="47" spans="1:16">
      <c r="A47" s="12"/>
      <c r="B47" s="25">
        <v>343.4</v>
      </c>
      <c r="C47" s="20" t="s">
        <v>65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871593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871593</v>
      </c>
      <c r="O47" s="48">
        <f t="shared" si="8"/>
        <v>31.528052088985351</v>
      </c>
      <c r="P47" s="9"/>
    </row>
    <row r="48" spans="1:16">
      <c r="A48" s="12"/>
      <c r="B48" s="25">
        <v>343.5</v>
      </c>
      <c r="C48" s="20" t="s">
        <v>66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485819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485819</v>
      </c>
      <c r="O48" s="48">
        <f t="shared" si="8"/>
        <v>17.573485259540604</v>
      </c>
      <c r="P48" s="9"/>
    </row>
    <row r="49" spans="1:16">
      <c r="A49" s="12"/>
      <c r="B49" s="25">
        <v>343.7</v>
      </c>
      <c r="C49" s="20" t="s">
        <v>127</v>
      </c>
      <c r="D49" s="47">
        <v>0</v>
      </c>
      <c r="E49" s="47">
        <v>206750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206750</v>
      </c>
      <c r="O49" s="48">
        <f t="shared" si="8"/>
        <v>7.4787484174353409</v>
      </c>
      <c r="P49" s="9"/>
    </row>
    <row r="50" spans="1:16">
      <c r="A50" s="12"/>
      <c r="B50" s="25">
        <v>345.9</v>
      </c>
      <c r="C50" s="20" t="s">
        <v>129</v>
      </c>
      <c r="D50" s="47">
        <v>0</v>
      </c>
      <c r="E50" s="47">
        <v>795585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795585</v>
      </c>
      <c r="O50" s="48">
        <f t="shared" si="8"/>
        <v>28.778621812262614</v>
      </c>
      <c r="P50" s="9"/>
    </row>
    <row r="51" spans="1:16">
      <c r="A51" s="12"/>
      <c r="B51" s="25">
        <v>346.4</v>
      </c>
      <c r="C51" s="20" t="s">
        <v>67</v>
      </c>
      <c r="D51" s="47">
        <v>7260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7260</v>
      </c>
      <c r="O51" s="48">
        <f t="shared" si="8"/>
        <v>0.26261530113944653</v>
      </c>
      <c r="P51" s="9"/>
    </row>
    <row r="52" spans="1:16">
      <c r="A52" s="12"/>
      <c r="B52" s="25">
        <v>347.1</v>
      </c>
      <c r="C52" s="20" t="s">
        <v>130</v>
      </c>
      <c r="D52" s="47">
        <v>4834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4834</v>
      </c>
      <c r="O52" s="48">
        <f t="shared" si="8"/>
        <v>0.17485982998733948</v>
      </c>
      <c r="P52" s="9"/>
    </row>
    <row r="53" spans="1:16">
      <c r="A53" s="12"/>
      <c r="B53" s="25">
        <v>347.2</v>
      </c>
      <c r="C53" s="20" t="s">
        <v>69</v>
      </c>
      <c r="D53" s="47">
        <v>145656</v>
      </c>
      <c r="E53" s="47">
        <v>102976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248632</v>
      </c>
      <c r="O53" s="48">
        <f t="shared" si="8"/>
        <v>8.9937420871767042</v>
      </c>
      <c r="P53" s="9"/>
    </row>
    <row r="54" spans="1:16">
      <c r="A54" s="12"/>
      <c r="B54" s="25">
        <v>347.5</v>
      </c>
      <c r="C54" s="20" t="s">
        <v>71</v>
      </c>
      <c r="D54" s="47">
        <v>146200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146200</v>
      </c>
      <c r="O54" s="48">
        <f t="shared" si="8"/>
        <v>5.2884789292819674</v>
      </c>
      <c r="P54" s="9"/>
    </row>
    <row r="55" spans="1:16">
      <c r="A55" s="12"/>
      <c r="B55" s="25">
        <v>347.9</v>
      </c>
      <c r="C55" s="20" t="s">
        <v>72</v>
      </c>
      <c r="D55" s="47">
        <v>16885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16885</v>
      </c>
      <c r="O55" s="48">
        <f t="shared" si="8"/>
        <v>0.61077952613492492</v>
      </c>
      <c r="P55" s="9"/>
    </row>
    <row r="56" spans="1:16">
      <c r="A56" s="12"/>
      <c r="B56" s="25">
        <v>349</v>
      </c>
      <c r="C56" s="20" t="s">
        <v>113</v>
      </c>
      <c r="D56" s="47">
        <v>0</v>
      </c>
      <c r="E56" s="47">
        <v>90496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204805</v>
      </c>
      <c r="N56" s="47">
        <f t="shared" si="9"/>
        <v>295301</v>
      </c>
      <c r="O56" s="48">
        <f t="shared" si="8"/>
        <v>10.681895460300234</v>
      </c>
      <c r="P56" s="9"/>
    </row>
    <row r="57" spans="1:16" ht="15.75">
      <c r="A57" s="29" t="s">
        <v>49</v>
      </c>
      <c r="B57" s="30"/>
      <c r="C57" s="31"/>
      <c r="D57" s="32">
        <f t="shared" ref="D57:M57" si="10">SUM(D58:D61)</f>
        <v>6202</v>
      </c>
      <c r="E57" s="32">
        <f t="shared" si="10"/>
        <v>249095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9" si="11">SUM(D57:M57)</f>
        <v>255297</v>
      </c>
      <c r="O57" s="46">
        <f t="shared" si="8"/>
        <v>9.2348345089527939</v>
      </c>
      <c r="P57" s="10"/>
    </row>
    <row r="58" spans="1:16">
      <c r="A58" s="13"/>
      <c r="B58" s="40">
        <v>351.2</v>
      </c>
      <c r="C58" s="21" t="s">
        <v>91</v>
      </c>
      <c r="D58" s="47">
        <v>0</v>
      </c>
      <c r="E58" s="47">
        <v>40128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40128</v>
      </c>
      <c r="O58" s="48">
        <f t="shared" si="8"/>
        <v>1.4515463917525773</v>
      </c>
      <c r="P58" s="9"/>
    </row>
    <row r="59" spans="1:16">
      <c r="A59" s="13"/>
      <c r="B59" s="40">
        <v>352</v>
      </c>
      <c r="C59" s="21" t="s">
        <v>94</v>
      </c>
      <c r="D59" s="47">
        <v>5102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5102</v>
      </c>
      <c r="O59" s="48">
        <f t="shared" si="8"/>
        <v>0.18455416892747331</v>
      </c>
      <c r="P59" s="9"/>
    </row>
    <row r="60" spans="1:16">
      <c r="A60" s="13"/>
      <c r="B60" s="40">
        <v>354</v>
      </c>
      <c r="C60" s="21" t="s">
        <v>95</v>
      </c>
      <c r="D60" s="47">
        <v>1100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1100</v>
      </c>
      <c r="O60" s="48">
        <f t="shared" si="8"/>
        <v>3.9790197142340389E-2</v>
      </c>
      <c r="P60" s="9"/>
    </row>
    <row r="61" spans="1:16">
      <c r="A61" s="13"/>
      <c r="B61" s="40">
        <v>359</v>
      </c>
      <c r="C61" s="21" t="s">
        <v>96</v>
      </c>
      <c r="D61" s="47">
        <v>0</v>
      </c>
      <c r="E61" s="47">
        <v>208967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208967</v>
      </c>
      <c r="O61" s="48">
        <f t="shared" si="8"/>
        <v>7.5589437511304034</v>
      </c>
      <c r="P61" s="9"/>
    </row>
    <row r="62" spans="1:16" ht="15.75">
      <c r="A62" s="29" t="s">
        <v>3</v>
      </c>
      <c r="B62" s="30"/>
      <c r="C62" s="31"/>
      <c r="D62" s="32">
        <f t="shared" ref="D62:M62" si="12">SUM(D63:D65)</f>
        <v>299276</v>
      </c>
      <c r="E62" s="32">
        <f t="shared" si="12"/>
        <v>590309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569650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3510083</v>
      </c>
      <c r="N62" s="32">
        <f t="shared" si="11"/>
        <v>4969318</v>
      </c>
      <c r="O62" s="46">
        <f t="shared" si="8"/>
        <v>179.75467534816423</v>
      </c>
      <c r="P62" s="10"/>
    </row>
    <row r="63" spans="1:16">
      <c r="A63" s="12"/>
      <c r="B63" s="25">
        <v>361.1</v>
      </c>
      <c r="C63" s="20" t="s">
        <v>97</v>
      </c>
      <c r="D63" s="47">
        <v>19880</v>
      </c>
      <c r="E63" s="47">
        <v>12993</v>
      </c>
      <c r="F63" s="47">
        <v>0</v>
      </c>
      <c r="G63" s="47">
        <v>0</v>
      </c>
      <c r="H63" s="47">
        <v>0</v>
      </c>
      <c r="I63" s="47">
        <v>9422</v>
      </c>
      <c r="J63" s="47">
        <v>0</v>
      </c>
      <c r="K63" s="47">
        <v>0</v>
      </c>
      <c r="L63" s="47">
        <v>0</v>
      </c>
      <c r="M63" s="47">
        <v>8743</v>
      </c>
      <c r="N63" s="47">
        <f t="shared" si="11"/>
        <v>51038</v>
      </c>
      <c r="O63" s="48">
        <f t="shared" si="8"/>
        <v>1.8461928015916078</v>
      </c>
      <c r="P63" s="9"/>
    </row>
    <row r="64" spans="1:16">
      <c r="A64" s="12"/>
      <c r="B64" s="25">
        <v>366</v>
      </c>
      <c r="C64" s="20" t="s">
        <v>99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3500000</v>
      </c>
      <c r="N64" s="47">
        <f t="shared" si="11"/>
        <v>3500000</v>
      </c>
      <c r="O64" s="48">
        <f t="shared" si="8"/>
        <v>126.60517272562851</v>
      </c>
      <c r="P64" s="9"/>
    </row>
    <row r="65" spans="1:119">
      <c r="A65" s="12"/>
      <c r="B65" s="25">
        <v>369.9</v>
      </c>
      <c r="C65" s="20" t="s">
        <v>101</v>
      </c>
      <c r="D65" s="47">
        <v>279396</v>
      </c>
      <c r="E65" s="47">
        <v>577316</v>
      </c>
      <c r="F65" s="47">
        <v>0</v>
      </c>
      <c r="G65" s="47">
        <v>0</v>
      </c>
      <c r="H65" s="47">
        <v>0</v>
      </c>
      <c r="I65" s="47">
        <v>560228</v>
      </c>
      <c r="J65" s="47">
        <v>0</v>
      </c>
      <c r="K65" s="47">
        <v>0</v>
      </c>
      <c r="L65" s="47">
        <v>0</v>
      </c>
      <c r="M65" s="47">
        <v>1340</v>
      </c>
      <c r="N65" s="47">
        <f t="shared" si="11"/>
        <v>1418280</v>
      </c>
      <c r="O65" s="48">
        <f t="shared" si="8"/>
        <v>51.303309820944115</v>
      </c>
      <c r="P65" s="9"/>
    </row>
    <row r="66" spans="1:119" ht="15.75">
      <c r="A66" s="29" t="s">
        <v>50</v>
      </c>
      <c r="B66" s="30"/>
      <c r="C66" s="31"/>
      <c r="D66" s="32">
        <f t="shared" ref="D66:M66" si="13">SUM(D67:D68)</f>
        <v>329494</v>
      </c>
      <c r="E66" s="32">
        <f t="shared" si="13"/>
        <v>990600</v>
      </c>
      <c r="F66" s="32">
        <f t="shared" si="13"/>
        <v>0</v>
      </c>
      <c r="G66" s="32">
        <f t="shared" si="13"/>
        <v>0</v>
      </c>
      <c r="H66" s="32">
        <f t="shared" si="13"/>
        <v>0</v>
      </c>
      <c r="I66" s="32">
        <f t="shared" si="13"/>
        <v>137547</v>
      </c>
      <c r="J66" s="32">
        <f t="shared" si="13"/>
        <v>0</v>
      </c>
      <c r="K66" s="32">
        <f t="shared" si="13"/>
        <v>0</v>
      </c>
      <c r="L66" s="32">
        <f t="shared" si="13"/>
        <v>0</v>
      </c>
      <c r="M66" s="32">
        <f t="shared" si="13"/>
        <v>251501</v>
      </c>
      <c r="N66" s="32">
        <f t="shared" si="11"/>
        <v>1709142</v>
      </c>
      <c r="O66" s="46">
        <f t="shared" si="8"/>
        <v>61.824633749321755</v>
      </c>
      <c r="P66" s="9"/>
    </row>
    <row r="67" spans="1:119">
      <c r="A67" s="12"/>
      <c r="B67" s="25">
        <v>381</v>
      </c>
      <c r="C67" s="20" t="s">
        <v>102</v>
      </c>
      <c r="D67" s="47">
        <v>329494</v>
      </c>
      <c r="E67" s="47">
        <v>890600</v>
      </c>
      <c r="F67" s="47">
        <v>0</v>
      </c>
      <c r="G67" s="47">
        <v>0</v>
      </c>
      <c r="H67" s="47">
        <v>0</v>
      </c>
      <c r="I67" s="47">
        <v>137547</v>
      </c>
      <c r="J67" s="47">
        <v>0</v>
      </c>
      <c r="K67" s="47">
        <v>0</v>
      </c>
      <c r="L67" s="47">
        <v>0</v>
      </c>
      <c r="M67" s="47">
        <v>251501</v>
      </c>
      <c r="N67" s="47">
        <f t="shared" si="11"/>
        <v>1609142</v>
      </c>
      <c r="O67" s="48">
        <f t="shared" si="8"/>
        <v>58.207343100018086</v>
      </c>
      <c r="P67" s="9"/>
    </row>
    <row r="68" spans="1:119" ht="15.75" thickBot="1">
      <c r="A68" s="12"/>
      <c r="B68" s="25">
        <v>384</v>
      </c>
      <c r="C68" s="20" t="s">
        <v>166</v>
      </c>
      <c r="D68" s="47">
        <v>0</v>
      </c>
      <c r="E68" s="47">
        <v>100000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100000</v>
      </c>
      <c r="O68" s="48">
        <f t="shared" si="8"/>
        <v>3.6172906493036714</v>
      </c>
      <c r="P68" s="9"/>
    </row>
    <row r="69" spans="1:119" ht="16.5" thickBot="1">
      <c r="A69" s="14" t="s">
        <v>73</v>
      </c>
      <c r="B69" s="23"/>
      <c r="C69" s="22"/>
      <c r="D69" s="15">
        <f t="shared" ref="D69:M69" si="14">SUM(D5,D12,D15,D37,D57,D62,D66)</f>
        <v>20089911</v>
      </c>
      <c r="E69" s="15">
        <f t="shared" si="14"/>
        <v>13697055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4269997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7064929</v>
      </c>
      <c r="N69" s="15">
        <f t="shared" si="11"/>
        <v>45121892</v>
      </c>
      <c r="O69" s="38">
        <f>(N69/O$71)</f>
        <v>1632.1899801049015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1"/>
      <c r="B71" s="42"/>
      <c r="C71" s="42"/>
      <c r="D71" s="43"/>
      <c r="E71" s="43"/>
      <c r="F71" s="43"/>
      <c r="G71" s="43"/>
      <c r="H71" s="43"/>
      <c r="I71" s="43"/>
      <c r="J71" s="43"/>
      <c r="K71" s="43"/>
      <c r="L71" s="119" t="s">
        <v>167</v>
      </c>
      <c r="M71" s="119"/>
      <c r="N71" s="119"/>
      <c r="O71" s="44">
        <v>27645</v>
      </c>
    </row>
    <row r="72" spans="1:119">
      <c r="A72" s="120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8"/>
    </row>
    <row r="73" spans="1:119" ht="15.75" customHeight="1" thickBot="1">
      <c r="A73" s="121" t="s">
        <v>116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1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2024-11-25T18:34:32Z</cp:lastPrinted>
  <dcterms:created xsi:type="dcterms:W3CDTF">2000-08-31T21:26:31Z</dcterms:created>
  <dcterms:modified xsi:type="dcterms:W3CDTF">2024-11-25T18:34:36Z</dcterms:modified>
</cp:coreProperties>
</file>