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88" documentId="11_1B5901A99168A98BABC3BA9C41A603ECC8AC356A" xr6:coauthVersionLast="47" xr6:coauthVersionMax="47" xr10:uidLastSave="{89D1E056-7AAC-4642-861F-5A47FFE281AF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'2005'!$A$1:$O$72</definedName>
    <definedName name="_xlnm.Print_Area" localSheetId="17">'2006'!$A$1:$O$71</definedName>
    <definedName name="_xlnm.Print_Area" localSheetId="16">'2007'!$A$1:$O$70</definedName>
    <definedName name="_xlnm.Print_Area" localSheetId="15">'2008'!$A$1:$O$71</definedName>
    <definedName name="_xlnm.Print_Area" localSheetId="14">'2009'!$A$1:$O$71</definedName>
    <definedName name="_xlnm.Print_Area" localSheetId="13">'2010'!$A$1:$O$69</definedName>
    <definedName name="_xlnm.Print_Area" localSheetId="12">'2011'!$A$1:$O$51</definedName>
    <definedName name="_xlnm.Print_Area" localSheetId="11">'2012'!$A$1:$O$53</definedName>
    <definedName name="_xlnm.Print_Area" localSheetId="10">'2013'!$A$1:$O$50</definedName>
    <definedName name="_xlnm.Print_Area" localSheetId="9">'2014'!$A$1:$O$50</definedName>
    <definedName name="_xlnm.Print_Area" localSheetId="8">'2015'!$A$1:$O$49</definedName>
    <definedName name="_xlnm.Print_Area" localSheetId="7">'2016'!$A$1:$O$48</definedName>
    <definedName name="_xlnm.Print_Area" localSheetId="6">'2017'!$A$1:$O$49</definedName>
    <definedName name="_xlnm.Print_Area" localSheetId="5">'2018'!$A$1:$O$49</definedName>
    <definedName name="_xlnm.Print_Area" localSheetId="4">'2019'!$A$1:$O$51</definedName>
    <definedName name="_xlnm.Print_Area" localSheetId="3">'2020'!$A$1:$O$52</definedName>
    <definedName name="_xlnm.Print_Area" localSheetId="2">'2021'!$A$1:$P$50</definedName>
    <definedName name="_xlnm.Print_Area" localSheetId="1">'2022'!$A$1:$P$64</definedName>
    <definedName name="_xlnm.Print_Area" localSheetId="0">'2023'!$A$1:$P$69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52" l="1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N47" i="52"/>
  <c r="M47" i="52"/>
  <c r="L47" i="52"/>
  <c r="K47" i="52"/>
  <c r="J47" i="52"/>
  <c r="I47" i="52"/>
  <c r="H47" i="52"/>
  <c r="G47" i="52"/>
  <c r="F47" i="52"/>
  <c r="E47" i="52"/>
  <c r="D47" i="52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 s="1"/>
  <c r="O36" i="51"/>
  <c r="P36" i="51" s="1"/>
  <c r="O35" i="51"/>
  <c r="P35" i="51" s="1"/>
  <c r="O34" i="51"/>
  <c r="P34" i="51" s="1"/>
  <c r="N33" i="51"/>
  <c r="M33" i="51"/>
  <c r="L33" i="51"/>
  <c r="K33" i="51"/>
  <c r="J33" i="51"/>
  <c r="I33" i="51"/>
  <c r="H33" i="51"/>
  <c r="G33" i="51"/>
  <c r="F33" i="51"/>
  <c r="E33" i="51"/>
  <c r="D33" i="5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47" i="52" l="1"/>
  <c r="P47" i="52" s="1"/>
  <c r="O44" i="52"/>
  <c r="P44" i="52" s="1"/>
  <c r="O39" i="52"/>
  <c r="P39" i="52" s="1"/>
  <c r="O34" i="52"/>
  <c r="P34" i="52" s="1"/>
  <c r="F65" i="52"/>
  <c r="O29" i="52"/>
  <c r="P29" i="52" s="1"/>
  <c r="O27" i="52"/>
  <c r="P27" i="52" s="1"/>
  <c r="E65" i="52"/>
  <c r="O14" i="52"/>
  <c r="P14" i="52" s="1"/>
  <c r="O5" i="52"/>
  <c r="P5" i="52" s="1"/>
  <c r="G65" i="52"/>
  <c r="H65" i="52"/>
  <c r="I65" i="52"/>
  <c r="J65" i="52"/>
  <c r="K65" i="52"/>
  <c r="L65" i="52"/>
  <c r="M65" i="52"/>
  <c r="N65" i="52"/>
  <c r="D65" i="52"/>
  <c r="O22" i="52"/>
  <c r="P22" i="52" s="1"/>
  <c r="O46" i="51"/>
  <c r="P46" i="51" s="1"/>
  <c r="O42" i="51"/>
  <c r="P42" i="51" s="1"/>
  <c r="O38" i="51"/>
  <c r="P38" i="51" s="1"/>
  <c r="M60" i="51"/>
  <c r="O33" i="51"/>
  <c r="P33" i="51" s="1"/>
  <c r="O30" i="51"/>
  <c r="P30" i="51" s="1"/>
  <c r="O28" i="51"/>
  <c r="P28" i="51" s="1"/>
  <c r="N60" i="51"/>
  <c r="O22" i="51"/>
  <c r="P22" i="51" s="1"/>
  <c r="D60" i="51"/>
  <c r="K60" i="51"/>
  <c r="E60" i="51"/>
  <c r="F60" i="51"/>
  <c r="L60" i="51"/>
  <c r="G60" i="51"/>
  <c r="H60" i="51"/>
  <c r="O14" i="51"/>
  <c r="P14" i="51" s="1"/>
  <c r="I60" i="51"/>
  <c r="J60" i="51"/>
  <c r="O5" i="51"/>
  <c r="P5" i="51" s="1"/>
  <c r="M21" i="50"/>
  <c r="I21" i="50"/>
  <c r="E21" i="50"/>
  <c r="D21" i="50"/>
  <c r="O45" i="50"/>
  <c r="P45" i="50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/>
  <c r="O40" i="50"/>
  <c r="P40" i="50"/>
  <c r="O39" i="50"/>
  <c r="P39" i="50"/>
  <c r="N38" i="50"/>
  <c r="M38" i="50"/>
  <c r="L38" i="50"/>
  <c r="K38" i="50"/>
  <c r="J38" i="50"/>
  <c r="O38" i="50" s="1"/>
  <c r="P38" i="50" s="1"/>
  <c r="I38" i="50"/>
  <c r="H38" i="50"/>
  <c r="G38" i="50"/>
  <c r="F38" i="50"/>
  <c r="E38" i="50"/>
  <c r="D38" i="50"/>
  <c r="O37" i="50"/>
  <c r="P37" i="50" s="1"/>
  <c r="O36" i="50"/>
  <c r="P36" i="50" s="1"/>
  <c r="O35" i="50"/>
  <c r="P35" i="50" s="1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O33" i="50" s="1"/>
  <c r="P33" i="50" s="1"/>
  <c r="D33" i="50"/>
  <c r="O32" i="50"/>
  <c r="P32" i="50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9" i="50" s="1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E46" i="50" s="1"/>
  <c r="D27" i="50"/>
  <c r="D46" i="50" s="1"/>
  <c r="O26" i="50"/>
  <c r="P26" i="50"/>
  <c r="O24" i="50"/>
  <c r="P24" i="50" s="1"/>
  <c r="O23" i="50"/>
  <c r="P23" i="50" s="1"/>
  <c r="O22" i="50"/>
  <c r="P22" i="50"/>
  <c r="N21" i="50"/>
  <c r="L21" i="50"/>
  <c r="K21" i="50"/>
  <c r="J21" i="50"/>
  <c r="O21" i="50" s="1"/>
  <c r="P21" i="50" s="1"/>
  <c r="H21" i="50"/>
  <c r="G21" i="50"/>
  <c r="F21" i="50"/>
  <c r="O20" i="50"/>
  <c r="P20" i="50" s="1"/>
  <c r="O19" i="50"/>
  <c r="P19" i="50" s="1"/>
  <c r="O18" i="50"/>
  <c r="P18" i="50" s="1"/>
  <c r="O17" i="50"/>
  <c r="P17" i="50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O13" i="50" s="1"/>
  <c r="P13" i="50" s="1"/>
  <c r="E13" i="50"/>
  <c r="D13" i="50"/>
  <c r="O12" i="50"/>
  <c r="P12" i="50" s="1"/>
  <c r="O11" i="50"/>
  <c r="P11" i="50" s="1"/>
  <c r="O10" i="50"/>
  <c r="P10" i="50" s="1"/>
  <c r="O9" i="50"/>
  <c r="P9" i="50"/>
  <c r="O8" i="50"/>
  <c r="P8" i="50" s="1"/>
  <c r="O7" i="50"/>
  <c r="P7" i="50" s="1"/>
  <c r="O6" i="50"/>
  <c r="P6" i="50" s="1"/>
  <c r="N5" i="50"/>
  <c r="N46" i="50" s="1"/>
  <c r="M5" i="50"/>
  <c r="M46" i="50" s="1"/>
  <c r="L5" i="50"/>
  <c r="L46" i="50" s="1"/>
  <c r="K5" i="50"/>
  <c r="J5" i="50"/>
  <c r="I5" i="50"/>
  <c r="H5" i="50"/>
  <c r="H46" i="50" s="1"/>
  <c r="G5" i="50"/>
  <c r="O5" i="50" s="1"/>
  <c r="P5" i="50" s="1"/>
  <c r="F5" i="50"/>
  <c r="E5" i="50"/>
  <c r="D5" i="50"/>
  <c r="N47" i="48"/>
  <c r="O47" i="48" s="1"/>
  <c r="N46" i="48"/>
  <c r="O46" i="48" s="1"/>
  <c r="N45" i="48"/>
  <c r="O45" i="48" s="1"/>
  <c r="M44" i="48"/>
  <c r="L44" i="48"/>
  <c r="K44" i="48"/>
  <c r="J44" i="48"/>
  <c r="I44" i="48"/>
  <c r="H44" i="48"/>
  <c r="G44" i="48"/>
  <c r="F44" i="48"/>
  <c r="E44" i="48"/>
  <c r="D44" i="48"/>
  <c r="N44" i="48" s="1"/>
  <c r="O44" i="48" s="1"/>
  <c r="N43" i="48"/>
  <c r="O43" i="48"/>
  <c r="N42" i="48"/>
  <c r="O42" i="48" s="1"/>
  <c r="M41" i="48"/>
  <c r="L41" i="48"/>
  <c r="K41" i="48"/>
  <c r="J41" i="48"/>
  <c r="I41" i="48"/>
  <c r="H41" i="48"/>
  <c r="G41" i="48"/>
  <c r="F41" i="48"/>
  <c r="E41" i="48"/>
  <c r="D41" i="48"/>
  <c r="N40" i="48"/>
  <c r="O40" i="48" s="1"/>
  <c r="N39" i="48"/>
  <c r="O39" i="48" s="1"/>
  <c r="N38" i="48"/>
  <c r="O38" i="48"/>
  <c r="M37" i="48"/>
  <c r="L37" i="48"/>
  <c r="K37" i="48"/>
  <c r="J37" i="48"/>
  <c r="I37" i="48"/>
  <c r="H37" i="48"/>
  <c r="N37" i="48" s="1"/>
  <c r="O37" i="48" s="1"/>
  <c r="G37" i="48"/>
  <c r="F37" i="48"/>
  <c r="E37" i="48"/>
  <c r="D37" i="48"/>
  <c r="N36" i="48"/>
  <c r="O36" i="48"/>
  <c r="N35" i="48"/>
  <c r="O35" i="48" s="1"/>
  <c r="N34" i="48"/>
  <c r="O34" i="48" s="1"/>
  <c r="N33" i="48"/>
  <c r="O33" i="48"/>
  <c r="M32" i="48"/>
  <c r="L32" i="48"/>
  <c r="K32" i="48"/>
  <c r="J32" i="48"/>
  <c r="I32" i="48"/>
  <c r="H32" i="48"/>
  <c r="G32" i="48"/>
  <c r="F32" i="48"/>
  <c r="E32" i="48"/>
  <c r="D32" i="48"/>
  <c r="N31" i="48"/>
  <c r="O31" i="48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M27" i="48"/>
  <c r="L27" i="48"/>
  <c r="K27" i="48"/>
  <c r="J27" i="48"/>
  <c r="I27" i="48"/>
  <c r="H27" i="48"/>
  <c r="N27" i="48" s="1"/>
  <c r="O27" i="48" s="1"/>
  <c r="G27" i="48"/>
  <c r="F27" i="48"/>
  <c r="E27" i="48"/>
  <c r="D27" i="48"/>
  <c r="N26" i="48"/>
  <c r="O26" i="48" s="1"/>
  <c r="N25" i="48"/>
  <c r="O25" i="48" s="1"/>
  <c r="N24" i="48"/>
  <c r="O24" i="48" s="1"/>
  <c r="N23" i="48"/>
  <c r="O23" i="48" s="1"/>
  <c r="N22" i="48"/>
  <c r="O22" i="48" s="1"/>
  <c r="M21" i="48"/>
  <c r="L21" i="48"/>
  <c r="K21" i="48"/>
  <c r="J21" i="48"/>
  <c r="I21" i="48"/>
  <c r="H21" i="48"/>
  <c r="G21" i="48"/>
  <c r="F21" i="48"/>
  <c r="E21" i="48"/>
  <c r="D21" i="48"/>
  <c r="N21" i="48" s="1"/>
  <c r="O21" i="48" s="1"/>
  <c r="N20" i="48"/>
  <c r="O20" i="48" s="1"/>
  <c r="N19" i="48"/>
  <c r="O19" i="48"/>
  <c r="N18" i="48"/>
  <c r="O18" i="48" s="1"/>
  <c r="N17" i="48"/>
  <c r="O17" i="48" s="1"/>
  <c r="N16" i="48"/>
  <c r="O16" i="48" s="1"/>
  <c r="N15" i="48"/>
  <c r="O15" i="48" s="1"/>
  <c r="N14" i="48"/>
  <c r="O14" i="48" s="1"/>
  <c r="M13" i="48"/>
  <c r="L13" i="48"/>
  <c r="L48" i="48" s="1"/>
  <c r="K13" i="48"/>
  <c r="J13" i="48"/>
  <c r="I13" i="48"/>
  <c r="H13" i="48"/>
  <c r="G13" i="48"/>
  <c r="F13" i="48"/>
  <c r="E13" i="48"/>
  <c r="D13" i="48"/>
  <c r="N12" i="48"/>
  <c r="O12" i="48" s="1"/>
  <c r="N11" i="48"/>
  <c r="O11" i="48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K48" i="48" s="1"/>
  <c r="J5" i="48"/>
  <c r="J48" i="48" s="1"/>
  <c r="I5" i="48"/>
  <c r="I48" i="48" s="1"/>
  <c r="H5" i="48"/>
  <c r="G5" i="48"/>
  <c r="F5" i="48"/>
  <c r="E5" i="48"/>
  <c r="E48" i="48" s="1"/>
  <c r="D5" i="48"/>
  <c r="D48" i="48" s="1"/>
  <c r="K37" i="47"/>
  <c r="N40" i="47"/>
  <c r="O40" i="47" s="1"/>
  <c r="N46" i="47"/>
  <c r="O46" i="47"/>
  <c r="N45" i="47"/>
  <c r="O45" i="47" s="1"/>
  <c r="M44" i="47"/>
  <c r="L44" i="47"/>
  <c r="K44" i="47"/>
  <c r="J44" i="47"/>
  <c r="I44" i="47"/>
  <c r="H44" i="47"/>
  <c r="G44" i="47"/>
  <c r="F44" i="47"/>
  <c r="E44" i="47"/>
  <c r="D44" i="47"/>
  <c r="N44" i="47" s="1"/>
  <c r="O44" i="47" s="1"/>
  <c r="N43" i="47"/>
  <c r="O43" i="47" s="1"/>
  <c r="N42" i="47"/>
  <c r="O42" i="47" s="1"/>
  <c r="M41" i="47"/>
  <c r="L41" i="47"/>
  <c r="K41" i="47"/>
  <c r="J41" i="47"/>
  <c r="I41" i="47"/>
  <c r="H41" i="47"/>
  <c r="G41" i="47"/>
  <c r="F41" i="47"/>
  <c r="F47" i="47" s="1"/>
  <c r="E41" i="47"/>
  <c r="D41" i="47"/>
  <c r="N39" i="47"/>
  <c r="O39" i="47" s="1"/>
  <c r="N38" i="47"/>
  <c r="O38" i="47" s="1"/>
  <c r="M37" i="47"/>
  <c r="L37" i="47"/>
  <c r="J37" i="47"/>
  <c r="I37" i="47"/>
  <c r="H37" i="47"/>
  <c r="G37" i="47"/>
  <c r="F37" i="47"/>
  <c r="D37" i="47"/>
  <c r="N36" i="47"/>
  <c r="O36" i="47" s="1"/>
  <c r="N35" i="47"/>
  <c r="O35" i="47" s="1"/>
  <c r="N34" i="47"/>
  <c r="O34" i="47" s="1"/>
  <c r="N33" i="47"/>
  <c r="O33" i="47" s="1"/>
  <c r="M32" i="47"/>
  <c r="L32" i="47"/>
  <c r="K32" i="47"/>
  <c r="J32" i="47"/>
  <c r="N32" i="47" s="1"/>
  <c r="O32" i="47" s="1"/>
  <c r="I32" i="47"/>
  <c r="H32" i="47"/>
  <c r="G32" i="47"/>
  <c r="F32" i="47"/>
  <c r="E32" i="47"/>
  <c r="D32" i="47"/>
  <c r="N31" i="47"/>
  <c r="O31" i="47" s="1"/>
  <c r="N30" i="47"/>
  <c r="O30" i="47"/>
  <c r="M29" i="47"/>
  <c r="L29" i="47"/>
  <c r="K29" i="47"/>
  <c r="J29" i="47"/>
  <c r="I29" i="47"/>
  <c r="H29" i="47"/>
  <c r="G29" i="47"/>
  <c r="F29" i="47"/>
  <c r="E29" i="47"/>
  <c r="D29" i="47"/>
  <c r="N29" i="47" s="1"/>
  <c r="O29" i="47" s="1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D47" i="47" s="1"/>
  <c r="N26" i="47"/>
  <c r="O26" i="47"/>
  <c r="N25" i="47"/>
  <c r="O25" i="47" s="1"/>
  <c r="N24" i="47"/>
  <c r="O24" i="47" s="1"/>
  <c r="N23" i="47"/>
  <c r="O23" i="47" s="1"/>
  <c r="N22" i="47"/>
  <c r="O22" i="47" s="1"/>
  <c r="M21" i="47"/>
  <c r="L21" i="47"/>
  <c r="K21" i="47"/>
  <c r="N21" i="47" s="1"/>
  <c r="O21" i="47" s="1"/>
  <c r="J21" i="47"/>
  <c r="I21" i="47"/>
  <c r="H21" i="47"/>
  <c r="G21" i="47"/>
  <c r="F21" i="47"/>
  <c r="E21" i="47"/>
  <c r="D21" i="47"/>
  <c r="N20" i="47"/>
  <c r="O20" i="47" s="1"/>
  <c r="N19" i="47"/>
  <c r="O19" i="47" s="1"/>
  <c r="N18" i="47"/>
  <c r="O18" i="47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N13" i="47" s="1"/>
  <c r="O13" i="47" s="1"/>
  <c r="H13" i="47"/>
  <c r="G13" i="47"/>
  <c r="F13" i="47"/>
  <c r="E13" i="47"/>
  <c r="D13" i="47"/>
  <c r="N12" i="47"/>
  <c r="O12" i="47" s="1"/>
  <c r="N11" i="47"/>
  <c r="O11" i="47" s="1"/>
  <c r="N10" i="47"/>
  <c r="O10" i="47"/>
  <c r="N9" i="47"/>
  <c r="O9" i="47" s="1"/>
  <c r="N8" i="47"/>
  <c r="O8" i="47" s="1"/>
  <c r="N7" i="47"/>
  <c r="O7" i="47" s="1"/>
  <c r="N6" i="47"/>
  <c r="O6" i="47" s="1"/>
  <c r="M5" i="47"/>
  <c r="M47" i="47" s="1"/>
  <c r="L5" i="47"/>
  <c r="L47" i="47" s="1"/>
  <c r="K5" i="47"/>
  <c r="K47" i="47" s="1"/>
  <c r="J5" i="47"/>
  <c r="J47" i="47" s="1"/>
  <c r="I5" i="47"/>
  <c r="I47" i="47" s="1"/>
  <c r="H5" i="47"/>
  <c r="H47" i="47" s="1"/>
  <c r="G5" i="47"/>
  <c r="N5" i="47" s="1"/>
  <c r="O5" i="47" s="1"/>
  <c r="F5" i="47"/>
  <c r="E5" i="47"/>
  <c r="D5" i="47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2" i="46"/>
  <c r="O42" i="46" s="1"/>
  <c r="M41" i="46"/>
  <c r="L41" i="46"/>
  <c r="K41" i="46"/>
  <c r="J41" i="46"/>
  <c r="J45" i="46" s="1"/>
  <c r="I41" i="46"/>
  <c r="N41" i="46" s="1"/>
  <c r="O41" i="46" s="1"/>
  <c r="H41" i="46"/>
  <c r="G41" i="46"/>
  <c r="F41" i="46"/>
  <c r="E41" i="46"/>
  <c r="D41" i="46"/>
  <c r="N40" i="46"/>
  <c r="O40" i="46" s="1"/>
  <c r="N39" i="46"/>
  <c r="O39" i="46" s="1"/>
  <c r="N38" i="46"/>
  <c r="O38" i="46"/>
  <c r="M37" i="46"/>
  <c r="L37" i="46"/>
  <c r="K37" i="46"/>
  <c r="J37" i="46"/>
  <c r="I37" i="46"/>
  <c r="H37" i="46"/>
  <c r="G37" i="46"/>
  <c r="F37" i="46"/>
  <c r="E37" i="46"/>
  <c r="D37" i="46"/>
  <c r="N37" i="46" s="1"/>
  <c r="O37" i="46" s="1"/>
  <c r="N36" i="46"/>
  <c r="O36" i="46" s="1"/>
  <c r="N35" i="46"/>
  <c r="O35" i="46" s="1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/>
  <c r="M29" i="46"/>
  <c r="L29" i="46"/>
  <c r="K29" i="46"/>
  <c r="N29" i="46" s="1"/>
  <c r="O29" i="46" s="1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7" i="46" s="1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M21" i="46"/>
  <c r="L21" i="46"/>
  <c r="K21" i="46"/>
  <c r="J21" i="46"/>
  <c r="I21" i="46"/>
  <c r="I45" i="46" s="1"/>
  <c r="H21" i="46"/>
  <c r="H45" i="46" s="1"/>
  <c r="G21" i="46"/>
  <c r="F21" i="46"/>
  <c r="E21" i="46"/>
  <c r="D21" i="46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E45" i="46" s="1"/>
  <c r="D13" i="46"/>
  <c r="D45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45" i="46" s="1"/>
  <c r="L5" i="46"/>
  <c r="L45" i="46" s="1"/>
  <c r="K5" i="46"/>
  <c r="J5" i="46"/>
  <c r="I5" i="46"/>
  <c r="H5" i="46"/>
  <c r="G5" i="46"/>
  <c r="F5" i="46"/>
  <c r="E5" i="46"/>
  <c r="D5" i="46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M41" i="45"/>
  <c r="N41" i="45" s="1"/>
  <c r="O41" i="45" s="1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G45" i="45" s="1"/>
  <c r="F37" i="45"/>
  <c r="N37" i="45" s="1"/>
  <c r="O37" i="45" s="1"/>
  <c r="E37" i="45"/>
  <c r="D37" i="45"/>
  <c r="N36" i="45"/>
  <c r="O36" i="45" s="1"/>
  <c r="N35" i="45"/>
  <c r="O35" i="45" s="1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2" i="45" s="1"/>
  <c r="O32" i="45" s="1"/>
  <c r="N31" i="45"/>
  <c r="O31" i="45" s="1"/>
  <c r="M30" i="45"/>
  <c r="L30" i="45"/>
  <c r="N30" i="45" s="1"/>
  <c r="O30" i="45" s="1"/>
  <c r="K30" i="45"/>
  <c r="J30" i="45"/>
  <c r="I30" i="45"/>
  <c r="H30" i="45"/>
  <c r="G30" i="45"/>
  <c r="F30" i="45"/>
  <c r="E30" i="45"/>
  <c r="D30" i="45"/>
  <c r="N29" i="45"/>
  <c r="O29" i="45" s="1"/>
  <c r="M28" i="45"/>
  <c r="M45" i="45" s="1"/>
  <c r="L28" i="45"/>
  <c r="L45" i="45" s="1"/>
  <c r="K28" i="45"/>
  <c r="K45" i="45" s="1"/>
  <c r="J28" i="45"/>
  <c r="J45" i="45" s="1"/>
  <c r="I28" i="45"/>
  <c r="H28" i="45"/>
  <c r="G28" i="45"/>
  <c r="F28" i="45"/>
  <c r="E28" i="45"/>
  <c r="D28" i="45"/>
  <c r="N28" i="45" s="1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H45" i="45" s="1"/>
  <c r="G5" i="45"/>
  <c r="F5" i="45"/>
  <c r="E5" i="45"/>
  <c r="D5" i="45"/>
  <c r="D45" i="45" s="1"/>
  <c r="N43" i="44"/>
  <c r="O43" i="44"/>
  <c r="M42" i="44"/>
  <c r="L42" i="44"/>
  <c r="K42" i="44"/>
  <c r="J42" i="44"/>
  <c r="I42" i="44"/>
  <c r="H42" i="44"/>
  <c r="G42" i="44"/>
  <c r="F42" i="44"/>
  <c r="N42" i="44" s="1"/>
  <c r="O42" i="44" s="1"/>
  <c r="E42" i="44"/>
  <c r="D42" i="44"/>
  <c r="N41" i="44"/>
  <c r="O41" i="44"/>
  <c r="M40" i="44"/>
  <c r="L40" i="44"/>
  <c r="K40" i="44"/>
  <c r="J40" i="44"/>
  <c r="I40" i="44"/>
  <c r="H40" i="44"/>
  <c r="G40" i="44"/>
  <c r="F40" i="44"/>
  <c r="E40" i="44"/>
  <c r="D40" i="44"/>
  <c r="N40" i="44" s="1"/>
  <c r="O40" i="44" s="1"/>
  <c r="N39" i="44"/>
  <c r="O39" i="44"/>
  <c r="N38" i="44"/>
  <c r="O38" i="44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/>
  <c r="N32" i="44"/>
  <c r="O32" i="44" s="1"/>
  <c r="M31" i="44"/>
  <c r="L31" i="44"/>
  <c r="K31" i="44"/>
  <c r="J31" i="44"/>
  <c r="I31" i="44"/>
  <c r="H31" i="44"/>
  <c r="N31" i="44" s="1"/>
  <c r="O31" i="44" s="1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M27" i="44"/>
  <c r="L27" i="44"/>
  <c r="K27" i="44"/>
  <c r="J27" i="44"/>
  <c r="J44" i="44" s="1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E44" i="44" s="1"/>
  <c r="D21" i="44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44" i="44" s="1"/>
  <c r="L5" i="44"/>
  <c r="K5" i="44"/>
  <c r="K44" i="44" s="1"/>
  <c r="J5" i="44"/>
  <c r="I5" i="44"/>
  <c r="H5" i="44"/>
  <c r="H44" i="44" s="1"/>
  <c r="G5" i="44"/>
  <c r="G44" i="44" s="1"/>
  <c r="F5" i="44"/>
  <c r="F44" i="44" s="1"/>
  <c r="E5" i="44"/>
  <c r="D5" i="44"/>
  <c r="N5" i="44" s="1"/>
  <c r="O5" i="44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2" i="43" s="1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N40" i="43" s="1"/>
  <c r="O40" i="43" s="1"/>
  <c r="D40" i="43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 s="1"/>
  <c r="M31" i="43"/>
  <c r="L31" i="43"/>
  <c r="N31" i="43" s="1"/>
  <c r="O31" i="43" s="1"/>
  <c r="K31" i="43"/>
  <c r="J31" i="43"/>
  <c r="I31" i="43"/>
  <c r="H31" i="43"/>
  <c r="G31" i="43"/>
  <c r="F31" i="43"/>
  <c r="E31" i="43"/>
  <c r="D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D45" i="43" s="1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L45" i="43" s="1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M45" i="43" s="1"/>
  <c r="L5" i="43"/>
  <c r="K5" i="43"/>
  <c r="J5" i="43"/>
  <c r="I5" i="43"/>
  <c r="I45" i="43" s="1"/>
  <c r="H5" i="43"/>
  <c r="H45" i="43" s="1"/>
  <c r="G5" i="43"/>
  <c r="F5" i="43"/>
  <c r="F45" i="43" s="1"/>
  <c r="E5" i="43"/>
  <c r="E45" i="43" s="1"/>
  <c r="D5" i="43"/>
  <c r="N45" i="42"/>
  <c r="O45" i="42" s="1"/>
  <c r="N44" i="42"/>
  <c r="O44" i="42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7" i="42" s="1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E46" i="42" s="1"/>
  <c r="D21" i="42"/>
  <c r="N21" i="42" s="1"/>
  <c r="O21" i="42" s="1"/>
  <c r="N20" i="42"/>
  <c r="O20" i="42" s="1"/>
  <c r="N19" i="42"/>
  <c r="O19" i="42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G46" i="42" s="1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F46" i="42" s="1"/>
  <c r="E5" i="42"/>
  <c r="D5" i="42"/>
  <c r="D46" i="42" s="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N47" i="41" s="1"/>
  <c r="O47" i="41" s="1"/>
  <c r="E47" i="41"/>
  <c r="D47" i="4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 s="1"/>
  <c r="M26" i="41"/>
  <c r="M68" i="41" s="1"/>
  <c r="L26" i="41"/>
  <c r="N26" i="41" s="1"/>
  <c r="O26" i="41" s="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 s="1"/>
  <c r="M21" i="41"/>
  <c r="L21" i="41"/>
  <c r="L68" i="41" s="1"/>
  <c r="K21" i="41"/>
  <c r="J21" i="41"/>
  <c r="J68" i="41" s="1"/>
  <c r="I21" i="41"/>
  <c r="H21" i="41"/>
  <c r="G21" i="41"/>
  <c r="F21" i="41"/>
  <c r="N21" i="41" s="1"/>
  <c r="O21" i="41" s="1"/>
  <c r="E21" i="41"/>
  <c r="D21" i="4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I68" i="41" s="1"/>
  <c r="H13" i="41"/>
  <c r="H68" i="41" s="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66" i="40"/>
  <c r="O66" i="40" s="1"/>
  <c r="N65" i="40"/>
  <c r="O65" i="40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/>
  <c r="N52" i="40"/>
  <c r="O52" i="40" s="1"/>
  <c r="N51" i="40"/>
  <c r="O51" i="40" s="1"/>
  <c r="N50" i="40"/>
  <c r="O50" i="40" s="1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6" i="40"/>
  <c r="O46" i="40" s="1"/>
  <c r="N45" i="40"/>
  <c r="O45" i="40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/>
  <c r="N35" i="40"/>
  <c r="O35" i="40" s="1"/>
  <c r="N34" i="40"/>
  <c r="O34" i="40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/>
  <c r="M28" i="40"/>
  <c r="L28" i="40"/>
  <c r="N28" i="40" s="1"/>
  <c r="O28" i="40" s="1"/>
  <c r="K28" i="40"/>
  <c r="J28" i="40"/>
  <c r="I28" i="40"/>
  <c r="H28" i="40"/>
  <c r="G28" i="40"/>
  <c r="F28" i="40"/>
  <c r="E28" i="40"/>
  <c r="D28" i="40"/>
  <c r="N27" i="40"/>
  <c r="O27" i="40" s="1"/>
  <c r="M26" i="40"/>
  <c r="L26" i="40"/>
  <c r="K26" i="40"/>
  <c r="J26" i="40"/>
  <c r="I26" i="40"/>
  <c r="H26" i="40"/>
  <c r="H67" i="40" s="1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E67" i="40" s="1"/>
  <c r="D5" i="40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G46" i="39" s="1"/>
  <c r="F32" i="39"/>
  <c r="E32" i="39"/>
  <c r="D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E46" i="39" s="1"/>
  <c r="D13" i="39"/>
  <c r="N12" i="39"/>
  <c r="O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J5" i="39"/>
  <c r="J46" i="39" s="1"/>
  <c r="I5" i="39"/>
  <c r="H5" i="39"/>
  <c r="G5" i="39"/>
  <c r="F5" i="39"/>
  <c r="F46" i="39" s="1"/>
  <c r="E5" i="39"/>
  <c r="D5" i="39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M43" i="38"/>
  <c r="L43" i="38"/>
  <c r="K43" i="38"/>
  <c r="J43" i="38"/>
  <c r="N43" i="38" s="1"/>
  <c r="O43" i="38" s="1"/>
  <c r="I43" i="38"/>
  <c r="H43" i="38"/>
  <c r="G43" i="38"/>
  <c r="F43" i="38"/>
  <c r="E43" i="38"/>
  <c r="D43" i="38"/>
  <c r="N42" i="38"/>
  <c r="O42" i="38" s="1"/>
  <c r="N41" i="38"/>
  <c r="O41" i="38" s="1"/>
  <c r="N40" i="38"/>
  <c r="O40" i="38" s="1"/>
  <c r="N39" i="38"/>
  <c r="O39" i="38"/>
  <c r="M38" i="38"/>
  <c r="L38" i="38"/>
  <c r="K38" i="38"/>
  <c r="J38" i="38"/>
  <c r="I38" i="38"/>
  <c r="H38" i="38"/>
  <c r="G38" i="38"/>
  <c r="F38" i="38"/>
  <c r="E38" i="38"/>
  <c r="N38" i="38" s="1"/>
  <c r="O38" i="38" s="1"/>
  <c r="D38" i="38"/>
  <c r="N37" i="38"/>
  <c r="O37" i="38"/>
  <c r="N36" i="38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D49" i="38" s="1"/>
  <c r="N27" i="38"/>
  <c r="O27" i="38" s="1"/>
  <c r="N26" i="38"/>
  <c r="O26" i="38" s="1"/>
  <c r="N25" i="38"/>
  <c r="O25" i="38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 s="1"/>
  <c r="M39" i="37"/>
  <c r="N39" i="37" s="1"/>
  <c r="O39" i="37" s="1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N36" i="37"/>
  <c r="O36" i="37"/>
  <c r="N35" i="37"/>
  <c r="O35" i="37" s="1"/>
  <c r="N34" i="37"/>
  <c r="O34" i="37" s="1"/>
  <c r="M33" i="37"/>
  <c r="L33" i="37"/>
  <c r="K33" i="37"/>
  <c r="J33" i="37"/>
  <c r="I33" i="37"/>
  <c r="N33" i="37" s="1"/>
  <c r="O33" i="37" s="1"/>
  <c r="H33" i="37"/>
  <c r="G33" i="37"/>
  <c r="F33" i="37"/>
  <c r="E33" i="37"/>
  <c r="D33" i="37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66" i="37" s="1"/>
  <c r="G5" i="37"/>
  <c r="F5" i="37"/>
  <c r="E5" i="37"/>
  <c r="D5" i="37"/>
  <c r="N66" i="36"/>
  <c r="O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E67" i="36" s="1"/>
  <c r="D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67" i="36" s="1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 s="1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9" i="35" s="1"/>
  <c r="O39" i="35" s="1"/>
  <c r="N38" i="35"/>
  <c r="O38" i="35" s="1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E47" i="35" s="1"/>
  <c r="D29" i="35"/>
  <c r="N28" i="35"/>
  <c r="O28" i="35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F47" i="35" s="1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9" i="34" s="1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D65" i="34" s="1"/>
  <c r="N26" i="34"/>
  <c r="O26" i="34" s="1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65" i="34" s="1"/>
  <c r="J5" i="34"/>
  <c r="I5" i="34"/>
  <c r="H5" i="34"/>
  <c r="G5" i="34"/>
  <c r="F5" i="34"/>
  <c r="E5" i="34"/>
  <c r="D5" i="34"/>
  <c r="E49" i="33"/>
  <c r="F49" i="33"/>
  <c r="G49" i="33"/>
  <c r="H49" i="33"/>
  <c r="I49" i="33"/>
  <c r="J49" i="33"/>
  <c r="K49" i="33"/>
  <c r="L49" i="33"/>
  <c r="M49" i="33"/>
  <c r="D49" i="33"/>
  <c r="N66" i="33"/>
  <c r="O66" i="33" s="1"/>
  <c r="E44" i="33"/>
  <c r="F44" i="33"/>
  <c r="G44" i="33"/>
  <c r="H44" i="33"/>
  <c r="I44" i="33"/>
  <c r="J44" i="33"/>
  <c r="K44" i="33"/>
  <c r="L44" i="33"/>
  <c r="M44" i="33"/>
  <c r="D44" i="33"/>
  <c r="N44" i="33" s="1"/>
  <c r="O44" i="33" s="1"/>
  <c r="N58" i="33"/>
  <c r="O58" i="33" s="1"/>
  <c r="N59" i="33"/>
  <c r="O59" i="33" s="1"/>
  <c r="N60" i="33"/>
  <c r="O60" i="33"/>
  <c r="N61" i="33"/>
  <c r="O61" i="33" s="1"/>
  <c r="N62" i="33"/>
  <c r="O62" i="33"/>
  <c r="N63" i="33"/>
  <c r="O63" i="33" s="1"/>
  <c r="N64" i="33"/>
  <c r="O64" i="33"/>
  <c r="N65" i="33"/>
  <c r="O65" i="33" s="1"/>
  <c r="N53" i="33"/>
  <c r="O53" i="33"/>
  <c r="N54" i="33"/>
  <c r="O54" i="33" s="1"/>
  <c r="N55" i="33"/>
  <c r="O55" i="33" s="1"/>
  <c r="N56" i="33"/>
  <c r="O56" i="33" s="1"/>
  <c r="N57" i="33"/>
  <c r="O57" i="33"/>
  <c r="E40" i="33"/>
  <c r="F40" i="33"/>
  <c r="G40" i="33"/>
  <c r="H40" i="33"/>
  <c r="I40" i="33"/>
  <c r="J40" i="33"/>
  <c r="K40" i="33"/>
  <c r="L40" i="33"/>
  <c r="M40" i="33"/>
  <c r="E34" i="33"/>
  <c r="N34" i="33" s="1"/>
  <c r="O34" i="33" s="1"/>
  <c r="F34" i="33"/>
  <c r="G34" i="33"/>
  <c r="H34" i="33"/>
  <c r="I34" i="33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8" i="33"/>
  <c r="F28" i="33"/>
  <c r="G28" i="33"/>
  <c r="H28" i="33"/>
  <c r="I28" i="33"/>
  <c r="J28" i="33"/>
  <c r="K28" i="33"/>
  <c r="L28" i="33"/>
  <c r="M28" i="33"/>
  <c r="E22" i="33"/>
  <c r="F22" i="33"/>
  <c r="G22" i="33"/>
  <c r="H22" i="33"/>
  <c r="I22" i="33"/>
  <c r="J22" i="33"/>
  <c r="K22" i="33"/>
  <c r="L22" i="33"/>
  <c r="M22" i="33"/>
  <c r="E13" i="33"/>
  <c r="F13" i="33"/>
  <c r="G13" i="33"/>
  <c r="H13" i="33"/>
  <c r="H67" i="33" s="1"/>
  <c r="I13" i="33"/>
  <c r="J13" i="33"/>
  <c r="K13" i="33"/>
  <c r="L13" i="33"/>
  <c r="M13" i="33"/>
  <c r="E5" i="33"/>
  <c r="E67" i="33" s="1"/>
  <c r="F5" i="33"/>
  <c r="F67" i="33" s="1"/>
  <c r="G5" i="33"/>
  <c r="H5" i="33"/>
  <c r="I5" i="33"/>
  <c r="J5" i="33"/>
  <c r="K5" i="33"/>
  <c r="L5" i="33"/>
  <c r="M5" i="33"/>
  <c r="D40" i="33"/>
  <c r="D34" i="33"/>
  <c r="D28" i="33"/>
  <c r="D22" i="33"/>
  <c r="N22" i="33" s="1"/>
  <c r="O22" i="33" s="1"/>
  <c r="D13" i="33"/>
  <c r="D5" i="33"/>
  <c r="N50" i="33"/>
  <c r="O50" i="33" s="1"/>
  <c r="N51" i="33"/>
  <c r="O51" i="33"/>
  <c r="N52" i="33"/>
  <c r="O52" i="33" s="1"/>
  <c r="N46" i="33"/>
  <c r="O46" i="33" s="1"/>
  <c r="N47" i="33"/>
  <c r="O47" i="33" s="1"/>
  <c r="N48" i="33"/>
  <c r="O48" i="33" s="1"/>
  <c r="N45" i="33"/>
  <c r="O45" i="33" s="1"/>
  <c r="N35" i="33"/>
  <c r="O35" i="33"/>
  <c r="N36" i="33"/>
  <c r="O36" i="33" s="1"/>
  <c r="N37" i="33"/>
  <c r="O37" i="33"/>
  <c r="N38" i="33"/>
  <c r="O38" i="33" s="1"/>
  <c r="N39" i="33"/>
  <c r="O39" i="33" s="1"/>
  <c r="N41" i="33"/>
  <c r="O41" i="33" s="1"/>
  <c r="N42" i="33"/>
  <c r="O42" i="33"/>
  <c r="N43" i="33"/>
  <c r="O43" i="33"/>
  <c r="D30" i="33"/>
  <c r="N31" i="33"/>
  <c r="O31" i="33"/>
  <c r="N32" i="33"/>
  <c r="O32" i="33" s="1"/>
  <c r="N33" i="33"/>
  <c r="O33" i="33" s="1"/>
  <c r="N29" i="33"/>
  <c r="O29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/>
  <c r="N21" i="33"/>
  <c r="O21" i="33" s="1"/>
  <c r="N7" i="33"/>
  <c r="O7" i="33"/>
  <c r="N8" i="33"/>
  <c r="O8" i="33" s="1"/>
  <c r="N9" i="33"/>
  <c r="O9" i="33"/>
  <c r="N10" i="33"/>
  <c r="O10" i="33"/>
  <c r="N11" i="33"/>
  <c r="O11" i="33" s="1"/>
  <c r="N12" i="33"/>
  <c r="O12" i="33" s="1"/>
  <c r="N6" i="33"/>
  <c r="O6" i="33" s="1"/>
  <c r="N23" i="33"/>
  <c r="O23" i="33" s="1"/>
  <c r="N24" i="33"/>
  <c r="O24" i="33"/>
  <c r="N25" i="33"/>
  <c r="O25" i="33"/>
  <c r="N26" i="33"/>
  <c r="O26" i="33" s="1"/>
  <c r="N27" i="33"/>
  <c r="O27" i="33" s="1"/>
  <c r="N14" i="33"/>
  <c r="O14" i="33"/>
  <c r="N5" i="39"/>
  <c r="O5" i="39" s="1"/>
  <c r="E68" i="41"/>
  <c r="N33" i="41"/>
  <c r="O33" i="41" s="1"/>
  <c r="N36" i="43"/>
  <c r="O36" i="43" s="1"/>
  <c r="N21" i="43"/>
  <c r="O21" i="43" s="1"/>
  <c r="L47" i="35"/>
  <c r="G47" i="35"/>
  <c r="M47" i="35"/>
  <c r="L44" i="44"/>
  <c r="N36" i="44"/>
  <c r="O36" i="44" s="1"/>
  <c r="N22" i="45"/>
  <c r="O22" i="45"/>
  <c r="E45" i="45"/>
  <c r="I45" i="45"/>
  <c r="N32" i="46"/>
  <c r="O32" i="46"/>
  <c r="N21" i="46"/>
  <c r="O21" i="46" s="1"/>
  <c r="N13" i="46"/>
  <c r="O13" i="46" s="1"/>
  <c r="F45" i="46"/>
  <c r="E37" i="47"/>
  <c r="N41" i="48"/>
  <c r="O41" i="48" s="1"/>
  <c r="N29" i="48"/>
  <c r="O29" i="48"/>
  <c r="G48" i="48"/>
  <c r="F48" i="48"/>
  <c r="N13" i="48"/>
  <c r="O13" i="48" s="1"/>
  <c r="H48" i="48"/>
  <c r="O25" i="50"/>
  <c r="P25" i="50"/>
  <c r="I46" i="50"/>
  <c r="K46" i="50"/>
  <c r="O65" i="52" l="1"/>
  <c r="P65" i="52" s="1"/>
  <c r="K46" i="42"/>
  <c r="J65" i="34"/>
  <c r="I44" i="44"/>
  <c r="N32" i="39"/>
  <c r="O32" i="39" s="1"/>
  <c r="F49" i="38"/>
  <c r="L46" i="39"/>
  <c r="N37" i="47"/>
  <c r="O37" i="47" s="1"/>
  <c r="N27" i="44"/>
  <c r="O27" i="44" s="1"/>
  <c r="N44" i="34"/>
  <c r="O44" i="34" s="1"/>
  <c r="G67" i="36"/>
  <c r="K67" i="36"/>
  <c r="N30" i="36"/>
  <c r="O30" i="36" s="1"/>
  <c r="H49" i="38"/>
  <c r="N27" i="42"/>
  <c r="O27" i="42" s="1"/>
  <c r="G46" i="50"/>
  <c r="O46" i="50" s="1"/>
  <c r="P46" i="50" s="1"/>
  <c r="N5" i="48"/>
  <c r="O5" i="48" s="1"/>
  <c r="N27" i="47"/>
  <c r="O27" i="47" s="1"/>
  <c r="D44" i="44"/>
  <c r="N44" i="44" s="1"/>
  <c r="O44" i="44" s="1"/>
  <c r="N27" i="34"/>
  <c r="O27" i="34" s="1"/>
  <c r="N27" i="43"/>
  <c r="O27" i="43" s="1"/>
  <c r="J47" i="35"/>
  <c r="H67" i="36"/>
  <c r="N42" i="39"/>
  <c r="O42" i="39" s="1"/>
  <c r="J46" i="42"/>
  <c r="N43" i="46"/>
  <c r="O43" i="46" s="1"/>
  <c r="F68" i="41"/>
  <c r="N32" i="38"/>
  <c r="O32" i="38" s="1"/>
  <c r="O44" i="50"/>
  <c r="P44" i="50" s="1"/>
  <c r="N49" i="36"/>
  <c r="O49" i="36" s="1"/>
  <c r="J67" i="40"/>
  <c r="I65" i="34"/>
  <c r="N43" i="37"/>
  <c r="O43" i="37" s="1"/>
  <c r="M65" i="34"/>
  <c r="M49" i="38"/>
  <c r="N26" i="40"/>
  <c r="O26" i="40" s="1"/>
  <c r="N5" i="35"/>
  <c r="O5" i="35" s="1"/>
  <c r="I47" i="35"/>
  <c r="K67" i="33"/>
  <c r="N33" i="34"/>
  <c r="O33" i="34" s="1"/>
  <c r="N44" i="36"/>
  <c r="O44" i="36" s="1"/>
  <c r="K49" i="38"/>
  <c r="N5" i="40"/>
  <c r="O5" i="40" s="1"/>
  <c r="F67" i="36"/>
  <c r="M66" i="37"/>
  <c r="F46" i="50"/>
  <c r="L46" i="42"/>
  <c r="J45" i="43"/>
  <c r="G45" i="46"/>
  <c r="N45" i="46" s="1"/>
  <c r="O45" i="46" s="1"/>
  <c r="N41" i="42"/>
  <c r="O41" i="42" s="1"/>
  <c r="N5" i="43"/>
  <c r="O5" i="43" s="1"/>
  <c r="N28" i="39"/>
  <c r="O28" i="39" s="1"/>
  <c r="I46" i="39"/>
  <c r="N21" i="40"/>
  <c r="O21" i="40" s="1"/>
  <c r="M48" i="48"/>
  <c r="N48" i="48" s="1"/>
  <c r="O48" i="48" s="1"/>
  <c r="J67" i="36"/>
  <c r="D68" i="41"/>
  <c r="N68" i="41" s="1"/>
  <c r="O68" i="41" s="1"/>
  <c r="I66" i="37"/>
  <c r="L49" i="38"/>
  <c r="L67" i="40"/>
  <c r="G66" i="37"/>
  <c r="N27" i="37"/>
  <c r="O27" i="37" s="1"/>
  <c r="N30" i="38"/>
  <c r="O30" i="38" s="1"/>
  <c r="O42" i="50"/>
  <c r="P42" i="50" s="1"/>
  <c r="N41" i="47"/>
  <c r="O41" i="47" s="1"/>
  <c r="N13" i="37"/>
  <c r="O13" i="37" s="1"/>
  <c r="N46" i="38"/>
  <c r="O46" i="38" s="1"/>
  <c r="N29" i="37"/>
  <c r="O29" i="37" s="1"/>
  <c r="N13" i="38"/>
  <c r="O13" i="38" s="1"/>
  <c r="H46" i="42"/>
  <c r="N5" i="45"/>
  <c r="O5" i="45" s="1"/>
  <c r="I67" i="33"/>
  <c r="N32" i="35"/>
  <c r="O32" i="35" s="1"/>
  <c r="M67" i="36"/>
  <c r="D46" i="39"/>
  <c r="M67" i="40"/>
  <c r="D67" i="40"/>
  <c r="D47" i="35"/>
  <c r="N44" i="39"/>
  <c r="O44" i="39" s="1"/>
  <c r="N43" i="45"/>
  <c r="O43" i="45" s="1"/>
  <c r="L65" i="34"/>
  <c r="N34" i="36"/>
  <c r="O34" i="36" s="1"/>
  <c r="E49" i="38"/>
  <c r="N28" i="38"/>
  <c r="O28" i="38" s="1"/>
  <c r="K46" i="39"/>
  <c r="D67" i="33"/>
  <c r="N13" i="33"/>
  <c r="O13" i="33" s="1"/>
  <c r="N32" i="40"/>
  <c r="O32" i="40" s="1"/>
  <c r="G68" i="41"/>
  <c r="N34" i="35"/>
  <c r="O34" i="35" s="1"/>
  <c r="N5" i="42"/>
  <c r="O5" i="42" s="1"/>
  <c r="H47" i="35"/>
  <c r="O27" i="50"/>
  <c r="P27" i="50" s="1"/>
  <c r="G49" i="38"/>
  <c r="J67" i="33"/>
  <c r="E65" i="34"/>
  <c r="N13" i="34"/>
  <c r="O13" i="34" s="1"/>
  <c r="N48" i="34"/>
  <c r="O48" i="34" s="1"/>
  <c r="D66" i="37"/>
  <c r="K68" i="41"/>
  <c r="O60" i="51"/>
  <c r="P60" i="51" s="1"/>
  <c r="J46" i="50"/>
  <c r="G47" i="47"/>
  <c r="E47" i="47"/>
  <c r="N47" i="47" s="1"/>
  <c r="O47" i="47" s="1"/>
  <c r="N5" i="46"/>
  <c r="O5" i="46" s="1"/>
  <c r="N22" i="36"/>
  <c r="O22" i="36" s="1"/>
  <c r="N14" i="35"/>
  <c r="O14" i="35" s="1"/>
  <c r="N30" i="39"/>
  <c r="O30" i="39" s="1"/>
  <c r="N29" i="42"/>
  <c r="O29" i="42" s="1"/>
  <c r="N13" i="42"/>
  <c r="O13" i="42" s="1"/>
  <c r="N5" i="36"/>
  <c r="O5" i="36" s="1"/>
  <c r="L67" i="36"/>
  <c r="N40" i="33"/>
  <c r="O40" i="33" s="1"/>
  <c r="E66" i="37"/>
  <c r="K66" i="37"/>
  <c r="I46" i="42"/>
  <c r="G45" i="43"/>
  <c r="N45" i="43" s="1"/>
  <c r="O45" i="43" s="1"/>
  <c r="K45" i="43"/>
  <c r="N32" i="48"/>
  <c r="O32" i="48" s="1"/>
  <c r="N21" i="44"/>
  <c r="O21" i="44" s="1"/>
  <c r="I67" i="36"/>
  <c r="N67" i="36" s="1"/>
  <c r="O67" i="36" s="1"/>
  <c r="J49" i="38"/>
  <c r="I67" i="40"/>
  <c r="N38" i="40"/>
  <c r="O38" i="40" s="1"/>
  <c r="N43" i="41"/>
  <c r="O43" i="41" s="1"/>
  <c r="N28" i="33"/>
  <c r="O28" i="33" s="1"/>
  <c r="M46" i="39"/>
  <c r="N22" i="39"/>
  <c r="O22" i="39" s="1"/>
  <c r="H46" i="39"/>
  <c r="N46" i="39" s="1"/>
  <c r="O46" i="39" s="1"/>
  <c r="F45" i="45"/>
  <c r="N45" i="45" s="1"/>
  <c r="O45" i="45" s="1"/>
  <c r="N49" i="33"/>
  <c r="O49" i="33" s="1"/>
  <c r="N38" i="39"/>
  <c r="O38" i="39" s="1"/>
  <c r="M67" i="33"/>
  <c r="F65" i="34"/>
  <c r="K47" i="35"/>
  <c r="N29" i="35"/>
  <c r="O29" i="35" s="1"/>
  <c r="N13" i="39"/>
  <c r="O13" i="39" s="1"/>
  <c r="M46" i="42"/>
  <c r="K45" i="46"/>
  <c r="N22" i="38"/>
  <c r="O22" i="38" s="1"/>
  <c r="N5" i="34"/>
  <c r="O5" i="34" s="1"/>
  <c r="L67" i="33"/>
  <c r="G67" i="33"/>
  <c r="N67" i="33" s="1"/>
  <c r="O67" i="33" s="1"/>
  <c r="G65" i="34"/>
  <c r="F67" i="40"/>
  <c r="J66" i="37"/>
  <c r="H65" i="34"/>
  <c r="N23" i="35"/>
  <c r="O23" i="35" s="1"/>
  <c r="N13" i="36"/>
  <c r="O13" i="36" s="1"/>
  <c r="N40" i="36"/>
  <c r="O40" i="36" s="1"/>
  <c r="I49" i="38"/>
  <c r="N49" i="38" s="1"/>
  <c r="O49" i="38" s="1"/>
  <c r="G67" i="40"/>
  <c r="K67" i="40"/>
  <c r="N39" i="41"/>
  <c r="O39" i="41" s="1"/>
  <c r="N43" i="42"/>
  <c r="O43" i="42" s="1"/>
  <c r="N43" i="40"/>
  <c r="O43" i="40" s="1"/>
  <c r="N5" i="37"/>
  <c r="O5" i="37" s="1"/>
  <c r="L66" i="37"/>
  <c r="F66" i="37"/>
  <c r="N47" i="40"/>
  <c r="O47" i="40" s="1"/>
  <c r="N30" i="33"/>
  <c r="O30" i="33" s="1"/>
  <c r="N29" i="34"/>
  <c r="O29" i="34" s="1"/>
  <c r="N48" i="37"/>
  <c r="O48" i="37" s="1"/>
  <c r="N5" i="38"/>
  <c r="O5" i="38" s="1"/>
  <c r="N5" i="33"/>
  <c r="O5" i="33" s="1"/>
  <c r="N46" i="42" l="1"/>
  <c r="O46" i="42" s="1"/>
  <c r="N67" i="40"/>
  <c r="O67" i="40" s="1"/>
  <c r="N47" i="35"/>
  <c r="O47" i="35" s="1"/>
  <c r="N66" i="37"/>
  <c r="O66" i="37" s="1"/>
  <c r="N65" i="34"/>
  <c r="O65" i="34" s="1"/>
</calcChain>
</file>

<file path=xl/sharedStrings.xml><?xml version="1.0" encoding="utf-8"?>
<sst xmlns="http://schemas.openxmlformats.org/spreadsheetml/2006/main" count="1340" uniqueCount="158">
  <si>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</si>
  <si>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</si>
  <si>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</si>
  <si>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</si>
  <si>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</si>
  <si>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</si>
  <si>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</si>
  <si>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</si>
  <si>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</si>
  <si>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</si>
  <si>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</si>
  <si>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</si>
  <si>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</si>
  <si>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</si>
  <si>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</si>
  <si>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</si>
  <si>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</si>
  <si>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</si>
  <si>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</si>
  <si>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</si>
  <si>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</si>
  <si>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</si>
  <si>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</si>
  <si>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</si>
  <si>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</si>
  <si>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</si>
  <si>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</si>
  <si>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</si>
  <si>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</si>
  <si>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</si>
  <si>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</si>
  <si>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</si>
  <si>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</si>
  <si>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</si>
  <si>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</si>
  <si>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</si>
  <si>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</si>
  <si>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</si>
  <si>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</si>
  <si>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</si>
  <si>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Conservation and Resource Management</t>
  </si>
  <si>
    <t>Flood Control / Stormwater Management</t>
  </si>
  <si>
    <t>Transportation</t>
  </si>
  <si>
    <t>Road and Street Facilities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</si>
  <si>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</si>
  <si>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</si>
  <si>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</si>
  <si>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</si>
  <si>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</si>
  <si>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</si>
  <si>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</si>
  <si>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</si>
  <si>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</si>
  <si>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</si>
  <si>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</si>
  <si>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</si>
  <si>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</si>
  <si>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Special Events</t>
  </si>
  <si>
    <t>Inter-Fund Group Transfers Out</t>
  </si>
  <si>
    <t>Clerk of Court Excess Remittance</t>
  </si>
  <si>
    <t>Proprietary - Other Non-Operating Disbursements</t>
  </si>
  <si>
    <t>Special Items (Loss)</t>
  </si>
  <si>
    <t>Court-Related Expenditures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</si>
  <si>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</si>
  <si>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</si>
  <si>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</si>
  <si>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</si>
  <si>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</si>
  <si>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</si>
  <si>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</si>
  <si>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</si>
  <si>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</si>
  <si>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</si>
  <si>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</si>
  <si>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</si>
  <si>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</si>
  <si>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County Court - Criminal - Clerk of Court Administration</t>
  </si>
  <si>
    <t>County Court - Criminal - Misdemeanor Probation</t>
  </si>
  <si>
    <t>Other Uses and Non-Operating</t>
  </si>
  <si>
    <t>County Court - Civil - Clerk of Court Administration</t>
  </si>
  <si>
    <t>County Court - Traffic - Clerk of Court Administration</t>
  </si>
  <si>
    <t>Hardee County Government Expenditures Reported by Account Code and Fund Type</t>
  </si>
  <si>
    <t>Local Fiscal Year Ended September 30, 2010</t>
  </si>
  <si>
    <t>Cultural Services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</si>
  <si>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</si>
  <si>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</si>
  <si>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</si>
  <si>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Non-Court Information Systems</t>
  </si>
  <si>
    <t>Other Physical Environment</t>
  </si>
  <si>
    <t>Other Transportation Systems / Services</t>
  </si>
  <si>
    <t>Other Culture / Recreation</t>
  </si>
  <si>
    <t>Non-Cash Transfers Out from General Fixed Asset Account Group</t>
  </si>
  <si>
    <t>2011 Countywide Population:</t>
  </si>
  <si>
    <t>Local Fiscal Year Ended September 30, 2008</t>
  </si>
  <si>
    <t>2008 Countywide Population:</t>
  </si>
  <si>
    <t>Local Fiscal Year Ended September 30, 2007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</si>
  <si>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</si>
  <si>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</si>
  <si>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</si>
  <si>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</si>
  <si>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</si>
  <si>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Criminal - Court Administration</t>
  </si>
  <si>
    <t>Circuit Court - Juvenile - Guardian Ad Litem</t>
  </si>
  <si>
    <t>General Court Operations - Information Systems and Technology</t>
  </si>
  <si>
    <t>County Court - Criminal - Court Administration</t>
  </si>
  <si>
    <t>2013 Countywide Population:</t>
  </si>
  <si>
    <t>Local Fiscal Year Ended September 30, 2006</t>
  </si>
  <si>
    <t>Circuit Court - Criminal - State Attorney Administration</t>
  </si>
  <si>
    <t>Circuit Court - Criminal - Public Defender Administration</t>
  </si>
  <si>
    <t>2006 Countywide Population:</t>
  </si>
  <si>
    <t>Local Fiscal Year Ended September 30, 2005</t>
  </si>
  <si>
    <t>Other Economic Environment</t>
  </si>
  <si>
    <t>2005 Countywide Population:</t>
  </si>
  <si>
    <t>Local Fiscal Year Ended September 30, 2014</t>
  </si>
  <si>
    <t>Other General Government</t>
  </si>
  <si>
    <t>Garbage / Solid Waste</t>
  </si>
  <si>
    <t>Conservation / Resource Management</t>
  </si>
  <si>
    <t>Road / Street Facilities</t>
  </si>
  <si>
    <t>Health</t>
  </si>
  <si>
    <t>Mental Health</t>
  </si>
  <si>
    <t>Public Assistance</t>
  </si>
  <si>
    <t>Developmental Disabilities</t>
  </si>
  <si>
    <t>Parks / Recreation</t>
  </si>
  <si>
    <t>Other Uses</t>
  </si>
  <si>
    <t>Interfund Transfers Out</t>
  </si>
  <si>
    <t>General Court Operations - Courthouse Facilities</t>
  </si>
  <si>
    <t>General Court Operations - Information Systems</t>
  </si>
  <si>
    <t>2014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</si>
  <si>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</si>
  <si>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</si>
  <si>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</si>
  <si>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</si>
  <si>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</si>
  <si>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Detention / Corrections</t>
  </si>
  <si>
    <t>2017 Countywide Population:</t>
  </si>
  <si>
    <t>Local Fiscal Year Ended September 30, 2018</t>
  </si>
  <si>
    <t>2018 Countywide Population:</t>
  </si>
  <si>
    <t>Local Fiscal Year Ended September 30, 2019</t>
  </si>
  <si>
    <t>Installment Purchase Acquisitions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</si>
  <si>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</si>
  <si>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</si>
  <si>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</si>
  <si>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</si>
  <si>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</si>
  <si>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</si>
  <si>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</si>
  <si>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</si>
  <si>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</si>
  <si>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</si>
  <si>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Special Recreation Facilities</t>
  </si>
  <si>
    <t>Lease Acquisitions</t>
  </si>
  <si>
    <t>Proprietary - Non-Operating Interest Expense</t>
  </si>
  <si>
    <t>Circuit Court - Civil - Witness Coordination / Management</t>
  </si>
  <si>
    <t>Circuit Court - Family - Clerk of Court Administration</t>
  </si>
  <si>
    <t>General Court-Related Operations - Clerk of Court-Related Technology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</si>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</sst>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314A0-CE2C-4696-9569-C2423CCA3CAC}">
  <sheetPr>
    <pageSetUpPr fitToPage="1"/>
  </sheetPr>
  <dimension ref="A1:ED6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144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145</v>
      </c>
      <c r="N4" s="53" t="s">
        <v>5</v>
      </c>
      <c r="O4" s="53" t="s">
        <v>146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SUM(D6:D13)</f>
        <v>8517549</v>
      </c>
      <c r="E5" s="58">
        <f>SUM(E6:E13)</f>
        <v>468956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23791183</v>
      </c>
      <c r="N5" s="58">
        <f>SUM(N6:N13)</f>
        <v>959569</v>
      </c>
      <c r="O5" s="59">
        <f>SUM(D5:N5)</f>
        <v>33737257</v>
      </c>
      <c r="P5" s="60">
        <f>(O5/P$67)</f>
        <v>1315.5491128875024</v>
      </c>
      <c r="Q5" s="61"/>
    </row>
    <row r="6" spans="1:134">
      <c r="A6" s="63"/>
      <c r="B6" s="64">
        <v>511</v>
      </c>
      <c r="C6" s="65" t="s">
        <v>20</v>
      </c>
      <c r="D6" s="66">
        <v>415217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415217</v>
      </c>
      <c r="P6" s="67">
        <f>(O6/P$67)</f>
        <v>16.190953402222654</v>
      </c>
      <c r="Q6" s="68"/>
    </row>
    <row r="7" spans="1:134">
      <c r="A7" s="63"/>
      <c r="B7" s="64">
        <v>512</v>
      </c>
      <c r="C7" s="65" t="s">
        <v>21</v>
      </c>
      <c r="D7" s="66">
        <v>448901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448901</v>
      </c>
      <c r="P7" s="67">
        <f>(O7/P$67)</f>
        <v>17.504425813998829</v>
      </c>
      <c r="Q7" s="68"/>
    </row>
    <row r="8" spans="1:134">
      <c r="A8" s="63"/>
      <c r="B8" s="64">
        <v>513</v>
      </c>
      <c r="C8" s="65" t="s">
        <v>22</v>
      </c>
      <c r="D8" s="66">
        <v>2749728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2749728</v>
      </c>
      <c r="P8" s="67">
        <f>(O8/P$67)</f>
        <v>107.2227724702671</v>
      </c>
      <c r="Q8" s="68"/>
    </row>
    <row r="9" spans="1:134">
      <c r="A9" s="63"/>
      <c r="B9" s="64">
        <v>514</v>
      </c>
      <c r="C9" s="65" t="s">
        <v>23</v>
      </c>
      <c r="D9" s="66">
        <v>118593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118593</v>
      </c>
      <c r="P9" s="67">
        <f>(O9/P$67)</f>
        <v>4.6244102164164556</v>
      </c>
      <c r="Q9" s="68"/>
    </row>
    <row r="10" spans="1:134">
      <c r="A10" s="63"/>
      <c r="B10" s="64">
        <v>515</v>
      </c>
      <c r="C10" s="65" t="s">
        <v>24</v>
      </c>
      <c r="D10" s="66">
        <v>316095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316095</v>
      </c>
      <c r="P10" s="67">
        <f>(O10/P$67)</f>
        <v>12.325794501852213</v>
      </c>
      <c r="Q10" s="68"/>
    </row>
    <row r="11" spans="1:134">
      <c r="A11" s="63"/>
      <c r="B11" s="64">
        <v>516</v>
      </c>
      <c r="C11" s="65" t="s">
        <v>87</v>
      </c>
      <c r="D11" s="66">
        <v>777193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777193</v>
      </c>
      <c r="P11" s="67">
        <f>(O11/P$67)</f>
        <v>30.305829596412558</v>
      </c>
      <c r="Q11" s="68"/>
    </row>
    <row r="12" spans="1:134">
      <c r="A12" s="63"/>
      <c r="B12" s="64">
        <v>517</v>
      </c>
      <c r="C12" s="65" t="s">
        <v>25</v>
      </c>
      <c r="D12" s="66">
        <v>38186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38186</v>
      </c>
      <c r="P12" s="67">
        <f>(O12/P$67)</f>
        <v>1.4890232014037823</v>
      </c>
      <c r="Q12" s="68"/>
    </row>
    <row r="13" spans="1:134">
      <c r="A13" s="63"/>
      <c r="B13" s="64">
        <v>519</v>
      </c>
      <c r="C13" s="65" t="s">
        <v>26</v>
      </c>
      <c r="D13" s="66">
        <v>3653636</v>
      </c>
      <c r="E13" s="66">
        <v>468956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23791183</v>
      </c>
      <c r="N13" s="66">
        <v>959569</v>
      </c>
      <c r="O13" s="66">
        <f t="shared" si="0"/>
        <v>28873344</v>
      </c>
      <c r="P13" s="67">
        <f>(O13/P$67)</f>
        <v>1125.8859036849287</v>
      </c>
      <c r="Q13" s="68"/>
    </row>
    <row r="14" spans="1:134" ht="15.75">
      <c r="A14" s="69" t="s">
        <v>27</v>
      </c>
      <c r="B14" s="70"/>
      <c r="C14" s="71"/>
      <c r="D14" s="72">
        <f>SUM(D15:D21)</f>
        <v>25540497</v>
      </c>
      <c r="E14" s="72">
        <f>SUM(E15:E21)</f>
        <v>3474862</v>
      </c>
      <c r="F14" s="72">
        <f>SUM(F15:F21)</f>
        <v>0</v>
      </c>
      <c r="G14" s="72">
        <f>SUM(G15:G21)</f>
        <v>0</v>
      </c>
      <c r="H14" s="72">
        <f>SUM(H15:H21)</f>
        <v>0</v>
      </c>
      <c r="I14" s="72">
        <f>SUM(I15:I21)</f>
        <v>0</v>
      </c>
      <c r="J14" s="72">
        <f>SUM(J15:J21)</f>
        <v>0</v>
      </c>
      <c r="K14" s="72">
        <f>SUM(K15:K21)</f>
        <v>0</v>
      </c>
      <c r="L14" s="72">
        <f>SUM(L15:L21)</f>
        <v>0</v>
      </c>
      <c r="M14" s="72">
        <f>SUM(M15:M21)</f>
        <v>0</v>
      </c>
      <c r="N14" s="72">
        <f>SUM(N15:N21)</f>
        <v>0</v>
      </c>
      <c r="O14" s="73">
        <f>SUM(D14:N14)</f>
        <v>29015359</v>
      </c>
      <c r="P14" s="74">
        <f>(O14/P$67)</f>
        <v>1131.4236303372977</v>
      </c>
      <c r="Q14" s="75"/>
    </row>
    <row r="15" spans="1:134">
      <c r="A15" s="63"/>
      <c r="B15" s="64">
        <v>521</v>
      </c>
      <c r="C15" s="65" t="s">
        <v>28</v>
      </c>
      <c r="D15" s="66">
        <v>8872705</v>
      </c>
      <c r="E15" s="66">
        <v>604917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9477622</v>
      </c>
      <c r="P15" s="67">
        <f>(O15/P$67)</f>
        <v>369.56997465392863</v>
      </c>
      <c r="Q15" s="68"/>
    </row>
    <row r="16" spans="1:134">
      <c r="A16" s="63"/>
      <c r="B16" s="64">
        <v>522</v>
      </c>
      <c r="C16" s="65" t="s">
        <v>29</v>
      </c>
      <c r="D16" s="66">
        <v>0</v>
      </c>
      <c r="E16" s="66">
        <v>2617813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1" si="1">SUM(D16:N16)</f>
        <v>2617813</v>
      </c>
      <c r="P16" s="67">
        <f>(O16/P$67)</f>
        <v>102.07888477286021</v>
      </c>
      <c r="Q16" s="68"/>
    </row>
    <row r="17" spans="1:17">
      <c r="A17" s="63"/>
      <c r="B17" s="64">
        <v>523</v>
      </c>
      <c r="C17" s="65" t="s">
        <v>30</v>
      </c>
      <c r="D17" s="66">
        <v>4475546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4475546</v>
      </c>
      <c r="P17" s="67">
        <f>(O17/P$67)</f>
        <v>174.51924351725484</v>
      </c>
      <c r="Q17" s="68"/>
    </row>
    <row r="18" spans="1:17">
      <c r="A18" s="63"/>
      <c r="B18" s="64">
        <v>524</v>
      </c>
      <c r="C18" s="65" t="s">
        <v>31</v>
      </c>
      <c r="D18" s="66">
        <v>453231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453231</v>
      </c>
      <c r="P18" s="67">
        <f>(O18/P$67)</f>
        <v>17.673269643205302</v>
      </c>
      <c r="Q18" s="68"/>
    </row>
    <row r="19" spans="1:17">
      <c r="A19" s="63"/>
      <c r="B19" s="64">
        <v>525</v>
      </c>
      <c r="C19" s="65" t="s">
        <v>32</v>
      </c>
      <c r="D19" s="66">
        <v>8856362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8856362</v>
      </c>
      <c r="P19" s="67">
        <f>(O19/P$67)</f>
        <v>345.34458958861376</v>
      </c>
      <c r="Q19" s="68"/>
    </row>
    <row r="20" spans="1:17">
      <c r="A20" s="63"/>
      <c r="B20" s="64">
        <v>526</v>
      </c>
      <c r="C20" s="65" t="s">
        <v>33</v>
      </c>
      <c r="D20" s="66">
        <v>2672620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2672620</v>
      </c>
      <c r="P20" s="67">
        <f>(O20/P$67)</f>
        <v>104.21602651589004</v>
      </c>
      <c r="Q20" s="68"/>
    </row>
    <row r="21" spans="1:17">
      <c r="A21" s="63"/>
      <c r="B21" s="64">
        <v>529</v>
      </c>
      <c r="C21" s="65" t="s">
        <v>35</v>
      </c>
      <c r="D21" s="66">
        <v>210033</v>
      </c>
      <c r="E21" s="66">
        <v>252132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462165</v>
      </c>
      <c r="P21" s="67">
        <f>(O21/P$67)</f>
        <v>18.021641645544939</v>
      </c>
      <c r="Q21" s="68"/>
    </row>
    <row r="22" spans="1:17" ht="15.75">
      <c r="A22" s="69" t="s">
        <v>36</v>
      </c>
      <c r="B22" s="70"/>
      <c r="C22" s="71"/>
      <c r="D22" s="72">
        <f>SUM(D23:D26)</f>
        <v>253386</v>
      </c>
      <c r="E22" s="72">
        <f>SUM(E23:E26)</f>
        <v>75713</v>
      </c>
      <c r="F22" s="72">
        <f>SUM(F23:F26)</f>
        <v>0</v>
      </c>
      <c r="G22" s="72">
        <f>SUM(G23:G26)</f>
        <v>0</v>
      </c>
      <c r="H22" s="72">
        <f>SUM(H23:H26)</f>
        <v>0</v>
      </c>
      <c r="I22" s="72">
        <f>SUM(I23:I26)</f>
        <v>5115309</v>
      </c>
      <c r="J22" s="72">
        <f>SUM(J23:J26)</f>
        <v>0</v>
      </c>
      <c r="K22" s="72">
        <f>SUM(K23:K26)</f>
        <v>0</v>
      </c>
      <c r="L22" s="72">
        <f>SUM(L23:L26)</f>
        <v>0</v>
      </c>
      <c r="M22" s="72">
        <f>SUM(M23:M26)</f>
        <v>0</v>
      </c>
      <c r="N22" s="72">
        <f>SUM(N23:N26)</f>
        <v>0</v>
      </c>
      <c r="O22" s="73">
        <f>SUM(D22:N22)</f>
        <v>5444408</v>
      </c>
      <c r="P22" s="74">
        <f>(O22/P$67)</f>
        <v>212.29900565412362</v>
      </c>
      <c r="Q22" s="75"/>
    </row>
    <row r="23" spans="1:17">
      <c r="A23" s="63"/>
      <c r="B23" s="64">
        <v>533</v>
      </c>
      <c r="C23" s="65" t="s">
        <v>37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910277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43" si="2">SUM(D23:N23)</f>
        <v>910277</v>
      </c>
      <c r="P23" s="67">
        <f>(O23/P$67)</f>
        <v>35.495301228309614</v>
      </c>
      <c r="Q23" s="68"/>
    </row>
    <row r="24" spans="1:17">
      <c r="A24" s="63"/>
      <c r="B24" s="64">
        <v>534</v>
      </c>
      <c r="C24" s="65" t="s">
        <v>38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3034574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3034574</v>
      </c>
      <c r="P24" s="67">
        <f>(O24/P$67)</f>
        <v>118.33004484304932</v>
      </c>
      <c r="Q24" s="68"/>
    </row>
    <row r="25" spans="1:17">
      <c r="A25" s="63"/>
      <c r="B25" s="64">
        <v>535</v>
      </c>
      <c r="C25" s="65" t="s">
        <v>39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1170458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1170458</v>
      </c>
      <c r="P25" s="67">
        <f>(O25/P$67)</f>
        <v>45.640787677909927</v>
      </c>
      <c r="Q25" s="68"/>
    </row>
    <row r="26" spans="1:17">
      <c r="A26" s="63"/>
      <c r="B26" s="64">
        <v>537</v>
      </c>
      <c r="C26" s="65" t="s">
        <v>40</v>
      </c>
      <c r="D26" s="66">
        <v>253386</v>
      </c>
      <c r="E26" s="66">
        <v>75713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329099</v>
      </c>
      <c r="P26" s="67">
        <f>(O26/P$67)</f>
        <v>12.832871904854748</v>
      </c>
      <c r="Q26" s="68"/>
    </row>
    <row r="27" spans="1:17" ht="15.75">
      <c r="A27" s="69" t="s">
        <v>42</v>
      </c>
      <c r="B27" s="70"/>
      <c r="C27" s="71"/>
      <c r="D27" s="72">
        <f>SUM(D28:D28)</f>
        <v>884675</v>
      </c>
      <c r="E27" s="72">
        <f>SUM(E28:E28)</f>
        <v>8264357</v>
      </c>
      <c r="F27" s="72">
        <f>SUM(F28:F28)</f>
        <v>0</v>
      </c>
      <c r="G27" s="72">
        <f>SUM(G28:G28)</f>
        <v>0</v>
      </c>
      <c r="H27" s="72">
        <f>SUM(H28:H28)</f>
        <v>0</v>
      </c>
      <c r="I27" s="72">
        <f>SUM(I28:I28)</f>
        <v>0</v>
      </c>
      <c r="J27" s="72">
        <f>SUM(J28:J28)</f>
        <v>0</v>
      </c>
      <c r="K27" s="72">
        <f>SUM(K28:K28)</f>
        <v>0</v>
      </c>
      <c r="L27" s="72">
        <f>SUM(L28:L28)</f>
        <v>0</v>
      </c>
      <c r="M27" s="72">
        <f>SUM(M28:M28)</f>
        <v>0</v>
      </c>
      <c r="N27" s="72">
        <f>SUM(N28:N28)</f>
        <v>0</v>
      </c>
      <c r="O27" s="72">
        <f t="shared" si="2"/>
        <v>9149032</v>
      </c>
      <c r="P27" s="74">
        <f>(O27/P$67)</f>
        <v>356.75695067264576</v>
      </c>
      <c r="Q27" s="75"/>
    </row>
    <row r="28" spans="1:17">
      <c r="A28" s="63"/>
      <c r="B28" s="64">
        <v>541</v>
      </c>
      <c r="C28" s="65" t="s">
        <v>43</v>
      </c>
      <c r="D28" s="66">
        <v>884675</v>
      </c>
      <c r="E28" s="66">
        <v>8264357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9149032</v>
      </c>
      <c r="P28" s="67">
        <f>(O28/P$67)</f>
        <v>356.75695067264576</v>
      </c>
      <c r="Q28" s="68"/>
    </row>
    <row r="29" spans="1:17" ht="15.75">
      <c r="A29" s="69" t="s">
        <v>44</v>
      </c>
      <c r="B29" s="70"/>
      <c r="C29" s="71"/>
      <c r="D29" s="72">
        <f>SUM(D30:D33)</f>
        <v>30975</v>
      </c>
      <c r="E29" s="72">
        <f>SUM(E30:E33)</f>
        <v>2171242</v>
      </c>
      <c r="F29" s="72">
        <f>SUM(F30:F33)</f>
        <v>0</v>
      </c>
      <c r="G29" s="72">
        <f>SUM(G30:G33)</f>
        <v>0</v>
      </c>
      <c r="H29" s="72">
        <f>SUM(H30:H33)</f>
        <v>0</v>
      </c>
      <c r="I29" s="72">
        <f>SUM(I30:I33)</f>
        <v>0</v>
      </c>
      <c r="J29" s="72">
        <f>SUM(J30:J33)</f>
        <v>0</v>
      </c>
      <c r="K29" s="72">
        <f>SUM(K30:K33)</f>
        <v>0</v>
      </c>
      <c r="L29" s="72">
        <f>SUM(L30:L33)</f>
        <v>0</v>
      </c>
      <c r="M29" s="72">
        <f>SUM(M30:M33)</f>
        <v>0</v>
      </c>
      <c r="N29" s="72">
        <f>SUM(N30:N33)</f>
        <v>2309609</v>
      </c>
      <c r="O29" s="72">
        <f t="shared" si="2"/>
        <v>4511826</v>
      </c>
      <c r="P29" s="74">
        <f>(O29/P$67)</f>
        <v>175.93394423864302</v>
      </c>
      <c r="Q29" s="75"/>
    </row>
    <row r="30" spans="1:17">
      <c r="A30" s="76"/>
      <c r="B30" s="77">
        <v>552</v>
      </c>
      <c r="C30" s="78" t="s">
        <v>45</v>
      </c>
      <c r="D30" s="66">
        <v>0</v>
      </c>
      <c r="E30" s="66">
        <v>1702319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2309609</v>
      </c>
      <c r="O30" s="66">
        <f t="shared" si="2"/>
        <v>4011928</v>
      </c>
      <c r="P30" s="67">
        <f>(O30/P$67)</f>
        <v>156.44094365373368</v>
      </c>
      <c r="Q30" s="68"/>
    </row>
    <row r="31" spans="1:17">
      <c r="A31" s="76"/>
      <c r="B31" s="77">
        <v>553</v>
      </c>
      <c r="C31" s="78" t="s">
        <v>46</v>
      </c>
      <c r="D31" s="66">
        <v>30975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30975</v>
      </c>
      <c r="P31" s="67">
        <f>(O31/P$67)</f>
        <v>1.2078377851433029</v>
      </c>
      <c r="Q31" s="68"/>
    </row>
    <row r="32" spans="1:17">
      <c r="A32" s="76"/>
      <c r="B32" s="77">
        <v>554</v>
      </c>
      <c r="C32" s="78" t="s">
        <v>47</v>
      </c>
      <c r="D32" s="66">
        <v>0</v>
      </c>
      <c r="E32" s="66">
        <v>456957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456957</v>
      </c>
      <c r="P32" s="67">
        <f>(O32/P$67)</f>
        <v>17.81856112302593</v>
      </c>
      <c r="Q32" s="68"/>
    </row>
    <row r="33" spans="1:17">
      <c r="A33" s="76"/>
      <c r="B33" s="77">
        <v>559</v>
      </c>
      <c r="C33" s="78" t="s">
        <v>111</v>
      </c>
      <c r="D33" s="66">
        <v>0</v>
      </c>
      <c r="E33" s="66">
        <v>11966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11966</v>
      </c>
      <c r="P33" s="67">
        <f>(O33/P$67)</f>
        <v>0.46660167674010528</v>
      </c>
      <c r="Q33" s="68"/>
    </row>
    <row r="34" spans="1:17" ht="15.75">
      <c r="A34" s="69" t="s">
        <v>48</v>
      </c>
      <c r="B34" s="70"/>
      <c r="C34" s="71"/>
      <c r="D34" s="72">
        <f>SUM(D35:D38)</f>
        <v>819796</v>
      </c>
      <c r="E34" s="72">
        <f>SUM(E35:E38)</f>
        <v>50898</v>
      </c>
      <c r="F34" s="72">
        <f>SUM(F35:F38)</f>
        <v>0</v>
      </c>
      <c r="G34" s="72">
        <f>SUM(G35:G38)</f>
        <v>0</v>
      </c>
      <c r="H34" s="72">
        <f>SUM(H35:H38)</f>
        <v>0</v>
      </c>
      <c r="I34" s="72">
        <f>SUM(I35:I38)</f>
        <v>0</v>
      </c>
      <c r="J34" s="72">
        <f>SUM(J35:J38)</f>
        <v>0</v>
      </c>
      <c r="K34" s="72">
        <f>SUM(K35:K38)</f>
        <v>0</v>
      </c>
      <c r="L34" s="72">
        <f>SUM(L35:L38)</f>
        <v>0</v>
      </c>
      <c r="M34" s="72">
        <f>SUM(M35:M38)</f>
        <v>0</v>
      </c>
      <c r="N34" s="72">
        <f>SUM(N35:N38)</f>
        <v>0</v>
      </c>
      <c r="O34" s="72">
        <f t="shared" si="2"/>
        <v>870694</v>
      </c>
      <c r="P34" s="74">
        <f>(O34/P$67)</f>
        <v>33.951803470462082</v>
      </c>
      <c r="Q34" s="75"/>
    </row>
    <row r="35" spans="1:17">
      <c r="A35" s="63"/>
      <c r="B35" s="64">
        <v>562</v>
      </c>
      <c r="C35" s="65" t="s">
        <v>49</v>
      </c>
      <c r="D35" s="66">
        <v>685031</v>
      </c>
      <c r="E35" s="66">
        <v>50898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735929</v>
      </c>
      <c r="P35" s="67">
        <f>(O35/P$67)</f>
        <v>28.696782998635211</v>
      </c>
      <c r="Q35" s="68"/>
    </row>
    <row r="36" spans="1:17">
      <c r="A36" s="63"/>
      <c r="B36" s="64">
        <v>563</v>
      </c>
      <c r="C36" s="65" t="s">
        <v>50</v>
      </c>
      <c r="D36" s="66">
        <v>35000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35000</v>
      </c>
      <c r="P36" s="67">
        <f>(O36/P$67)</f>
        <v>1.3647884577890428</v>
      </c>
      <c r="Q36" s="68"/>
    </row>
    <row r="37" spans="1:17">
      <c r="A37" s="63"/>
      <c r="B37" s="64">
        <v>564</v>
      </c>
      <c r="C37" s="65" t="s">
        <v>51</v>
      </c>
      <c r="D37" s="66">
        <v>72294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72294</v>
      </c>
      <c r="P37" s="67">
        <f>(O37/P$67)</f>
        <v>2.8190290504971731</v>
      </c>
      <c r="Q37" s="68"/>
    </row>
    <row r="38" spans="1:17">
      <c r="A38" s="63"/>
      <c r="B38" s="64">
        <v>569</v>
      </c>
      <c r="C38" s="65" t="s">
        <v>53</v>
      </c>
      <c r="D38" s="66">
        <v>27471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27471</v>
      </c>
      <c r="P38" s="67">
        <f>(O38/P$67)</f>
        <v>1.0712029635406513</v>
      </c>
      <c r="Q38" s="68"/>
    </row>
    <row r="39" spans="1:17" ht="15.75">
      <c r="A39" s="69" t="s">
        <v>54</v>
      </c>
      <c r="B39" s="70"/>
      <c r="C39" s="71"/>
      <c r="D39" s="72">
        <f>SUM(D40:D43)</f>
        <v>1604758</v>
      </c>
      <c r="E39" s="72">
        <f>SUM(E40:E43)</f>
        <v>1157399</v>
      </c>
      <c r="F39" s="72">
        <f>SUM(F40:F43)</f>
        <v>0</v>
      </c>
      <c r="G39" s="72">
        <f>SUM(G40:G43)</f>
        <v>0</v>
      </c>
      <c r="H39" s="72">
        <f>SUM(H40:H43)</f>
        <v>0</v>
      </c>
      <c r="I39" s="72">
        <f>SUM(I40:I43)</f>
        <v>0</v>
      </c>
      <c r="J39" s="72">
        <f>SUM(J40:J43)</f>
        <v>0</v>
      </c>
      <c r="K39" s="72">
        <f>SUM(K40:K43)</f>
        <v>0</v>
      </c>
      <c r="L39" s="72">
        <f>SUM(L40:L43)</f>
        <v>0</v>
      </c>
      <c r="M39" s="72">
        <f>SUM(M40:M43)</f>
        <v>0</v>
      </c>
      <c r="N39" s="72">
        <f>SUM(N40:N43)</f>
        <v>0</v>
      </c>
      <c r="O39" s="72">
        <f>SUM(D39:N39)</f>
        <v>2762157</v>
      </c>
      <c r="P39" s="74">
        <f>(O39/P$67)</f>
        <v>107.70742834860597</v>
      </c>
      <c r="Q39" s="68"/>
    </row>
    <row r="40" spans="1:17">
      <c r="A40" s="63"/>
      <c r="B40" s="64">
        <v>571</v>
      </c>
      <c r="C40" s="65" t="s">
        <v>55</v>
      </c>
      <c r="D40" s="66">
        <v>237216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237216</v>
      </c>
      <c r="P40" s="67">
        <f>(O40/P$67)</f>
        <v>9.2499902515110151</v>
      </c>
      <c r="Q40" s="68"/>
    </row>
    <row r="41" spans="1:17">
      <c r="A41" s="63"/>
      <c r="B41" s="64">
        <v>572</v>
      </c>
      <c r="C41" s="65" t="s">
        <v>56</v>
      </c>
      <c r="D41" s="66">
        <v>1365142</v>
      </c>
      <c r="E41" s="66">
        <v>277071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1642213</v>
      </c>
      <c r="P41" s="67">
        <f>(O41/P$67)</f>
        <v>64.036381360889067</v>
      </c>
      <c r="Q41" s="68"/>
    </row>
    <row r="42" spans="1:17">
      <c r="A42" s="63"/>
      <c r="B42" s="64">
        <v>575</v>
      </c>
      <c r="C42" s="65" t="s">
        <v>149</v>
      </c>
      <c r="D42" s="66">
        <v>2400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2400</v>
      </c>
      <c r="P42" s="67">
        <f>(O42/P$67)</f>
        <v>9.3585494248391493E-2</v>
      </c>
      <c r="Q42" s="68"/>
    </row>
    <row r="43" spans="1:17">
      <c r="A43" s="63"/>
      <c r="B43" s="64">
        <v>579</v>
      </c>
      <c r="C43" s="65" t="s">
        <v>90</v>
      </c>
      <c r="D43" s="66">
        <v>0</v>
      </c>
      <c r="E43" s="66">
        <v>880328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880328</v>
      </c>
      <c r="P43" s="67">
        <f>(O43/P$67)</f>
        <v>34.327471241957497</v>
      </c>
      <c r="Q43" s="68"/>
    </row>
    <row r="44" spans="1:17" ht="15.75">
      <c r="A44" s="69" t="s">
        <v>78</v>
      </c>
      <c r="B44" s="70"/>
      <c r="C44" s="71"/>
      <c r="D44" s="72">
        <f>SUM(D45:D46)</f>
        <v>730483</v>
      </c>
      <c r="E44" s="72">
        <f>SUM(E45:E46)</f>
        <v>894013</v>
      </c>
      <c r="F44" s="72">
        <f>SUM(F45:F46)</f>
        <v>0</v>
      </c>
      <c r="G44" s="72">
        <f>SUM(G45:G46)</f>
        <v>0</v>
      </c>
      <c r="H44" s="72">
        <f>SUM(H45:H46)</f>
        <v>0</v>
      </c>
      <c r="I44" s="72">
        <f>SUM(I45:I46)</f>
        <v>60688</v>
      </c>
      <c r="J44" s="72">
        <f>SUM(J45:J46)</f>
        <v>0</v>
      </c>
      <c r="K44" s="72">
        <f>SUM(K45:K46)</f>
        <v>0</v>
      </c>
      <c r="L44" s="72">
        <f>SUM(L45:L46)</f>
        <v>0</v>
      </c>
      <c r="M44" s="72">
        <f>SUM(M45:M46)</f>
        <v>0</v>
      </c>
      <c r="N44" s="72">
        <f>SUM(N45:N46)</f>
        <v>0</v>
      </c>
      <c r="O44" s="72">
        <f>SUM(D44:N44)</f>
        <v>1685184</v>
      </c>
      <c r="P44" s="74">
        <f>(O44/P$67)</f>
        <v>65.711990641450569</v>
      </c>
      <c r="Q44" s="68"/>
    </row>
    <row r="45" spans="1:17">
      <c r="A45" s="63"/>
      <c r="B45" s="64">
        <v>581</v>
      </c>
      <c r="C45" s="65" t="s">
        <v>147</v>
      </c>
      <c r="D45" s="66">
        <v>718273</v>
      </c>
      <c r="E45" s="66">
        <v>894013</v>
      </c>
      <c r="F45" s="66">
        <v>0</v>
      </c>
      <c r="G45" s="66">
        <v>0</v>
      </c>
      <c r="H45" s="66">
        <v>0</v>
      </c>
      <c r="I45" s="66">
        <v>60688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1672974</v>
      </c>
      <c r="P45" s="67">
        <f>(O45/P$67)</f>
        <v>65.235874439461881</v>
      </c>
      <c r="Q45" s="68"/>
    </row>
    <row r="46" spans="1:17">
      <c r="A46" s="63"/>
      <c r="B46" s="64">
        <v>584</v>
      </c>
      <c r="C46" s="65" t="s">
        <v>150</v>
      </c>
      <c r="D46" s="66">
        <v>12210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49" si="3">SUM(D46:N46)</f>
        <v>12210</v>
      </c>
      <c r="P46" s="67">
        <f>(O46/P$67)</f>
        <v>0.47611620198869176</v>
      </c>
      <c r="Q46" s="68"/>
    </row>
    <row r="47" spans="1:17" ht="15.75">
      <c r="A47" s="69" t="s">
        <v>62</v>
      </c>
      <c r="B47" s="70"/>
      <c r="C47" s="71"/>
      <c r="D47" s="72">
        <f>SUM(D48:D64)</f>
        <v>0</v>
      </c>
      <c r="E47" s="72">
        <f>SUM(E48:E64)</f>
        <v>1893153</v>
      </c>
      <c r="F47" s="72">
        <f>SUM(F48:F64)</f>
        <v>0</v>
      </c>
      <c r="G47" s="72">
        <f>SUM(G48:G64)</f>
        <v>0</v>
      </c>
      <c r="H47" s="72">
        <f>SUM(H48:H64)</f>
        <v>0</v>
      </c>
      <c r="I47" s="72">
        <f>SUM(I48:I64)</f>
        <v>0</v>
      </c>
      <c r="J47" s="72">
        <f>SUM(J48:J64)</f>
        <v>0</v>
      </c>
      <c r="K47" s="72">
        <f>SUM(K48:K64)</f>
        <v>0</v>
      </c>
      <c r="L47" s="72">
        <f>SUM(L48:L64)</f>
        <v>0</v>
      </c>
      <c r="M47" s="72">
        <f>SUM(M48:M64)</f>
        <v>0</v>
      </c>
      <c r="N47" s="72">
        <f>SUM(N48:N64)</f>
        <v>0</v>
      </c>
      <c r="O47" s="72">
        <f>SUM(D47:N47)</f>
        <v>1893153</v>
      </c>
      <c r="P47" s="74">
        <f>(O47/P$67)</f>
        <v>73.821524663677124</v>
      </c>
      <c r="Q47" s="68"/>
    </row>
    <row r="48" spans="1:17">
      <c r="A48" s="63"/>
      <c r="B48" s="64">
        <v>604</v>
      </c>
      <c r="C48" s="65" t="s">
        <v>63</v>
      </c>
      <c r="D48" s="66">
        <v>0</v>
      </c>
      <c r="E48" s="66">
        <v>252244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3"/>
        <v>252244</v>
      </c>
      <c r="P48" s="67">
        <f>(O48/P$67)</f>
        <v>9.8359914213296946</v>
      </c>
      <c r="Q48" s="68"/>
    </row>
    <row r="49" spans="1:17">
      <c r="A49" s="63"/>
      <c r="B49" s="64">
        <v>608</v>
      </c>
      <c r="C49" s="65" t="s">
        <v>65</v>
      </c>
      <c r="D49" s="66">
        <v>0</v>
      </c>
      <c r="E49" s="66">
        <v>93035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3"/>
        <v>93035</v>
      </c>
      <c r="P49" s="67">
        <f>(O49/P$67)</f>
        <v>3.6278026905829597</v>
      </c>
      <c r="Q49" s="68"/>
    </row>
    <row r="50" spans="1:17">
      <c r="A50" s="63"/>
      <c r="B50" s="64">
        <v>614</v>
      </c>
      <c r="C50" s="65" t="s">
        <v>66</v>
      </c>
      <c r="D50" s="66">
        <v>0</v>
      </c>
      <c r="E50" s="66">
        <v>146842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ref="O50:O58" si="4">SUM(D50:N50)</f>
        <v>146842</v>
      </c>
      <c r="P50" s="67">
        <f>(O50/P$67)</f>
        <v>5.7259504776759602</v>
      </c>
      <c r="Q50" s="68"/>
    </row>
    <row r="51" spans="1:17">
      <c r="A51" s="63"/>
      <c r="B51" s="64">
        <v>638</v>
      </c>
      <c r="C51" s="65" t="s">
        <v>152</v>
      </c>
      <c r="D51" s="66">
        <v>0</v>
      </c>
      <c r="E51" s="66">
        <v>61844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61844</v>
      </c>
      <c r="P51" s="67">
        <f>(O51/P$67)</f>
        <v>2.4115422109573017</v>
      </c>
      <c r="Q51" s="68"/>
    </row>
    <row r="52" spans="1:17">
      <c r="A52" s="63"/>
      <c r="B52" s="64">
        <v>654</v>
      </c>
      <c r="C52" s="65" t="s">
        <v>153</v>
      </c>
      <c r="D52" s="66">
        <v>0</v>
      </c>
      <c r="E52" s="66">
        <v>59614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59614</v>
      </c>
      <c r="P52" s="67">
        <f>(O52/P$67)</f>
        <v>2.3245856892181713</v>
      </c>
      <c r="Q52" s="68"/>
    </row>
    <row r="53" spans="1:17">
      <c r="A53" s="63"/>
      <c r="B53" s="64">
        <v>674</v>
      </c>
      <c r="C53" s="65" t="s">
        <v>69</v>
      </c>
      <c r="D53" s="66">
        <v>0</v>
      </c>
      <c r="E53" s="66">
        <v>56887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56887</v>
      </c>
      <c r="P53" s="67">
        <f>(O53/P$67)</f>
        <v>2.2182491713784365</v>
      </c>
      <c r="Q53" s="68"/>
    </row>
    <row r="54" spans="1:17">
      <c r="A54" s="63"/>
      <c r="B54" s="64">
        <v>694</v>
      </c>
      <c r="C54" s="65" t="s">
        <v>70</v>
      </c>
      <c r="D54" s="66">
        <v>0</v>
      </c>
      <c r="E54" s="66">
        <v>65440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65440</v>
      </c>
      <c r="P54" s="67">
        <f>(O54/P$67)</f>
        <v>2.5517644765061416</v>
      </c>
      <c r="Q54" s="68"/>
    </row>
    <row r="55" spans="1:17">
      <c r="A55" s="63"/>
      <c r="B55" s="64">
        <v>711</v>
      </c>
      <c r="C55" s="65" t="s">
        <v>71</v>
      </c>
      <c r="D55" s="66">
        <v>0</v>
      </c>
      <c r="E55" s="66">
        <v>1114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1114</v>
      </c>
      <c r="P55" s="67">
        <f>(O55/P$67)</f>
        <v>4.3439266913628385E-2</v>
      </c>
      <c r="Q55" s="68"/>
    </row>
    <row r="56" spans="1:17">
      <c r="A56" s="63"/>
      <c r="B56" s="64">
        <v>712</v>
      </c>
      <c r="C56" s="65" t="s">
        <v>72</v>
      </c>
      <c r="D56" s="66">
        <v>0</v>
      </c>
      <c r="E56" s="66">
        <v>371032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371032</v>
      </c>
      <c r="P56" s="67">
        <f>(O56/P$67)</f>
        <v>14.468005459153831</v>
      </c>
      <c r="Q56" s="68"/>
    </row>
    <row r="57" spans="1:17">
      <c r="A57" s="63"/>
      <c r="B57" s="64">
        <v>713</v>
      </c>
      <c r="C57" s="65" t="s">
        <v>73</v>
      </c>
      <c r="D57" s="66">
        <v>0</v>
      </c>
      <c r="E57" s="66">
        <v>157424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157424</v>
      </c>
      <c r="P57" s="67">
        <f>(O57/P$67)</f>
        <v>6.138584519399493</v>
      </c>
      <c r="Q57" s="68"/>
    </row>
    <row r="58" spans="1:17">
      <c r="A58" s="63"/>
      <c r="B58" s="64">
        <v>714</v>
      </c>
      <c r="C58" s="65" t="s">
        <v>74</v>
      </c>
      <c r="D58" s="66">
        <v>0</v>
      </c>
      <c r="E58" s="66">
        <v>15797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15797</v>
      </c>
      <c r="P58" s="67">
        <f>(O58/P$67)</f>
        <v>0.61598752193410022</v>
      </c>
      <c r="Q58" s="68"/>
    </row>
    <row r="59" spans="1:17">
      <c r="A59" s="63"/>
      <c r="B59" s="64">
        <v>715</v>
      </c>
      <c r="C59" s="65" t="s">
        <v>75</v>
      </c>
      <c r="D59" s="66">
        <v>0</v>
      </c>
      <c r="E59" s="66">
        <v>9771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ref="O59:O64" si="5">SUM(D59:N59)</f>
        <v>9771</v>
      </c>
      <c r="P59" s="67">
        <f>(O59/P$67)</f>
        <v>0.38100994345876388</v>
      </c>
      <c r="Q59" s="68"/>
    </row>
    <row r="60" spans="1:17">
      <c r="A60" s="63"/>
      <c r="B60" s="64">
        <v>716</v>
      </c>
      <c r="C60" s="65" t="s">
        <v>154</v>
      </c>
      <c r="D60" s="66">
        <v>0</v>
      </c>
      <c r="E60" s="66">
        <v>33616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5"/>
        <v>33616</v>
      </c>
      <c r="P60" s="67">
        <f>(O60/P$67)</f>
        <v>1.3108208227724703</v>
      </c>
      <c r="Q60" s="68"/>
    </row>
    <row r="61" spans="1:17">
      <c r="A61" s="63"/>
      <c r="B61" s="64">
        <v>724</v>
      </c>
      <c r="C61" s="65" t="s">
        <v>76</v>
      </c>
      <c r="D61" s="66">
        <v>0</v>
      </c>
      <c r="E61" s="66">
        <v>116654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5"/>
        <v>116654</v>
      </c>
      <c r="P61" s="67">
        <f>(O61/P$67)</f>
        <v>4.5488009358549428</v>
      </c>
      <c r="Q61" s="68"/>
    </row>
    <row r="62" spans="1:17">
      <c r="A62" s="63"/>
      <c r="B62" s="64">
        <v>733</v>
      </c>
      <c r="C62" s="65" t="s">
        <v>77</v>
      </c>
      <c r="D62" s="66">
        <v>0</v>
      </c>
      <c r="E62" s="66">
        <v>197430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5"/>
        <v>197430</v>
      </c>
      <c r="P62" s="67">
        <f>(O62/P$67)</f>
        <v>7.6985767206083056</v>
      </c>
      <c r="Q62" s="68"/>
    </row>
    <row r="63" spans="1:17">
      <c r="A63" s="63"/>
      <c r="B63" s="64">
        <v>744</v>
      </c>
      <c r="C63" s="65" t="s">
        <v>79</v>
      </c>
      <c r="D63" s="66">
        <v>0</v>
      </c>
      <c r="E63" s="66">
        <v>106951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5"/>
        <v>106951</v>
      </c>
      <c r="P63" s="67">
        <f>(O63/P$67)</f>
        <v>4.1704425813998833</v>
      </c>
      <c r="Q63" s="68"/>
    </row>
    <row r="64" spans="1:17" ht="15.75" thickBot="1">
      <c r="A64" s="63"/>
      <c r="B64" s="64">
        <v>764</v>
      </c>
      <c r="C64" s="65" t="s">
        <v>80</v>
      </c>
      <c r="D64" s="66">
        <v>0</v>
      </c>
      <c r="E64" s="66">
        <v>147458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5"/>
        <v>147458</v>
      </c>
      <c r="P64" s="67">
        <f>(O64/P$67)</f>
        <v>5.749970754533047</v>
      </c>
      <c r="Q64" s="68"/>
    </row>
    <row r="65" spans="1:120" ht="16.5" thickBot="1">
      <c r="A65" s="79" t="s">
        <v>10</v>
      </c>
      <c r="B65" s="80"/>
      <c r="C65" s="81"/>
      <c r="D65" s="82">
        <f>SUM(D5,D14,D22,D27,D29,D34,D39,D44,D47)</f>
        <v>38382119</v>
      </c>
      <c r="E65" s="82">
        <f>SUM(E5,E14,E22,E27,E29,E34,E39,E44,E47)</f>
        <v>18450593</v>
      </c>
      <c r="F65" s="82">
        <f>SUM(F5,F14,F22,F27,F29,F34,F39,F44,F47)</f>
        <v>0</v>
      </c>
      <c r="G65" s="82">
        <f>SUM(G5,G14,G22,G27,G29,G34,G39,G44,G47)</f>
        <v>0</v>
      </c>
      <c r="H65" s="82">
        <f>SUM(H5,H14,H22,H27,H29,H34,H39,H44,H47)</f>
        <v>0</v>
      </c>
      <c r="I65" s="82">
        <f>SUM(I5,I14,I22,I27,I29,I34,I39,I44,I47)</f>
        <v>5175997</v>
      </c>
      <c r="J65" s="82">
        <f>SUM(J5,J14,J22,J27,J29,J34,J39,J44,J47)</f>
        <v>0</v>
      </c>
      <c r="K65" s="82">
        <f>SUM(K5,K14,K22,K27,K29,K34,K39,K44,K47)</f>
        <v>0</v>
      </c>
      <c r="L65" s="82">
        <f>SUM(L5,L14,L22,L27,L29,L34,L39,L44,L47)</f>
        <v>0</v>
      </c>
      <c r="M65" s="82">
        <f>SUM(M5,M14,M22,M27,M29,M34,M39,M44,M47)</f>
        <v>23791183</v>
      </c>
      <c r="N65" s="82">
        <f>SUM(N5,N14,N22,N27,N29,N34,N39,N44,N47)</f>
        <v>3269178</v>
      </c>
      <c r="O65" s="82">
        <f>SUM(D65:N65)</f>
        <v>89069070</v>
      </c>
      <c r="P65" s="83">
        <f>(O65/P$67)</f>
        <v>3473.1553909144081</v>
      </c>
      <c r="Q65" s="61"/>
      <c r="R65" s="84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</row>
    <row r="66" spans="1:120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8"/>
    </row>
    <row r="67" spans="1:120">
      <c r="A67" s="89"/>
      <c r="B67" s="90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4" t="s">
        <v>157</v>
      </c>
      <c r="N67" s="94"/>
      <c r="O67" s="94"/>
      <c r="P67" s="92">
        <v>25645</v>
      </c>
    </row>
    <row r="68" spans="1:120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98" t="s">
        <v>85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6867805</v>
      </c>
      <c r="E5" s="26">
        <f t="shared" si="0"/>
        <v>1441899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3592664</v>
      </c>
      <c r="N5" s="27">
        <f>SUM(D5:M5)</f>
        <v>11902368</v>
      </c>
      <c r="O5" s="32">
        <f t="shared" ref="O5:O46" si="1">(N5/O$48)</f>
        <v>429.50230946882215</v>
      </c>
      <c r="P5" s="6"/>
    </row>
    <row r="6" spans="1:133">
      <c r="A6" s="12"/>
      <c r="B6" s="44">
        <v>511</v>
      </c>
      <c r="C6" s="20" t="s">
        <v>20</v>
      </c>
      <c r="D6" s="46">
        <v>339599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339599</v>
      </c>
      <c r="O6" s="47">
        <f t="shared" si="1"/>
        <v>12.254582852193995</v>
      </c>
      <c r="P6" s="9"/>
    </row>
    <row r="7" spans="1:133">
      <c r="A7" s="12"/>
      <c r="B7" s="44">
        <v>512</v>
      </c>
      <c r="C7" s="20" t="s">
        <v>21</v>
      </c>
      <c r="D7" s="46">
        <v>244184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244184</v>
      </c>
      <c r="O7" s="47">
        <f t="shared" si="1"/>
        <v>8.8114896073902997</v>
      </c>
      <c r="P7" s="9"/>
    </row>
    <row r="8" spans="1:133">
      <c r="A8" s="12"/>
      <c r="B8" s="44">
        <v>513</v>
      </c>
      <c r="C8" s="20" t="s">
        <v>22</v>
      </c>
      <c r="D8" s="46">
        <v>3036627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3036627</v>
      </c>
      <c r="O8" s="47">
        <f t="shared" si="1"/>
        <v>109.57805282909931</v>
      </c>
      <c r="P8" s="9"/>
    </row>
    <row r="9" spans="1:133">
      <c r="A9" s="12"/>
      <c r="B9" s="44">
        <v>514</v>
      </c>
      <c r="C9" s="20" t="s">
        <v>23</v>
      </c>
      <c r="D9" s="46">
        <v>86784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86784</v>
      </c>
      <c r="O9" s="47">
        <f t="shared" si="1"/>
        <v>3.1316397228637411</v>
      </c>
      <c r="P9" s="9"/>
    </row>
    <row r="10" spans="1:133">
      <c r="A10" s="12"/>
      <c r="B10" s="44">
        <v>515</v>
      </c>
      <c r="C10" s="20" t="s">
        <v>24</v>
      </c>
      <c r="D10" s="46">
        <v>242464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242464</v>
      </c>
      <c r="O10" s="47">
        <f t="shared" si="1"/>
        <v>8.7494226327944578</v>
      </c>
      <c r="P10" s="9"/>
    </row>
    <row r="11" spans="1:133">
      <c r="A11" s="12"/>
      <c r="B11" s="44">
        <v>516</v>
      </c>
      <c r="C11" s="20" t="s">
        <v>87</v>
      </c>
      <c r="D11" s="46">
        <v>217895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217895</v>
      </c>
      <c r="O11" s="47">
        <f t="shared" si="1"/>
        <v>7.8628392032332561</v>
      </c>
      <c r="P11" s="9"/>
    </row>
    <row r="12" spans="1:133">
      <c r="A12" s="12"/>
      <c r="B12" s="44">
        <v>519</v>
      </c>
      <c r="C12" s="20" t="s">
        <v>114</v>
      </c>
      <c r="D12" s="46">
        <v>2700252</v>
      </c>
      <c r="E12" s="46">
        <v>1441899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3592664</v>
      </c>
      <c r="N12" s="46">
        <f t="shared" si="2"/>
        <v>7734815</v>
      </c>
      <c r="O12" s="47">
        <f t="shared" si="1"/>
        <v>279.11428262124713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10256020</v>
      </c>
      <c r="E13" s="31">
        <f t="shared" si="3"/>
        <v>2981434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13237454</v>
      </c>
      <c r="O13" s="43">
        <f t="shared" si="1"/>
        <v>477.67948903002309</v>
      </c>
      <c r="P13" s="10"/>
    </row>
    <row r="14" spans="1:133">
      <c r="A14" s="12"/>
      <c r="B14" s="44">
        <v>521</v>
      </c>
      <c r="C14" s="20" t="s">
        <v>28</v>
      </c>
      <c r="D14" s="46">
        <v>7632706</v>
      </c>
      <c r="E14" s="46">
        <v>678485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8311191</v>
      </c>
      <c r="O14" s="47">
        <f t="shared" si="1"/>
        <v>299.91307015011546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2302949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2302949</v>
      </c>
      <c r="O15" s="47">
        <f t="shared" si="1"/>
        <v>83.102951789838343</v>
      </c>
      <c r="P15" s="9"/>
    </row>
    <row r="16" spans="1:133">
      <c r="A16" s="12"/>
      <c r="B16" s="44">
        <v>524</v>
      </c>
      <c r="C16" s="20" t="s">
        <v>31</v>
      </c>
      <c r="D16" s="46">
        <v>313592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313592</v>
      </c>
      <c r="O16" s="47">
        <f t="shared" si="1"/>
        <v>11.316108545034641</v>
      </c>
      <c r="P16" s="9"/>
    </row>
    <row r="17" spans="1:16">
      <c r="A17" s="12"/>
      <c r="B17" s="44">
        <v>525</v>
      </c>
      <c r="C17" s="20" t="s">
        <v>32</v>
      </c>
      <c r="D17" s="46">
        <v>216859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216859</v>
      </c>
      <c r="O17" s="47">
        <f t="shared" si="1"/>
        <v>7.8254546766743651</v>
      </c>
      <c r="P17" s="9"/>
    </row>
    <row r="18" spans="1:16">
      <c r="A18" s="12"/>
      <c r="B18" s="44">
        <v>526</v>
      </c>
      <c r="C18" s="20" t="s">
        <v>33</v>
      </c>
      <c r="D18" s="46">
        <v>1508993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1508993</v>
      </c>
      <c r="O18" s="47">
        <f t="shared" si="1"/>
        <v>54.452691974595844</v>
      </c>
      <c r="P18" s="9"/>
    </row>
    <row r="19" spans="1:16">
      <c r="A19" s="12"/>
      <c r="B19" s="44">
        <v>527</v>
      </c>
      <c r="C19" s="20" t="s">
        <v>34</v>
      </c>
      <c r="D19" s="46">
        <v>80323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80323</v>
      </c>
      <c r="O19" s="47">
        <f t="shared" si="1"/>
        <v>2.8984916281755195</v>
      </c>
      <c r="P19" s="9"/>
    </row>
    <row r="20" spans="1:16">
      <c r="A20" s="12"/>
      <c r="B20" s="44">
        <v>529</v>
      </c>
      <c r="C20" s="20" t="s">
        <v>35</v>
      </c>
      <c r="D20" s="46">
        <v>503547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503547</v>
      </c>
      <c r="O20" s="47">
        <f t="shared" si="1"/>
        <v>18.170720265588916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SUM(D22:D26)</f>
        <v>35526</v>
      </c>
      <c r="E21" s="31">
        <f t="shared" si="5"/>
        <v>236964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3653910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31" si="6">SUM(D21:M21)</f>
        <v>3926400</v>
      </c>
      <c r="O21" s="43">
        <f t="shared" si="1"/>
        <v>141.68591224018476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487717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487717</v>
      </c>
      <c r="O22" s="47">
        <f t="shared" si="1"/>
        <v>17.599487586605079</v>
      </c>
      <c r="P22" s="9"/>
    </row>
    <row r="23" spans="1:16">
      <c r="A23" s="12"/>
      <c r="B23" s="44">
        <v>534</v>
      </c>
      <c r="C23" s="20" t="s">
        <v>115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2267553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2267553</v>
      </c>
      <c r="O23" s="47">
        <f t="shared" si="1"/>
        <v>81.82567118937645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898640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898640</v>
      </c>
      <c r="O24" s="47">
        <f t="shared" si="1"/>
        <v>32.427829099307161</v>
      </c>
      <c r="P24" s="9"/>
    </row>
    <row r="25" spans="1:16">
      <c r="A25" s="12"/>
      <c r="B25" s="44">
        <v>537</v>
      </c>
      <c r="C25" s="20" t="s">
        <v>116</v>
      </c>
      <c r="D25" s="46">
        <v>35526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35526</v>
      </c>
      <c r="O25" s="47">
        <f t="shared" si="1"/>
        <v>1.2819717090069285</v>
      </c>
      <c r="P25" s="9"/>
    </row>
    <row r="26" spans="1:16">
      <c r="A26" s="12"/>
      <c r="B26" s="44">
        <v>539</v>
      </c>
      <c r="C26" s="20" t="s">
        <v>88</v>
      </c>
      <c r="D26" s="46">
        <v>0</v>
      </c>
      <c r="E26" s="46">
        <v>236964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236964</v>
      </c>
      <c r="O26" s="47">
        <f t="shared" si="1"/>
        <v>8.5509526558891462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SUM(D28:D28)</f>
        <v>0</v>
      </c>
      <c r="E27" s="31">
        <f t="shared" si="7"/>
        <v>9261241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9261241</v>
      </c>
      <c r="O27" s="43">
        <f t="shared" si="1"/>
        <v>334.19605225173211</v>
      </c>
      <c r="P27" s="10"/>
    </row>
    <row r="28" spans="1:16">
      <c r="A28" s="12"/>
      <c r="B28" s="44">
        <v>541</v>
      </c>
      <c r="C28" s="20" t="s">
        <v>117</v>
      </c>
      <c r="D28" s="46">
        <v>0</v>
      </c>
      <c r="E28" s="46">
        <v>9261241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9261241</v>
      </c>
      <c r="O28" s="47">
        <f t="shared" si="1"/>
        <v>334.19605225173211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SUM(D30:D30)</f>
        <v>0</v>
      </c>
      <c r="E29" s="31">
        <f t="shared" si="8"/>
        <v>355787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355787</v>
      </c>
      <c r="O29" s="43">
        <f t="shared" si="1"/>
        <v>12.838734122401847</v>
      </c>
      <c r="P29" s="10"/>
    </row>
    <row r="30" spans="1:16">
      <c r="A30" s="13"/>
      <c r="B30" s="45">
        <v>554</v>
      </c>
      <c r="C30" s="21" t="s">
        <v>47</v>
      </c>
      <c r="D30" s="46">
        <v>0</v>
      </c>
      <c r="E30" s="46">
        <v>355787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355787</v>
      </c>
      <c r="O30" s="47">
        <f t="shared" si="1"/>
        <v>12.838734122401847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SUM(D32:D36)</f>
        <v>896498</v>
      </c>
      <c r="E31" s="31">
        <f t="shared" si="9"/>
        <v>159717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6"/>
        <v>1056215</v>
      </c>
      <c r="O31" s="43">
        <f t="shared" si="1"/>
        <v>38.113993937644345</v>
      </c>
      <c r="P31" s="10"/>
    </row>
    <row r="32" spans="1:16">
      <c r="A32" s="12"/>
      <c r="B32" s="44">
        <v>562</v>
      </c>
      <c r="C32" s="20" t="s">
        <v>118</v>
      </c>
      <c r="D32" s="46">
        <v>442994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442994</v>
      </c>
      <c r="O32" s="47">
        <f t="shared" si="1"/>
        <v>15.985637990762125</v>
      </c>
      <c r="P32" s="9"/>
    </row>
    <row r="33" spans="1:119">
      <c r="A33" s="12"/>
      <c r="B33" s="44">
        <v>563</v>
      </c>
      <c r="C33" s="20" t="s">
        <v>119</v>
      </c>
      <c r="D33" s="46">
        <v>40000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40000</v>
      </c>
      <c r="O33" s="47">
        <f t="shared" si="1"/>
        <v>1.4434180138568129</v>
      </c>
      <c r="P33" s="9"/>
    </row>
    <row r="34" spans="1:119">
      <c r="A34" s="12"/>
      <c r="B34" s="44">
        <v>564</v>
      </c>
      <c r="C34" s="20" t="s">
        <v>120</v>
      </c>
      <c r="D34" s="46">
        <v>176532</v>
      </c>
      <c r="E34" s="46">
        <v>29358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205890</v>
      </c>
      <c r="O34" s="47">
        <f t="shared" si="1"/>
        <v>7.4296333718244805</v>
      </c>
      <c r="P34" s="9"/>
    </row>
    <row r="35" spans="1:119">
      <c r="A35" s="12"/>
      <c r="B35" s="44">
        <v>565</v>
      </c>
      <c r="C35" s="20" t="s">
        <v>121</v>
      </c>
      <c r="D35" s="46">
        <v>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800</v>
      </c>
      <c r="O35" s="47">
        <f t="shared" si="1"/>
        <v>2.8868360277136258E-2</v>
      </c>
      <c r="P35" s="9"/>
    </row>
    <row r="36" spans="1:119">
      <c r="A36" s="12"/>
      <c r="B36" s="44">
        <v>569</v>
      </c>
      <c r="C36" s="20" t="s">
        <v>53</v>
      </c>
      <c r="D36" s="46">
        <v>236172</v>
      </c>
      <c r="E36" s="46">
        <v>130359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366531</v>
      </c>
      <c r="O36" s="47">
        <f t="shared" si="1"/>
        <v>13.226436200923787</v>
      </c>
      <c r="P36" s="9"/>
    </row>
    <row r="37" spans="1:119" ht="15.75">
      <c r="A37" s="28" t="s">
        <v>54</v>
      </c>
      <c r="B37" s="29"/>
      <c r="C37" s="30"/>
      <c r="D37" s="31">
        <f t="shared" ref="D37:M37" si="11">SUM(D38:D40)</f>
        <v>966399</v>
      </c>
      <c r="E37" s="31">
        <f t="shared" si="11"/>
        <v>215879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1182278</v>
      </c>
      <c r="O37" s="43">
        <f t="shared" si="1"/>
        <v>42.663034064665126</v>
      </c>
      <c r="P37" s="9"/>
    </row>
    <row r="38" spans="1:119">
      <c r="A38" s="12"/>
      <c r="B38" s="44">
        <v>571</v>
      </c>
      <c r="C38" s="20" t="s">
        <v>55</v>
      </c>
      <c r="D38" s="46">
        <v>933680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933680</v>
      </c>
      <c r="O38" s="47">
        <f t="shared" si="1"/>
        <v>33.692263279445726</v>
      </c>
      <c r="P38" s="9"/>
    </row>
    <row r="39" spans="1:119">
      <c r="A39" s="12"/>
      <c r="B39" s="44">
        <v>572</v>
      </c>
      <c r="C39" s="20" t="s">
        <v>122</v>
      </c>
      <c r="D39" s="46">
        <v>32719</v>
      </c>
      <c r="E39" s="46">
        <v>156567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189286</v>
      </c>
      <c r="O39" s="47">
        <f t="shared" si="1"/>
        <v>6.8304705542725177</v>
      </c>
      <c r="P39" s="9"/>
    </row>
    <row r="40" spans="1:119">
      <c r="A40" s="12"/>
      <c r="B40" s="44">
        <v>574</v>
      </c>
      <c r="C40" s="20" t="s">
        <v>57</v>
      </c>
      <c r="D40" s="46">
        <v>0</v>
      </c>
      <c r="E40" s="46">
        <v>59312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59312</v>
      </c>
      <c r="O40" s="47">
        <f t="shared" si="1"/>
        <v>2.1403002309468824</v>
      </c>
      <c r="P40" s="9"/>
    </row>
    <row r="41" spans="1:119" ht="15.75">
      <c r="A41" s="28" t="s">
        <v>123</v>
      </c>
      <c r="B41" s="29"/>
      <c r="C41" s="30"/>
      <c r="D41" s="31">
        <f t="shared" ref="D41:M41" si="12">SUM(D42:D42)</f>
        <v>1137224</v>
      </c>
      <c r="E41" s="31">
        <f t="shared" si="12"/>
        <v>187238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222310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192345</v>
      </c>
      <c r="N41" s="31">
        <f t="shared" ref="N41:N46" si="13">SUM(D41:M41)</f>
        <v>1739117</v>
      </c>
      <c r="O41" s="43">
        <f t="shared" si="1"/>
        <v>62.756820150115473</v>
      </c>
      <c r="P41" s="9"/>
    </row>
    <row r="42" spans="1:119">
      <c r="A42" s="12"/>
      <c r="B42" s="44">
        <v>581</v>
      </c>
      <c r="C42" s="20" t="s">
        <v>124</v>
      </c>
      <c r="D42" s="46">
        <v>1137224</v>
      </c>
      <c r="E42" s="46">
        <v>187238</v>
      </c>
      <c r="F42" s="46">
        <v>0</v>
      </c>
      <c r="G42" s="46">
        <v>0</v>
      </c>
      <c r="H42" s="46">
        <v>0</v>
      </c>
      <c r="I42" s="46">
        <v>222310</v>
      </c>
      <c r="J42" s="46">
        <v>0</v>
      </c>
      <c r="K42" s="46">
        <v>0</v>
      </c>
      <c r="L42" s="46">
        <v>0</v>
      </c>
      <c r="M42" s="46">
        <v>192345</v>
      </c>
      <c r="N42" s="46">
        <f t="shared" si="13"/>
        <v>1739117</v>
      </c>
      <c r="O42" s="47">
        <f t="shared" si="1"/>
        <v>62.756820150115473</v>
      </c>
      <c r="P42" s="9"/>
    </row>
    <row r="43" spans="1:119" ht="15.75">
      <c r="A43" s="28" t="s">
        <v>62</v>
      </c>
      <c r="B43" s="29"/>
      <c r="C43" s="30"/>
      <c r="D43" s="31">
        <f t="shared" ref="D43:M43" si="14">SUM(D44:D45)</f>
        <v>0</v>
      </c>
      <c r="E43" s="31">
        <f t="shared" si="14"/>
        <v>514392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514392</v>
      </c>
      <c r="O43" s="43">
        <f t="shared" si="1"/>
        <v>18.562066974595844</v>
      </c>
      <c r="P43" s="9"/>
    </row>
    <row r="44" spans="1:119">
      <c r="A44" s="12"/>
      <c r="B44" s="44">
        <v>712</v>
      </c>
      <c r="C44" s="20" t="s">
        <v>125</v>
      </c>
      <c r="D44" s="46">
        <v>0</v>
      </c>
      <c r="E44" s="46">
        <v>487640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487640</v>
      </c>
      <c r="O44" s="47">
        <f t="shared" si="1"/>
        <v>17.596709006928407</v>
      </c>
      <c r="P44" s="9"/>
    </row>
    <row r="45" spans="1:119" ht="15.75" thickBot="1">
      <c r="A45" s="12"/>
      <c r="B45" s="44">
        <v>713</v>
      </c>
      <c r="C45" s="20" t="s">
        <v>126</v>
      </c>
      <c r="D45" s="46">
        <v>0</v>
      </c>
      <c r="E45" s="46">
        <v>26752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26752</v>
      </c>
      <c r="O45" s="47">
        <f t="shared" si="1"/>
        <v>0.96535796766743653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5">SUM(D5,D13,D21,D27,D29,D31,D37,D41,D43)</f>
        <v>20159472</v>
      </c>
      <c r="E46" s="15">
        <f t="shared" si="15"/>
        <v>15354551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3876220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3785009</v>
      </c>
      <c r="N46" s="15">
        <f t="shared" si="13"/>
        <v>43175252</v>
      </c>
      <c r="O46" s="37">
        <f t="shared" si="1"/>
        <v>1557.9984122401847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18" t="s">
        <v>127</v>
      </c>
      <c r="M48" s="118"/>
      <c r="N48" s="118"/>
      <c r="O48" s="41">
        <v>27712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85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6154267</v>
      </c>
      <c r="E5" s="26">
        <f t="shared" si="0"/>
        <v>1509898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5601267</v>
      </c>
      <c r="N5" s="27">
        <f>SUM(D5:M5)</f>
        <v>13265432</v>
      </c>
      <c r="O5" s="32">
        <f t="shared" ref="O5:O46" si="1">(N5/O$48)</f>
        <v>479.20786070370639</v>
      </c>
      <c r="P5" s="6"/>
    </row>
    <row r="6" spans="1:133">
      <c r="A6" s="12"/>
      <c r="B6" s="44">
        <v>511</v>
      </c>
      <c r="C6" s="20" t="s">
        <v>20</v>
      </c>
      <c r="D6" s="46">
        <v>263420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263420</v>
      </c>
      <c r="O6" s="47">
        <f t="shared" si="1"/>
        <v>9.5159309298461086</v>
      </c>
      <c r="P6" s="9"/>
    </row>
    <row r="7" spans="1:133">
      <c r="A7" s="12"/>
      <c r="B7" s="44">
        <v>512</v>
      </c>
      <c r="C7" s="20" t="s">
        <v>21</v>
      </c>
      <c r="D7" s="46">
        <v>216556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216556</v>
      </c>
      <c r="O7" s="47">
        <f t="shared" si="1"/>
        <v>7.8229896683765627</v>
      </c>
      <c r="P7" s="9"/>
    </row>
    <row r="8" spans="1:133">
      <c r="A8" s="12"/>
      <c r="B8" s="44">
        <v>513</v>
      </c>
      <c r="C8" s="20" t="s">
        <v>22</v>
      </c>
      <c r="D8" s="46">
        <v>2838426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2838426</v>
      </c>
      <c r="O8" s="47">
        <f t="shared" si="1"/>
        <v>102.53688317318112</v>
      </c>
      <c r="P8" s="9"/>
    </row>
    <row r="9" spans="1:133">
      <c r="A9" s="12"/>
      <c r="B9" s="44">
        <v>514</v>
      </c>
      <c r="C9" s="20" t="s">
        <v>23</v>
      </c>
      <c r="D9" s="46">
        <v>93648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93648</v>
      </c>
      <c r="O9" s="47">
        <f t="shared" si="1"/>
        <v>3.3829925583411602</v>
      </c>
      <c r="P9" s="9"/>
    </row>
    <row r="10" spans="1:133">
      <c r="A10" s="12"/>
      <c r="B10" s="44">
        <v>515</v>
      </c>
      <c r="C10" s="20" t="s">
        <v>24</v>
      </c>
      <c r="D10" s="46">
        <v>193397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193397</v>
      </c>
      <c r="O10" s="47">
        <f t="shared" si="1"/>
        <v>6.9863810418322378</v>
      </c>
      <c r="P10" s="9"/>
    </row>
    <row r="11" spans="1:133">
      <c r="A11" s="12"/>
      <c r="B11" s="44">
        <v>516</v>
      </c>
      <c r="C11" s="20" t="s">
        <v>87</v>
      </c>
      <c r="D11" s="46">
        <v>209453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209453</v>
      </c>
      <c r="O11" s="47">
        <f t="shared" si="1"/>
        <v>7.5663969366375259</v>
      </c>
      <c r="P11" s="9"/>
    </row>
    <row r="12" spans="1:133">
      <c r="A12" s="12"/>
      <c r="B12" s="44">
        <v>519</v>
      </c>
      <c r="C12" s="20" t="s">
        <v>26</v>
      </c>
      <c r="D12" s="46">
        <v>2339367</v>
      </c>
      <c r="E12" s="46">
        <v>1509898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5601267</v>
      </c>
      <c r="N12" s="46">
        <f t="shared" si="2"/>
        <v>9450532</v>
      </c>
      <c r="O12" s="47">
        <f t="shared" si="1"/>
        <v>341.39628639549164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9687916</v>
      </c>
      <c r="E13" s="31">
        <f t="shared" si="3"/>
        <v>2747687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12435603</v>
      </c>
      <c r="O13" s="43">
        <f t="shared" si="1"/>
        <v>449.23065529947257</v>
      </c>
      <c r="P13" s="10"/>
    </row>
    <row r="14" spans="1:133">
      <c r="A14" s="12"/>
      <c r="B14" s="44">
        <v>521</v>
      </c>
      <c r="C14" s="20" t="s">
        <v>28</v>
      </c>
      <c r="D14" s="46">
        <v>7203525</v>
      </c>
      <c r="E14" s="46">
        <v>240470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7443995</v>
      </c>
      <c r="O14" s="47">
        <f t="shared" si="1"/>
        <v>268.91102521494111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2422762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2422762</v>
      </c>
      <c r="O15" s="47">
        <f t="shared" si="1"/>
        <v>87.521205115237336</v>
      </c>
      <c r="P15" s="9"/>
    </row>
    <row r="16" spans="1:133">
      <c r="A16" s="12"/>
      <c r="B16" s="44">
        <v>523</v>
      </c>
      <c r="C16" s="20" t="s">
        <v>100</v>
      </c>
      <c r="D16" s="46">
        <v>183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</v>
      </c>
      <c r="O16" s="47">
        <f t="shared" si="1"/>
        <v>6.6107940177732825E-3</v>
      </c>
      <c r="P16" s="9"/>
    </row>
    <row r="17" spans="1:16">
      <c r="A17" s="12"/>
      <c r="B17" s="44">
        <v>524</v>
      </c>
      <c r="C17" s="20" t="s">
        <v>31</v>
      </c>
      <c r="D17" s="46">
        <v>239513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239513</v>
      </c>
      <c r="O17" s="47">
        <f t="shared" si="1"/>
        <v>8.652301134311104</v>
      </c>
      <c r="P17" s="9"/>
    </row>
    <row r="18" spans="1:16">
      <c r="A18" s="12"/>
      <c r="B18" s="44">
        <v>525</v>
      </c>
      <c r="C18" s="20" t="s">
        <v>32</v>
      </c>
      <c r="D18" s="46">
        <v>174236</v>
      </c>
      <c r="E18" s="46">
        <v>84455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258691</v>
      </c>
      <c r="O18" s="47">
        <f t="shared" si="1"/>
        <v>9.3450978975507546</v>
      </c>
      <c r="P18" s="9"/>
    </row>
    <row r="19" spans="1:16">
      <c r="A19" s="12"/>
      <c r="B19" s="44">
        <v>526</v>
      </c>
      <c r="C19" s="20" t="s">
        <v>33</v>
      </c>
      <c r="D19" s="46">
        <v>1521237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1521237</v>
      </c>
      <c r="O19" s="47">
        <f t="shared" si="1"/>
        <v>54.95401343833538</v>
      </c>
      <c r="P19" s="9"/>
    </row>
    <row r="20" spans="1:16">
      <c r="A20" s="12"/>
      <c r="B20" s="44">
        <v>527</v>
      </c>
      <c r="C20" s="20" t="s">
        <v>34</v>
      </c>
      <c r="D20" s="46">
        <v>85791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85791</v>
      </c>
      <c r="O20" s="47">
        <f t="shared" si="1"/>
        <v>3.099161910266599</v>
      </c>
      <c r="P20" s="9"/>
    </row>
    <row r="21" spans="1:16">
      <c r="A21" s="12"/>
      <c r="B21" s="44">
        <v>529</v>
      </c>
      <c r="C21" s="20" t="s">
        <v>35</v>
      </c>
      <c r="D21" s="46">
        <v>463431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463431</v>
      </c>
      <c r="O21" s="47">
        <f t="shared" si="1"/>
        <v>16.741239794812515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12585</v>
      </c>
      <c r="E22" s="31">
        <f t="shared" si="5"/>
        <v>213461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5926587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32" si="6">SUM(D22:M22)</f>
        <v>6152633</v>
      </c>
      <c r="O22" s="43">
        <f t="shared" si="1"/>
        <v>222.26114442598077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464108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464108</v>
      </c>
      <c r="O23" s="47">
        <f t="shared" si="1"/>
        <v>16.765696120222529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4504815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4504815</v>
      </c>
      <c r="O24" s="47">
        <f t="shared" si="1"/>
        <v>162.73444837800736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957664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957664</v>
      </c>
      <c r="O25" s="47">
        <f t="shared" si="1"/>
        <v>34.595188208944442</v>
      </c>
      <c r="P25" s="9"/>
    </row>
    <row r="26" spans="1:16">
      <c r="A26" s="12"/>
      <c r="B26" s="44">
        <v>537</v>
      </c>
      <c r="C26" s="20" t="s">
        <v>40</v>
      </c>
      <c r="D26" s="46">
        <v>12585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12585</v>
      </c>
      <c r="O26" s="47">
        <f t="shared" si="1"/>
        <v>0.4546275558124413</v>
      </c>
      <c r="P26" s="9"/>
    </row>
    <row r="27" spans="1:16">
      <c r="A27" s="12"/>
      <c r="B27" s="44">
        <v>539</v>
      </c>
      <c r="C27" s="20" t="s">
        <v>88</v>
      </c>
      <c r="D27" s="46">
        <v>0</v>
      </c>
      <c r="E27" s="46">
        <v>213461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213461</v>
      </c>
      <c r="O27" s="47">
        <f t="shared" si="1"/>
        <v>7.7111841629940034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0</v>
      </c>
      <c r="E28" s="31">
        <f t="shared" si="7"/>
        <v>7821951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7821951</v>
      </c>
      <c r="O28" s="43">
        <f t="shared" si="1"/>
        <v>282.56451845964887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7821951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7821951</v>
      </c>
      <c r="O29" s="47">
        <f t="shared" si="1"/>
        <v>282.56451845964887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SUM(D31:D31)</f>
        <v>0</v>
      </c>
      <c r="E30" s="31">
        <f t="shared" si="8"/>
        <v>217473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6"/>
        <v>217473</v>
      </c>
      <c r="O30" s="43">
        <f t="shared" si="1"/>
        <v>7.8561158875803772</v>
      </c>
      <c r="P30" s="10"/>
    </row>
    <row r="31" spans="1:16">
      <c r="A31" s="13"/>
      <c r="B31" s="45">
        <v>554</v>
      </c>
      <c r="C31" s="21" t="s">
        <v>47</v>
      </c>
      <c r="D31" s="46">
        <v>0</v>
      </c>
      <c r="E31" s="46">
        <v>217473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217473</v>
      </c>
      <c r="O31" s="47">
        <f t="shared" si="1"/>
        <v>7.8561158875803772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SUM(D33:D37)</f>
        <v>896678</v>
      </c>
      <c r="E32" s="31">
        <f t="shared" si="9"/>
        <v>186580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6"/>
        <v>1083258</v>
      </c>
      <c r="O32" s="43">
        <f t="shared" si="1"/>
        <v>39.132215880355467</v>
      </c>
      <c r="P32" s="10"/>
    </row>
    <row r="33" spans="1:119">
      <c r="A33" s="12"/>
      <c r="B33" s="44">
        <v>562</v>
      </c>
      <c r="C33" s="20" t="s">
        <v>49</v>
      </c>
      <c r="D33" s="46">
        <v>501832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501832</v>
      </c>
      <c r="O33" s="47">
        <f t="shared" si="1"/>
        <v>18.128458926378151</v>
      </c>
      <c r="P33" s="9"/>
    </row>
    <row r="34" spans="1:119">
      <c r="A34" s="12"/>
      <c r="B34" s="44">
        <v>563</v>
      </c>
      <c r="C34" s="20" t="s">
        <v>50</v>
      </c>
      <c r="D34" s="46">
        <v>9000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9000</v>
      </c>
      <c r="O34" s="47">
        <f t="shared" si="1"/>
        <v>0.32512101726753845</v>
      </c>
      <c r="P34" s="9"/>
    </row>
    <row r="35" spans="1:119">
      <c r="A35" s="12"/>
      <c r="B35" s="44">
        <v>564</v>
      </c>
      <c r="C35" s="20" t="s">
        <v>51</v>
      </c>
      <c r="D35" s="46">
        <v>137015</v>
      </c>
      <c r="E35" s="46">
        <v>42173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179188</v>
      </c>
      <c r="O35" s="47">
        <f t="shared" si="1"/>
        <v>6.4730872046817423</v>
      </c>
      <c r="P35" s="9"/>
    </row>
    <row r="36" spans="1:119">
      <c r="A36" s="12"/>
      <c r="B36" s="44">
        <v>565</v>
      </c>
      <c r="C36" s="20" t="s">
        <v>52</v>
      </c>
      <c r="D36" s="46">
        <v>6000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6000</v>
      </c>
      <c r="O36" s="47">
        <f t="shared" si="1"/>
        <v>0.21674734484502564</v>
      </c>
      <c r="P36" s="9"/>
    </row>
    <row r="37" spans="1:119">
      <c r="A37" s="12"/>
      <c r="B37" s="44">
        <v>569</v>
      </c>
      <c r="C37" s="20" t="s">
        <v>53</v>
      </c>
      <c r="D37" s="46">
        <v>242831</v>
      </c>
      <c r="E37" s="46">
        <v>144407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387238</v>
      </c>
      <c r="O37" s="47">
        <f t="shared" si="1"/>
        <v>13.988801387183006</v>
      </c>
      <c r="P37" s="9"/>
    </row>
    <row r="38" spans="1:119" ht="15.75">
      <c r="A38" s="28" t="s">
        <v>54</v>
      </c>
      <c r="B38" s="29"/>
      <c r="C38" s="30"/>
      <c r="D38" s="31">
        <f t="shared" ref="D38:M38" si="11">SUM(D39:D41)</f>
        <v>949242</v>
      </c>
      <c r="E38" s="31">
        <f t="shared" si="11"/>
        <v>195113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1144355</v>
      </c>
      <c r="O38" s="43">
        <f t="shared" si="1"/>
        <v>41.339317968354891</v>
      </c>
      <c r="P38" s="9"/>
    </row>
    <row r="39" spans="1:119">
      <c r="A39" s="12"/>
      <c r="B39" s="44">
        <v>571</v>
      </c>
      <c r="C39" s="20" t="s">
        <v>55</v>
      </c>
      <c r="D39" s="46">
        <v>839331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839331</v>
      </c>
      <c r="O39" s="47">
        <f t="shared" si="1"/>
        <v>30.320460949353372</v>
      </c>
      <c r="P39" s="9"/>
    </row>
    <row r="40" spans="1:119">
      <c r="A40" s="12"/>
      <c r="B40" s="44">
        <v>572</v>
      </c>
      <c r="C40" s="20" t="s">
        <v>56</v>
      </c>
      <c r="D40" s="46">
        <v>109911</v>
      </c>
      <c r="E40" s="46">
        <v>131873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241784</v>
      </c>
      <c r="O40" s="47">
        <f t="shared" si="1"/>
        <v>8.7343400043349462</v>
      </c>
      <c r="P40" s="9"/>
    </row>
    <row r="41" spans="1:119">
      <c r="A41" s="12"/>
      <c r="B41" s="44">
        <v>574</v>
      </c>
      <c r="C41" s="20" t="s">
        <v>57</v>
      </c>
      <c r="D41" s="46">
        <v>0</v>
      </c>
      <c r="E41" s="46">
        <v>63240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63240</v>
      </c>
      <c r="O41" s="47">
        <f t="shared" si="1"/>
        <v>2.2845170146665703</v>
      </c>
      <c r="P41" s="9"/>
    </row>
    <row r="42" spans="1:119" ht="15.75">
      <c r="A42" s="28" t="s">
        <v>78</v>
      </c>
      <c r="B42" s="29"/>
      <c r="C42" s="30"/>
      <c r="D42" s="31">
        <f t="shared" ref="D42:M42" si="12">SUM(D43:D43)</f>
        <v>1135490</v>
      </c>
      <c r="E42" s="31">
        <f t="shared" si="12"/>
        <v>310923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136087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1582500</v>
      </c>
      <c r="O42" s="43">
        <f t="shared" si="1"/>
        <v>57.167112202875515</v>
      </c>
      <c r="P42" s="9"/>
    </row>
    <row r="43" spans="1:119">
      <c r="A43" s="12"/>
      <c r="B43" s="44">
        <v>581</v>
      </c>
      <c r="C43" s="20" t="s">
        <v>58</v>
      </c>
      <c r="D43" s="46">
        <v>1135490</v>
      </c>
      <c r="E43" s="46">
        <v>310923</v>
      </c>
      <c r="F43" s="46">
        <v>0</v>
      </c>
      <c r="G43" s="46">
        <v>0</v>
      </c>
      <c r="H43" s="46">
        <v>0</v>
      </c>
      <c r="I43" s="46">
        <v>136087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1582500</v>
      </c>
      <c r="O43" s="47">
        <f t="shared" si="1"/>
        <v>57.167112202875515</v>
      </c>
      <c r="P43" s="9"/>
    </row>
    <row r="44" spans="1:119" ht="15.75">
      <c r="A44" s="28" t="s">
        <v>62</v>
      </c>
      <c r="B44" s="29"/>
      <c r="C44" s="30"/>
      <c r="D44" s="31">
        <f t="shared" ref="D44:M44" si="13">SUM(D45:D45)</f>
        <v>0</v>
      </c>
      <c r="E44" s="31">
        <f t="shared" si="13"/>
        <v>26993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26993</v>
      </c>
      <c r="O44" s="43">
        <f t="shared" si="1"/>
        <v>0.97511017990029625</v>
      </c>
      <c r="P44" s="9"/>
    </row>
    <row r="45" spans="1:119" ht="15.75" thickBot="1">
      <c r="A45" s="12"/>
      <c r="B45" s="44">
        <v>713</v>
      </c>
      <c r="C45" s="20" t="s">
        <v>103</v>
      </c>
      <c r="D45" s="46">
        <v>0</v>
      </c>
      <c r="E45" s="46">
        <v>26993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26993</v>
      </c>
      <c r="O45" s="47">
        <f t="shared" si="1"/>
        <v>0.97511017990029625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SUM(D5,D13,D22,D28,D30,D32,D38,D42,D44)</f>
        <v>18836178</v>
      </c>
      <c r="E46" s="15">
        <f t="shared" si="14"/>
        <v>13230079</v>
      </c>
      <c r="F46" s="15">
        <f t="shared" si="14"/>
        <v>0</v>
      </c>
      <c r="G46" s="15">
        <f t="shared" si="14"/>
        <v>0</v>
      </c>
      <c r="H46" s="15">
        <f t="shared" si="14"/>
        <v>0</v>
      </c>
      <c r="I46" s="15">
        <f t="shared" si="14"/>
        <v>6062674</v>
      </c>
      <c r="J46" s="15">
        <f t="shared" si="14"/>
        <v>0</v>
      </c>
      <c r="K46" s="15">
        <f t="shared" si="14"/>
        <v>0</v>
      </c>
      <c r="L46" s="15">
        <f t="shared" si="14"/>
        <v>0</v>
      </c>
      <c r="M46" s="15">
        <f t="shared" si="14"/>
        <v>5601267</v>
      </c>
      <c r="N46" s="15">
        <f>SUM(D46:M46)</f>
        <v>43730198</v>
      </c>
      <c r="O46" s="37">
        <f t="shared" si="1"/>
        <v>1579.7340510078752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18" t="s">
        <v>105</v>
      </c>
      <c r="M48" s="118"/>
      <c r="N48" s="118"/>
      <c r="O48" s="41">
        <v>27682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85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5976154</v>
      </c>
      <c r="E5" s="26">
        <f t="shared" si="0"/>
        <v>1399207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3294191</v>
      </c>
      <c r="N5" s="27">
        <f>SUM(D5:M5)</f>
        <v>10669552</v>
      </c>
      <c r="O5" s="32">
        <f t="shared" ref="O5:O49" si="1">(N5/O$51)</f>
        <v>384.3221669908508</v>
      </c>
      <c r="P5" s="6"/>
    </row>
    <row r="6" spans="1:133">
      <c r="A6" s="12"/>
      <c r="B6" s="44">
        <v>511</v>
      </c>
      <c r="C6" s="20" t="s">
        <v>20</v>
      </c>
      <c r="D6" s="46">
        <v>246475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246475</v>
      </c>
      <c r="O6" s="47">
        <f t="shared" si="1"/>
        <v>8.8781427851019377</v>
      </c>
      <c r="P6" s="9"/>
    </row>
    <row r="7" spans="1:133">
      <c r="A7" s="12"/>
      <c r="B7" s="44">
        <v>512</v>
      </c>
      <c r="C7" s="20" t="s">
        <v>21</v>
      </c>
      <c r="D7" s="46">
        <v>196342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196342</v>
      </c>
      <c r="O7" s="47">
        <f t="shared" si="1"/>
        <v>7.0723290829190981</v>
      </c>
      <c r="P7" s="9"/>
    </row>
    <row r="8" spans="1:133">
      <c r="A8" s="12"/>
      <c r="B8" s="44">
        <v>513</v>
      </c>
      <c r="C8" s="20" t="s">
        <v>22</v>
      </c>
      <c r="D8" s="46">
        <v>2614285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2614285</v>
      </c>
      <c r="O8" s="47">
        <f t="shared" si="1"/>
        <v>94.167747280455302</v>
      </c>
      <c r="P8" s="9"/>
    </row>
    <row r="9" spans="1:133">
      <c r="A9" s="12"/>
      <c r="B9" s="44">
        <v>514</v>
      </c>
      <c r="C9" s="20" t="s">
        <v>23</v>
      </c>
      <c r="D9" s="46">
        <v>72266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72266</v>
      </c>
      <c r="O9" s="47">
        <f t="shared" si="1"/>
        <v>2.6030545349758665</v>
      </c>
      <c r="P9" s="9"/>
    </row>
    <row r="10" spans="1:133">
      <c r="A10" s="12"/>
      <c r="B10" s="44">
        <v>515</v>
      </c>
      <c r="C10" s="20" t="s">
        <v>24</v>
      </c>
      <c r="D10" s="46">
        <v>206710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206710</v>
      </c>
      <c r="O10" s="47">
        <f t="shared" si="1"/>
        <v>7.4457892082702974</v>
      </c>
      <c r="P10" s="9"/>
    </row>
    <row r="11" spans="1:133">
      <c r="A11" s="12"/>
      <c r="B11" s="44">
        <v>516</v>
      </c>
      <c r="C11" s="20" t="s">
        <v>87</v>
      </c>
      <c r="D11" s="46">
        <v>186702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186702</v>
      </c>
      <c r="O11" s="47">
        <f t="shared" si="1"/>
        <v>6.7250918521720333</v>
      </c>
      <c r="P11" s="9"/>
    </row>
    <row r="12" spans="1:133">
      <c r="A12" s="12"/>
      <c r="B12" s="44">
        <v>519</v>
      </c>
      <c r="C12" s="20" t="s">
        <v>26</v>
      </c>
      <c r="D12" s="46">
        <v>2453374</v>
      </c>
      <c r="E12" s="46">
        <v>1399207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3294191</v>
      </c>
      <c r="N12" s="46">
        <f t="shared" si="2"/>
        <v>7146772</v>
      </c>
      <c r="O12" s="47">
        <f t="shared" si="1"/>
        <v>257.43001224695627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9808540</v>
      </c>
      <c r="E13" s="31">
        <f t="shared" si="3"/>
        <v>2371677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12180217</v>
      </c>
      <c r="O13" s="43">
        <f t="shared" si="1"/>
        <v>438.7370146243066</v>
      </c>
      <c r="P13" s="10"/>
    </row>
    <row r="14" spans="1:133">
      <c r="A14" s="12"/>
      <c r="B14" s="44">
        <v>521</v>
      </c>
      <c r="C14" s="20" t="s">
        <v>28</v>
      </c>
      <c r="D14" s="46">
        <v>6990558</v>
      </c>
      <c r="E14" s="46">
        <v>46241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7036799</v>
      </c>
      <c r="O14" s="47">
        <f t="shared" si="1"/>
        <v>253.46873424104891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2020755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2020755</v>
      </c>
      <c r="O15" s="47">
        <f t="shared" si="1"/>
        <v>72.788523881564728</v>
      </c>
      <c r="P15" s="9"/>
    </row>
    <row r="16" spans="1:133">
      <c r="A16" s="12"/>
      <c r="B16" s="44">
        <v>523</v>
      </c>
      <c r="C16" s="20" t="s">
        <v>30</v>
      </c>
      <c r="D16" s="46">
        <v>44766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44766</v>
      </c>
      <c r="O16" s="47">
        <f t="shared" si="1"/>
        <v>1.6124918953965852</v>
      </c>
      <c r="P16" s="9"/>
    </row>
    <row r="17" spans="1:16">
      <c r="A17" s="12"/>
      <c r="B17" s="44">
        <v>524</v>
      </c>
      <c r="C17" s="20" t="s">
        <v>31</v>
      </c>
      <c r="D17" s="46">
        <v>249231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249231</v>
      </c>
      <c r="O17" s="47">
        <f t="shared" si="1"/>
        <v>8.9774151718175919</v>
      </c>
      <c r="P17" s="9"/>
    </row>
    <row r="18" spans="1:16">
      <c r="A18" s="12"/>
      <c r="B18" s="44">
        <v>525</v>
      </c>
      <c r="C18" s="20" t="s">
        <v>32</v>
      </c>
      <c r="D18" s="46">
        <v>191759</v>
      </c>
      <c r="E18" s="46">
        <v>304681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496440</v>
      </c>
      <c r="O18" s="47">
        <f t="shared" si="1"/>
        <v>17.881996974281392</v>
      </c>
      <c r="P18" s="9"/>
    </row>
    <row r="19" spans="1:16">
      <c r="A19" s="12"/>
      <c r="B19" s="44">
        <v>526</v>
      </c>
      <c r="C19" s="20" t="s">
        <v>33</v>
      </c>
      <c r="D19" s="46">
        <v>1669397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1669397</v>
      </c>
      <c r="O19" s="47">
        <f t="shared" si="1"/>
        <v>60.132447230026656</v>
      </c>
      <c r="P19" s="9"/>
    </row>
    <row r="20" spans="1:16">
      <c r="A20" s="12"/>
      <c r="B20" s="44">
        <v>527</v>
      </c>
      <c r="C20" s="20" t="s">
        <v>34</v>
      </c>
      <c r="D20" s="46">
        <v>80844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80844</v>
      </c>
      <c r="O20" s="47">
        <f t="shared" si="1"/>
        <v>2.9120380376053601</v>
      </c>
      <c r="P20" s="9"/>
    </row>
    <row r="21" spans="1:16">
      <c r="A21" s="12"/>
      <c r="B21" s="44">
        <v>529</v>
      </c>
      <c r="C21" s="20" t="s">
        <v>35</v>
      </c>
      <c r="D21" s="46">
        <v>581985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581985</v>
      </c>
      <c r="O21" s="47">
        <f t="shared" si="1"/>
        <v>20.963367192565379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32076</v>
      </c>
      <c r="E22" s="31">
        <f t="shared" si="5"/>
        <v>410897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1103181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32" si="6">SUM(D22:M22)</f>
        <v>1546154</v>
      </c>
      <c r="O22" s="43">
        <f t="shared" si="1"/>
        <v>55.693177724947773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614744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614744</v>
      </c>
      <c r="O23" s="47">
        <f t="shared" si="1"/>
        <v>22.143361429291836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-594285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-594285</v>
      </c>
      <c r="O24" s="47">
        <f t="shared" si="1"/>
        <v>-21.406418845904472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1082722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1082722</v>
      </c>
      <c r="O25" s="47">
        <f t="shared" si="1"/>
        <v>39.000144081838485</v>
      </c>
      <c r="P25" s="9"/>
    </row>
    <row r="26" spans="1:16">
      <c r="A26" s="12"/>
      <c r="B26" s="44">
        <v>537</v>
      </c>
      <c r="C26" s="20" t="s">
        <v>40</v>
      </c>
      <c r="D26" s="46">
        <v>32076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32076</v>
      </c>
      <c r="O26" s="47">
        <f t="shared" si="1"/>
        <v>1.1553922628052733</v>
      </c>
      <c r="P26" s="9"/>
    </row>
    <row r="27" spans="1:16">
      <c r="A27" s="12"/>
      <c r="B27" s="44">
        <v>539</v>
      </c>
      <c r="C27" s="20" t="s">
        <v>88</v>
      </c>
      <c r="D27" s="46">
        <v>0</v>
      </c>
      <c r="E27" s="46">
        <v>410897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410897</v>
      </c>
      <c r="O27" s="47">
        <f t="shared" si="1"/>
        <v>14.800698796916649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0</v>
      </c>
      <c r="E28" s="31">
        <f t="shared" si="7"/>
        <v>4565039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4565039</v>
      </c>
      <c r="O28" s="43">
        <f t="shared" si="1"/>
        <v>164.43480296808588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4565039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4565039</v>
      </c>
      <c r="O29" s="47">
        <f t="shared" si="1"/>
        <v>164.43480296808588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SUM(D31:D31)</f>
        <v>0</v>
      </c>
      <c r="E30" s="31">
        <f t="shared" si="8"/>
        <v>1184524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6"/>
        <v>1184524</v>
      </c>
      <c r="O30" s="43">
        <f t="shared" si="1"/>
        <v>42.667098912182119</v>
      </c>
      <c r="P30" s="10"/>
    </row>
    <row r="31" spans="1:16">
      <c r="A31" s="13"/>
      <c r="B31" s="45">
        <v>554</v>
      </c>
      <c r="C31" s="21" t="s">
        <v>47</v>
      </c>
      <c r="D31" s="46">
        <v>0</v>
      </c>
      <c r="E31" s="46">
        <v>1184524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1184524</v>
      </c>
      <c r="O31" s="47">
        <f t="shared" si="1"/>
        <v>42.667098912182119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SUM(D33:D37)</f>
        <v>822062</v>
      </c>
      <c r="E32" s="31">
        <f t="shared" si="9"/>
        <v>127265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6"/>
        <v>949327</v>
      </c>
      <c r="O32" s="43">
        <f t="shared" si="1"/>
        <v>34.195194870686549</v>
      </c>
      <c r="P32" s="10"/>
    </row>
    <row r="33" spans="1:16">
      <c r="A33" s="12"/>
      <c r="B33" s="44">
        <v>562</v>
      </c>
      <c r="C33" s="20" t="s">
        <v>49</v>
      </c>
      <c r="D33" s="46">
        <v>579720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10">SUM(D33:M33)</f>
        <v>579720</v>
      </c>
      <c r="O33" s="47">
        <f t="shared" si="1"/>
        <v>20.881780851523665</v>
      </c>
      <c r="P33" s="9"/>
    </row>
    <row r="34" spans="1:16">
      <c r="A34" s="12"/>
      <c r="B34" s="44">
        <v>563</v>
      </c>
      <c r="C34" s="20" t="s">
        <v>50</v>
      </c>
      <c r="D34" s="46">
        <v>9000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9000</v>
      </c>
      <c r="O34" s="47">
        <f t="shared" si="1"/>
        <v>0.32418413658958289</v>
      </c>
      <c r="P34" s="9"/>
    </row>
    <row r="35" spans="1:16">
      <c r="A35" s="12"/>
      <c r="B35" s="44">
        <v>564</v>
      </c>
      <c r="C35" s="20" t="s">
        <v>51</v>
      </c>
      <c r="D35" s="46">
        <v>178814</v>
      </c>
      <c r="E35" s="46">
        <v>35218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214032</v>
      </c>
      <c r="O35" s="47">
        <f t="shared" si="1"/>
        <v>7.7095310136157336</v>
      </c>
      <c r="P35" s="9"/>
    </row>
    <row r="36" spans="1:16">
      <c r="A36" s="12"/>
      <c r="B36" s="44">
        <v>565</v>
      </c>
      <c r="C36" s="20" t="s">
        <v>52</v>
      </c>
      <c r="D36" s="46">
        <v>4200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4200</v>
      </c>
      <c r="O36" s="47">
        <f t="shared" si="1"/>
        <v>0.15128593040847202</v>
      </c>
      <c r="P36" s="9"/>
    </row>
    <row r="37" spans="1:16">
      <c r="A37" s="12"/>
      <c r="B37" s="44">
        <v>569</v>
      </c>
      <c r="C37" s="20" t="s">
        <v>53</v>
      </c>
      <c r="D37" s="46">
        <v>50328</v>
      </c>
      <c r="E37" s="46">
        <v>92047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142375</v>
      </c>
      <c r="O37" s="47">
        <f t="shared" si="1"/>
        <v>5.1284129385490962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839552</v>
      </c>
      <c r="E38" s="31">
        <f t="shared" si="11"/>
        <v>285501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>SUM(D38:M38)</f>
        <v>1125053</v>
      </c>
      <c r="O38" s="43">
        <f t="shared" si="1"/>
        <v>40.524926158057774</v>
      </c>
      <c r="P38" s="9"/>
    </row>
    <row r="39" spans="1:16">
      <c r="A39" s="12"/>
      <c r="B39" s="44">
        <v>571</v>
      </c>
      <c r="C39" s="20" t="s">
        <v>55</v>
      </c>
      <c r="D39" s="46">
        <v>829453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829453</v>
      </c>
      <c r="O39" s="47">
        <f t="shared" si="1"/>
        <v>29.877278294071033</v>
      </c>
      <c r="P39" s="9"/>
    </row>
    <row r="40" spans="1:16">
      <c r="A40" s="12"/>
      <c r="B40" s="44">
        <v>572</v>
      </c>
      <c r="C40" s="20" t="s">
        <v>56</v>
      </c>
      <c r="D40" s="46">
        <v>10099</v>
      </c>
      <c r="E40" s="46">
        <v>31903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42002</v>
      </c>
      <c r="O40" s="47">
        <f t="shared" si="1"/>
        <v>1.5129313450039623</v>
      </c>
      <c r="P40" s="9"/>
    </row>
    <row r="41" spans="1:16">
      <c r="A41" s="12"/>
      <c r="B41" s="44">
        <v>574</v>
      </c>
      <c r="C41" s="20" t="s">
        <v>57</v>
      </c>
      <c r="D41" s="46">
        <v>0</v>
      </c>
      <c r="E41" s="46">
        <v>59598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59598</v>
      </c>
      <c r="O41" s="47">
        <f t="shared" si="1"/>
        <v>2.146747352496218</v>
      </c>
      <c r="P41" s="9"/>
    </row>
    <row r="42" spans="1:16">
      <c r="A42" s="12"/>
      <c r="B42" s="44">
        <v>579</v>
      </c>
      <c r="C42" s="20" t="s">
        <v>90</v>
      </c>
      <c r="D42" s="46">
        <v>0</v>
      </c>
      <c r="E42" s="46">
        <v>194000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194000</v>
      </c>
      <c r="O42" s="47">
        <f t="shared" si="1"/>
        <v>6.9879691664865646</v>
      </c>
      <c r="P42" s="9"/>
    </row>
    <row r="43" spans="1:16" ht="15.75">
      <c r="A43" s="28" t="s">
        <v>78</v>
      </c>
      <c r="B43" s="29"/>
      <c r="C43" s="30"/>
      <c r="D43" s="31">
        <f t="shared" ref="D43:M43" si="12">SUM(D44:D45)</f>
        <v>808962</v>
      </c>
      <c r="E43" s="31">
        <f t="shared" si="12"/>
        <v>786710</v>
      </c>
      <c r="F43" s="31">
        <f t="shared" si="12"/>
        <v>0</v>
      </c>
      <c r="G43" s="31">
        <f t="shared" si="12"/>
        <v>0</v>
      </c>
      <c r="H43" s="31">
        <f t="shared" si="12"/>
        <v>0</v>
      </c>
      <c r="I43" s="31">
        <f t="shared" si="12"/>
        <v>147669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ref="N43:N49" si="13">SUM(D43:M43)</f>
        <v>1743341</v>
      </c>
      <c r="O43" s="43">
        <f t="shared" si="1"/>
        <v>62.795944096246672</v>
      </c>
      <c r="P43" s="9"/>
    </row>
    <row r="44" spans="1:16">
      <c r="A44" s="12"/>
      <c r="B44" s="44">
        <v>581</v>
      </c>
      <c r="C44" s="20" t="s">
        <v>58</v>
      </c>
      <c r="D44" s="46">
        <v>808962</v>
      </c>
      <c r="E44" s="46">
        <v>786710</v>
      </c>
      <c r="F44" s="46">
        <v>0</v>
      </c>
      <c r="G44" s="46">
        <v>0</v>
      </c>
      <c r="H44" s="46">
        <v>0</v>
      </c>
      <c r="I44" s="46">
        <v>146349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1742021</v>
      </c>
      <c r="O44" s="47">
        <f t="shared" si="1"/>
        <v>62.748397089546863</v>
      </c>
      <c r="P44" s="9"/>
    </row>
    <row r="45" spans="1:16">
      <c r="A45" s="12"/>
      <c r="B45" s="44">
        <v>590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1320</v>
      </c>
      <c r="O45" s="47">
        <f t="shared" si="1"/>
        <v>4.7547006699805487E-2</v>
      </c>
      <c r="P45" s="9"/>
    </row>
    <row r="46" spans="1:16" ht="15.75">
      <c r="A46" s="28" t="s">
        <v>62</v>
      </c>
      <c r="B46" s="29"/>
      <c r="C46" s="30"/>
      <c r="D46" s="31">
        <f t="shared" ref="D46:M46" si="14">SUM(D47:D48)</f>
        <v>0</v>
      </c>
      <c r="E46" s="31">
        <f t="shared" si="14"/>
        <v>27239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3"/>
        <v>27239</v>
      </c>
      <c r="O46" s="43">
        <f t="shared" si="1"/>
        <v>0.9811612996181831</v>
      </c>
      <c r="P46" s="9"/>
    </row>
    <row r="47" spans="1:16">
      <c r="A47" s="12"/>
      <c r="B47" s="44">
        <v>712</v>
      </c>
      <c r="C47" s="20" t="s">
        <v>72</v>
      </c>
      <c r="D47" s="46">
        <v>0</v>
      </c>
      <c r="E47" s="46">
        <v>9444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9444</v>
      </c>
      <c r="O47" s="47">
        <f t="shared" si="1"/>
        <v>0.34017722066133566</v>
      </c>
      <c r="P47" s="9"/>
    </row>
    <row r="48" spans="1:16" ht="15.75" thickBot="1">
      <c r="A48" s="12"/>
      <c r="B48" s="44">
        <v>713</v>
      </c>
      <c r="C48" s="20" t="s">
        <v>73</v>
      </c>
      <c r="D48" s="46">
        <v>0</v>
      </c>
      <c r="E48" s="46">
        <v>17795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17795</v>
      </c>
      <c r="O48" s="47">
        <f t="shared" si="1"/>
        <v>0.6409840789568475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SUM(D5,D13,D22,D28,D30,D32,D38,D43,D46)</f>
        <v>18287346</v>
      </c>
      <c r="E49" s="15">
        <f t="shared" si="15"/>
        <v>11158059</v>
      </c>
      <c r="F49" s="15">
        <f t="shared" si="15"/>
        <v>0</v>
      </c>
      <c r="G49" s="15">
        <f t="shared" si="15"/>
        <v>0</v>
      </c>
      <c r="H49" s="15">
        <f t="shared" si="15"/>
        <v>0</v>
      </c>
      <c r="I49" s="15">
        <f t="shared" si="15"/>
        <v>1250850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3294191</v>
      </c>
      <c r="N49" s="15">
        <f t="shared" si="13"/>
        <v>33990446</v>
      </c>
      <c r="O49" s="37">
        <f t="shared" si="1"/>
        <v>1224.3514876449824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18" t="s">
        <v>98</v>
      </c>
      <c r="M51" s="118"/>
      <c r="N51" s="118"/>
      <c r="O51" s="41">
        <v>27762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85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1"/>
  <sheetViews>
    <sheetView workbookViewId="0">
      <selection activeCell="C23" sqref="C23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6644485</v>
      </c>
      <c r="E5" s="26">
        <f t="shared" si="0"/>
        <v>1521191</v>
      </c>
      <c r="F5" s="26">
        <f t="shared" si="0"/>
        <v>201036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8366712</v>
      </c>
      <c r="O5" s="32">
        <f t="shared" ref="O5:O47" si="1">(N5/O$49)</f>
        <v>302.56073482081513</v>
      </c>
      <c r="P5" s="6"/>
    </row>
    <row r="6" spans="1:133">
      <c r="A6" s="12"/>
      <c r="B6" s="44">
        <v>511</v>
      </c>
      <c r="C6" s="20" t="s">
        <v>20</v>
      </c>
      <c r="D6" s="46">
        <v>269984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269984</v>
      </c>
      <c r="O6" s="47">
        <f t="shared" si="1"/>
        <v>9.7632806567099415</v>
      </c>
      <c r="P6" s="9"/>
    </row>
    <row r="7" spans="1:133">
      <c r="A7" s="12"/>
      <c r="B7" s="44">
        <v>512</v>
      </c>
      <c r="C7" s="20" t="s">
        <v>21</v>
      </c>
      <c r="D7" s="46">
        <v>203579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203579</v>
      </c>
      <c r="O7" s="47">
        <f t="shared" si="1"/>
        <v>7.3619137164141319</v>
      </c>
      <c r="P7" s="9"/>
    </row>
    <row r="8" spans="1:133">
      <c r="A8" s="12"/>
      <c r="B8" s="44">
        <v>513</v>
      </c>
      <c r="C8" s="20" t="s">
        <v>22</v>
      </c>
      <c r="D8" s="46">
        <v>2658390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2658390</v>
      </c>
      <c r="O8" s="47">
        <f t="shared" si="1"/>
        <v>96.133873359129211</v>
      </c>
      <c r="P8" s="9"/>
    </row>
    <row r="9" spans="1:133">
      <c r="A9" s="12"/>
      <c r="B9" s="44">
        <v>514</v>
      </c>
      <c r="C9" s="20" t="s">
        <v>23</v>
      </c>
      <c r="D9" s="46">
        <v>48098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48098</v>
      </c>
      <c r="O9" s="47">
        <f t="shared" si="1"/>
        <v>1.7393411203124436</v>
      </c>
      <c r="P9" s="9"/>
    </row>
    <row r="10" spans="1:133">
      <c r="A10" s="12"/>
      <c r="B10" s="44">
        <v>515</v>
      </c>
      <c r="C10" s="20" t="s">
        <v>24</v>
      </c>
      <c r="D10" s="46">
        <v>263154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263154</v>
      </c>
      <c r="O10" s="47">
        <f t="shared" si="1"/>
        <v>9.5162911799804721</v>
      </c>
      <c r="P10" s="9"/>
    </row>
    <row r="11" spans="1:133">
      <c r="A11" s="12"/>
      <c r="B11" s="44">
        <v>516</v>
      </c>
      <c r="C11" s="20" t="s">
        <v>87</v>
      </c>
      <c r="D11" s="46">
        <v>197370</v>
      </c>
      <c r="E11" s="46">
        <v>13567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210937</v>
      </c>
      <c r="O11" s="47">
        <f t="shared" si="1"/>
        <v>7.6279969623548984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201036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201036</v>
      </c>
      <c r="O12" s="47">
        <f t="shared" si="1"/>
        <v>7.2699526272013886</v>
      </c>
      <c r="P12" s="9"/>
    </row>
    <row r="13" spans="1:133">
      <c r="A13" s="12"/>
      <c r="B13" s="44">
        <v>519</v>
      </c>
      <c r="C13" s="20" t="s">
        <v>26</v>
      </c>
      <c r="D13" s="46">
        <v>3003910</v>
      </c>
      <c r="E13" s="46">
        <v>1507624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4511534</v>
      </c>
      <c r="O13" s="47">
        <f t="shared" si="1"/>
        <v>163.14808519871261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9549102</v>
      </c>
      <c r="E14" s="31">
        <f t="shared" si="3"/>
        <v>2252777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11801879</v>
      </c>
      <c r="O14" s="43">
        <f t="shared" si="1"/>
        <v>426.78476114707263</v>
      </c>
      <c r="P14" s="10"/>
    </row>
    <row r="15" spans="1:133">
      <c r="A15" s="12"/>
      <c r="B15" s="44">
        <v>521</v>
      </c>
      <c r="C15" s="20" t="s">
        <v>28</v>
      </c>
      <c r="D15" s="46">
        <v>4954629</v>
      </c>
      <c r="E15" s="46">
        <v>54246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5008875</v>
      </c>
      <c r="O15" s="47">
        <f t="shared" si="1"/>
        <v>181.13315011029545</v>
      </c>
      <c r="P15" s="9"/>
    </row>
    <row r="16" spans="1:133">
      <c r="A16" s="12"/>
      <c r="B16" s="44">
        <v>522</v>
      </c>
      <c r="C16" s="20" t="s">
        <v>29</v>
      </c>
      <c r="D16" s="46">
        <v>0</v>
      </c>
      <c r="E16" s="46">
        <v>2009557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2009557</v>
      </c>
      <c r="O16" s="47">
        <f t="shared" si="1"/>
        <v>72.670487831338377</v>
      </c>
      <c r="P16" s="9"/>
    </row>
    <row r="17" spans="1:16">
      <c r="A17" s="12"/>
      <c r="B17" s="44">
        <v>523</v>
      </c>
      <c r="C17" s="20" t="s">
        <v>30</v>
      </c>
      <c r="D17" s="46">
        <v>2031135</v>
      </c>
      <c r="E17" s="46">
        <v>2728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2033863</v>
      </c>
      <c r="O17" s="47">
        <f t="shared" si="1"/>
        <v>73.549452139008423</v>
      </c>
      <c r="P17" s="9"/>
    </row>
    <row r="18" spans="1:16">
      <c r="A18" s="12"/>
      <c r="B18" s="44">
        <v>524</v>
      </c>
      <c r="C18" s="20" t="s">
        <v>31</v>
      </c>
      <c r="D18" s="46">
        <v>269246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269246</v>
      </c>
      <c r="O18" s="47">
        <f t="shared" si="1"/>
        <v>9.7365927747441514</v>
      </c>
      <c r="P18" s="9"/>
    </row>
    <row r="19" spans="1:16">
      <c r="A19" s="12"/>
      <c r="B19" s="44">
        <v>525</v>
      </c>
      <c r="C19" s="20" t="s">
        <v>32</v>
      </c>
      <c r="D19" s="46">
        <v>216945</v>
      </c>
      <c r="E19" s="46">
        <v>186246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403191</v>
      </c>
      <c r="O19" s="47">
        <f t="shared" si="1"/>
        <v>14.58037102665172</v>
      </c>
      <c r="P19" s="9"/>
    </row>
    <row r="20" spans="1:16">
      <c r="A20" s="12"/>
      <c r="B20" s="44">
        <v>526</v>
      </c>
      <c r="C20" s="20" t="s">
        <v>33</v>
      </c>
      <c r="D20" s="46">
        <v>1508062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1508062</v>
      </c>
      <c r="O20" s="47">
        <f t="shared" si="1"/>
        <v>54.535204136983332</v>
      </c>
      <c r="P20" s="9"/>
    </row>
    <row r="21" spans="1:16">
      <c r="A21" s="12"/>
      <c r="B21" s="44">
        <v>527</v>
      </c>
      <c r="C21" s="20" t="s">
        <v>34</v>
      </c>
      <c r="D21" s="46">
        <v>71615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71615</v>
      </c>
      <c r="O21" s="47">
        <f t="shared" si="1"/>
        <v>2.5897732614906159</v>
      </c>
      <c r="P21" s="9"/>
    </row>
    <row r="22" spans="1:16">
      <c r="A22" s="12"/>
      <c r="B22" s="44">
        <v>529</v>
      </c>
      <c r="C22" s="20" t="s">
        <v>35</v>
      </c>
      <c r="D22" s="46">
        <v>497470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497470</v>
      </c>
      <c r="O22" s="47">
        <f t="shared" si="1"/>
        <v>17.989729866560591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SUM(D24:D28)</f>
        <v>42223</v>
      </c>
      <c r="E23" s="31">
        <f t="shared" si="5"/>
        <v>414482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2251055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2707760</v>
      </c>
      <c r="O23" s="43">
        <f t="shared" si="1"/>
        <v>97.919213105268867</v>
      </c>
      <c r="P23" s="10"/>
    </row>
    <row r="24" spans="1:16">
      <c r="A24" s="12"/>
      <c r="B24" s="44">
        <v>533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335521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335521</v>
      </c>
      <c r="O24" s="47">
        <f t="shared" si="1"/>
        <v>12.133258597620511</v>
      </c>
      <c r="P24" s="9"/>
    </row>
    <row r="25" spans="1:16">
      <c r="A25" s="12"/>
      <c r="B25" s="44">
        <v>534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1060369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1060369</v>
      </c>
      <c r="O25" s="47">
        <f t="shared" si="1"/>
        <v>38.345532130329438</v>
      </c>
      <c r="P25" s="9"/>
    </row>
    <row r="26" spans="1:16">
      <c r="A26" s="12"/>
      <c r="B26" s="44">
        <v>535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855165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855165</v>
      </c>
      <c r="O26" s="47">
        <f t="shared" si="1"/>
        <v>30.924854446172205</v>
      </c>
      <c r="P26" s="9"/>
    </row>
    <row r="27" spans="1:16">
      <c r="A27" s="12"/>
      <c r="B27" s="44">
        <v>537</v>
      </c>
      <c r="C27" s="20" t="s">
        <v>40</v>
      </c>
      <c r="D27" s="46">
        <v>42067</v>
      </c>
      <c r="E27" s="46">
        <v>4845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46912</v>
      </c>
      <c r="O27" s="47">
        <f t="shared" si="1"/>
        <v>1.6964524644704011</v>
      </c>
      <c r="P27" s="9"/>
    </row>
    <row r="28" spans="1:16">
      <c r="A28" s="12"/>
      <c r="B28" s="44">
        <v>539</v>
      </c>
      <c r="C28" s="20" t="s">
        <v>88</v>
      </c>
      <c r="D28" s="46">
        <v>156</v>
      </c>
      <c r="E28" s="46">
        <v>409637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409793</v>
      </c>
      <c r="O28" s="47">
        <f t="shared" si="1"/>
        <v>14.81911546667631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0</v>
      </c>
      <c r="E29" s="31">
        <f t="shared" si="7"/>
        <v>4790544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4" si="8">SUM(D29:M29)</f>
        <v>4790544</v>
      </c>
      <c r="O29" s="43">
        <f t="shared" si="1"/>
        <v>173.23776805409901</v>
      </c>
      <c r="P29" s="10"/>
    </row>
    <row r="30" spans="1:16">
      <c r="A30" s="12"/>
      <c r="B30" s="44">
        <v>541</v>
      </c>
      <c r="C30" s="20" t="s">
        <v>43</v>
      </c>
      <c r="D30" s="46">
        <v>0</v>
      </c>
      <c r="E30" s="46">
        <v>4204535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4204535</v>
      </c>
      <c r="O30" s="47">
        <f t="shared" si="1"/>
        <v>152.04625176291904</v>
      </c>
      <c r="P30" s="9"/>
    </row>
    <row r="31" spans="1:16">
      <c r="A31" s="12"/>
      <c r="B31" s="44">
        <v>549</v>
      </c>
      <c r="C31" s="20" t="s">
        <v>89</v>
      </c>
      <c r="D31" s="46">
        <v>0</v>
      </c>
      <c r="E31" s="46">
        <v>586009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586009</v>
      </c>
      <c r="O31" s="47">
        <f t="shared" si="1"/>
        <v>21.19151629117998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SUM(D33:D33)</f>
        <v>0</v>
      </c>
      <c r="E32" s="31">
        <f t="shared" si="9"/>
        <v>329623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329623</v>
      </c>
      <c r="O32" s="43">
        <f t="shared" si="1"/>
        <v>11.919972516544316</v>
      </c>
      <c r="P32" s="10"/>
    </row>
    <row r="33" spans="1:119">
      <c r="A33" s="13"/>
      <c r="B33" s="45">
        <v>554</v>
      </c>
      <c r="C33" s="21" t="s">
        <v>47</v>
      </c>
      <c r="D33" s="46">
        <v>0</v>
      </c>
      <c r="E33" s="46">
        <v>329623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329623</v>
      </c>
      <c r="O33" s="47">
        <f t="shared" si="1"/>
        <v>11.919972516544316</v>
      </c>
      <c r="P33" s="9"/>
    </row>
    <row r="34" spans="1:119" ht="15.75">
      <c r="A34" s="28" t="s">
        <v>48</v>
      </c>
      <c r="B34" s="29"/>
      <c r="C34" s="30"/>
      <c r="D34" s="31">
        <f t="shared" ref="D34:M34" si="10">SUM(D35:D38)</f>
        <v>780253</v>
      </c>
      <c r="E34" s="31">
        <f t="shared" si="10"/>
        <v>138344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918597</v>
      </c>
      <c r="O34" s="43">
        <f t="shared" si="1"/>
        <v>33.218710447329407</v>
      </c>
      <c r="P34" s="10"/>
    </row>
    <row r="35" spans="1:119">
      <c r="A35" s="12"/>
      <c r="B35" s="44">
        <v>562</v>
      </c>
      <c r="C35" s="20" t="s">
        <v>49</v>
      </c>
      <c r="D35" s="46">
        <v>576523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1">SUM(D35:M35)</f>
        <v>576523</v>
      </c>
      <c r="O35" s="47">
        <f t="shared" si="1"/>
        <v>20.848479369327016</v>
      </c>
      <c r="P35" s="9"/>
    </row>
    <row r="36" spans="1:119">
      <c r="A36" s="12"/>
      <c r="B36" s="44">
        <v>564</v>
      </c>
      <c r="C36" s="20" t="s">
        <v>51</v>
      </c>
      <c r="D36" s="46">
        <v>139038</v>
      </c>
      <c r="E36" s="46">
        <v>18000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157038</v>
      </c>
      <c r="O36" s="47">
        <f t="shared" si="1"/>
        <v>5.6788775178100028</v>
      </c>
      <c r="P36" s="9"/>
    </row>
    <row r="37" spans="1:119">
      <c r="A37" s="12"/>
      <c r="B37" s="44">
        <v>565</v>
      </c>
      <c r="C37" s="20" t="s">
        <v>52</v>
      </c>
      <c r="D37" s="46">
        <v>10000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10000</v>
      </c>
      <c r="O37" s="47">
        <f t="shared" si="1"/>
        <v>0.3616244168806278</v>
      </c>
      <c r="P37" s="9"/>
    </row>
    <row r="38" spans="1:119">
      <c r="A38" s="12"/>
      <c r="B38" s="44">
        <v>569</v>
      </c>
      <c r="C38" s="20" t="s">
        <v>53</v>
      </c>
      <c r="D38" s="46">
        <v>54692</v>
      </c>
      <c r="E38" s="46">
        <v>120344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175036</v>
      </c>
      <c r="O38" s="47">
        <f t="shared" si="1"/>
        <v>6.3297291433117566</v>
      </c>
      <c r="P38" s="9"/>
    </row>
    <row r="39" spans="1:119" ht="15.75">
      <c r="A39" s="28" t="s">
        <v>54</v>
      </c>
      <c r="B39" s="29"/>
      <c r="C39" s="30"/>
      <c r="D39" s="31">
        <f t="shared" ref="D39:M39" si="12">SUM(D40:D43)</f>
        <v>1135538</v>
      </c>
      <c r="E39" s="31">
        <f t="shared" si="12"/>
        <v>336928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1472466</v>
      </c>
      <c r="O39" s="43">
        <f t="shared" si="1"/>
        <v>53.247965862655043</v>
      </c>
      <c r="P39" s="9"/>
    </row>
    <row r="40" spans="1:119">
      <c r="A40" s="12"/>
      <c r="B40" s="44">
        <v>571</v>
      </c>
      <c r="C40" s="20" t="s">
        <v>55</v>
      </c>
      <c r="D40" s="46">
        <v>195797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195797</v>
      </c>
      <c r="O40" s="47">
        <f t="shared" si="1"/>
        <v>7.0804975951976274</v>
      </c>
      <c r="P40" s="9"/>
    </row>
    <row r="41" spans="1:119">
      <c r="A41" s="12"/>
      <c r="B41" s="44">
        <v>572</v>
      </c>
      <c r="C41" s="20" t="s">
        <v>56</v>
      </c>
      <c r="D41" s="46">
        <v>939741</v>
      </c>
      <c r="E41" s="46">
        <v>26500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966241</v>
      </c>
      <c r="O41" s="47">
        <f t="shared" si="1"/>
        <v>34.941633819115467</v>
      </c>
      <c r="P41" s="9"/>
    </row>
    <row r="42" spans="1:119">
      <c r="A42" s="12"/>
      <c r="B42" s="44">
        <v>574</v>
      </c>
      <c r="C42" s="20" t="s">
        <v>57</v>
      </c>
      <c r="D42" s="46">
        <v>0</v>
      </c>
      <c r="E42" s="46">
        <v>116428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116428</v>
      </c>
      <c r="O42" s="47">
        <f t="shared" si="1"/>
        <v>4.2103207608577735</v>
      </c>
      <c r="P42" s="9"/>
    </row>
    <row r="43" spans="1:119">
      <c r="A43" s="12"/>
      <c r="B43" s="44">
        <v>579</v>
      </c>
      <c r="C43" s="20" t="s">
        <v>90</v>
      </c>
      <c r="D43" s="46">
        <v>0</v>
      </c>
      <c r="E43" s="46">
        <v>194000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194000</v>
      </c>
      <c r="O43" s="47">
        <f t="shared" si="1"/>
        <v>7.0155136874841793</v>
      </c>
      <c r="P43" s="9"/>
    </row>
    <row r="44" spans="1:119" ht="15.75">
      <c r="A44" s="28" t="s">
        <v>78</v>
      </c>
      <c r="B44" s="29"/>
      <c r="C44" s="30"/>
      <c r="D44" s="31">
        <f t="shared" ref="D44:M44" si="13">SUM(D45:D46)</f>
        <v>1428142</v>
      </c>
      <c r="E44" s="31">
        <f t="shared" si="13"/>
        <v>846989</v>
      </c>
      <c r="F44" s="31">
        <f t="shared" si="13"/>
        <v>3326</v>
      </c>
      <c r="G44" s="31">
        <f t="shared" si="13"/>
        <v>0</v>
      </c>
      <c r="H44" s="31">
        <f t="shared" si="13"/>
        <v>0</v>
      </c>
      <c r="I44" s="31">
        <f t="shared" si="13"/>
        <v>57098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2335555</v>
      </c>
      <c r="O44" s="43">
        <f t="shared" si="1"/>
        <v>84.459371496763467</v>
      </c>
      <c r="P44" s="9"/>
    </row>
    <row r="45" spans="1:119">
      <c r="A45" s="12"/>
      <c r="B45" s="44">
        <v>581</v>
      </c>
      <c r="C45" s="20" t="s">
        <v>58</v>
      </c>
      <c r="D45" s="46">
        <v>1414446</v>
      </c>
      <c r="E45" s="46">
        <v>846989</v>
      </c>
      <c r="F45" s="46">
        <v>3326</v>
      </c>
      <c r="G45" s="46">
        <v>0</v>
      </c>
      <c r="H45" s="46">
        <v>0</v>
      </c>
      <c r="I45" s="46">
        <v>57098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2321859</v>
      </c>
      <c r="O45" s="47">
        <f t="shared" si="1"/>
        <v>83.964090695403755</v>
      </c>
      <c r="P45" s="9"/>
    </row>
    <row r="46" spans="1:119" ht="15.75" thickBot="1">
      <c r="A46" s="12"/>
      <c r="B46" s="44">
        <v>588</v>
      </c>
      <c r="C46" s="20" t="s">
        <v>91</v>
      </c>
      <c r="D46" s="46">
        <v>13696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13696</v>
      </c>
      <c r="O46" s="47">
        <f t="shared" si="1"/>
        <v>0.49528080135970781</v>
      </c>
      <c r="P46" s="9"/>
    </row>
    <row r="47" spans="1:119" ht="16.5" thickBot="1">
      <c r="A47" s="14" t="s">
        <v>10</v>
      </c>
      <c r="B47" s="23"/>
      <c r="C47" s="22"/>
      <c r="D47" s="15">
        <f>SUM(D5,D14,D23,D29,D32,D34,D39,D44)</f>
        <v>19579743</v>
      </c>
      <c r="E47" s="15">
        <f t="shared" ref="E47:M47" si="14">SUM(E5,E14,E23,E29,E32,E34,E39,E44)</f>
        <v>10630878</v>
      </c>
      <c r="F47" s="15">
        <f t="shared" si="14"/>
        <v>204362</v>
      </c>
      <c r="G47" s="15">
        <f t="shared" si="14"/>
        <v>0</v>
      </c>
      <c r="H47" s="15">
        <f t="shared" si="14"/>
        <v>0</v>
      </c>
      <c r="I47" s="15">
        <f t="shared" si="14"/>
        <v>2308153</v>
      </c>
      <c r="J47" s="15">
        <f t="shared" si="14"/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5">
        <f>SUM(D47:M47)</f>
        <v>32723136</v>
      </c>
      <c r="O47" s="37">
        <f t="shared" si="1"/>
        <v>1183.3484974505479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18" t="s">
        <v>92</v>
      </c>
      <c r="M49" s="118"/>
      <c r="N49" s="118"/>
      <c r="O49" s="41">
        <v>27653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85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6049973</v>
      </c>
      <c r="E5" s="26">
        <f t="shared" si="0"/>
        <v>319</v>
      </c>
      <c r="F5" s="26">
        <f t="shared" si="0"/>
        <v>703081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6753373</v>
      </c>
      <c r="O5" s="32">
        <f t="shared" ref="O5:O36" si="1">(N5/O$67)</f>
        <v>243.53153510511703</v>
      </c>
      <c r="P5" s="6"/>
    </row>
    <row r="6" spans="1:133">
      <c r="A6" s="12"/>
      <c r="B6" s="44">
        <v>511</v>
      </c>
      <c r="C6" s="20" t="s">
        <v>20</v>
      </c>
      <c r="D6" s="46">
        <v>244381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244381</v>
      </c>
      <c r="O6" s="47">
        <f t="shared" si="1"/>
        <v>8.8125563448847863</v>
      </c>
      <c r="P6" s="9"/>
    </row>
    <row r="7" spans="1:133">
      <c r="A7" s="12"/>
      <c r="B7" s="44">
        <v>512</v>
      </c>
      <c r="C7" s="20" t="s">
        <v>21</v>
      </c>
      <c r="D7" s="46">
        <v>282365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282365</v>
      </c>
      <c r="O7" s="47">
        <f t="shared" si="1"/>
        <v>10.182286971259602</v>
      </c>
      <c r="P7" s="9"/>
    </row>
    <row r="8" spans="1:133">
      <c r="A8" s="12"/>
      <c r="B8" s="44">
        <v>513</v>
      </c>
      <c r="C8" s="20" t="s">
        <v>22</v>
      </c>
      <c r="D8" s="46">
        <v>2531389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2531389</v>
      </c>
      <c r="O8" s="47">
        <f t="shared" si="1"/>
        <v>91.283725794237498</v>
      </c>
      <c r="P8" s="9"/>
    </row>
    <row r="9" spans="1:133">
      <c r="A9" s="12"/>
      <c r="B9" s="44">
        <v>514</v>
      </c>
      <c r="C9" s="20" t="s">
        <v>23</v>
      </c>
      <c r="D9" s="46">
        <v>51599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51599</v>
      </c>
      <c r="O9" s="47">
        <f t="shared" si="1"/>
        <v>1.860697414445927</v>
      </c>
      <c r="P9" s="9"/>
    </row>
    <row r="10" spans="1:133">
      <c r="A10" s="12"/>
      <c r="B10" s="44">
        <v>515</v>
      </c>
      <c r="C10" s="20" t="s">
        <v>24</v>
      </c>
      <c r="D10" s="46">
        <v>746344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746344</v>
      </c>
      <c r="O10" s="47">
        <f t="shared" si="1"/>
        <v>26.913706682052577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703081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703081</v>
      </c>
      <c r="O11" s="47">
        <f t="shared" si="1"/>
        <v>25.353611481735243</v>
      </c>
      <c r="P11" s="9"/>
    </row>
    <row r="12" spans="1:133">
      <c r="A12" s="12"/>
      <c r="B12" s="44">
        <v>519</v>
      </c>
      <c r="C12" s="20" t="s">
        <v>26</v>
      </c>
      <c r="D12" s="46">
        <v>2193895</v>
      </c>
      <c r="E12" s="46">
        <v>319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2194214</v>
      </c>
      <c r="O12" s="47">
        <f t="shared" si="1"/>
        <v>79.124950416501392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9432432</v>
      </c>
      <c r="E13" s="31">
        <f t="shared" si="3"/>
        <v>2800215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12232647</v>
      </c>
      <c r="O13" s="43">
        <f t="shared" si="1"/>
        <v>441.11813493923768</v>
      </c>
      <c r="P13" s="10"/>
    </row>
    <row r="14" spans="1:133">
      <c r="A14" s="12"/>
      <c r="B14" s="44">
        <v>521</v>
      </c>
      <c r="C14" s="20" t="s">
        <v>28</v>
      </c>
      <c r="D14" s="46">
        <v>5016029</v>
      </c>
      <c r="E14" s="46">
        <v>62581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5078610</v>
      </c>
      <c r="O14" s="47">
        <f t="shared" si="1"/>
        <v>183.13836500667122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2737379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2737379</v>
      </c>
      <c r="O15" s="47">
        <f t="shared" si="1"/>
        <v>98.711874797158416</v>
      </c>
      <c r="P15" s="9"/>
    </row>
    <row r="16" spans="1:133">
      <c r="A16" s="12"/>
      <c r="B16" s="44">
        <v>523</v>
      </c>
      <c r="C16" s="20" t="s">
        <v>30</v>
      </c>
      <c r="D16" s="46">
        <v>2025033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2025033</v>
      </c>
      <c r="O16" s="47">
        <f t="shared" si="1"/>
        <v>73.024160686596232</v>
      </c>
      <c r="P16" s="9"/>
    </row>
    <row r="17" spans="1:16">
      <c r="A17" s="12"/>
      <c r="B17" s="44">
        <v>524</v>
      </c>
      <c r="C17" s="20" t="s">
        <v>31</v>
      </c>
      <c r="D17" s="46">
        <v>258227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258227</v>
      </c>
      <c r="O17" s="47">
        <f t="shared" si="1"/>
        <v>9.3118531607226576</v>
      </c>
      <c r="P17" s="9"/>
    </row>
    <row r="18" spans="1:16">
      <c r="A18" s="12"/>
      <c r="B18" s="44">
        <v>525</v>
      </c>
      <c r="C18" s="20" t="s">
        <v>32</v>
      </c>
      <c r="D18" s="46">
        <v>177148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177148</v>
      </c>
      <c r="O18" s="47">
        <f t="shared" si="1"/>
        <v>6.3880855360426958</v>
      </c>
      <c r="P18" s="9"/>
    </row>
    <row r="19" spans="1:16">
      <c r="A19" s="12"/>
      <c r="B19" s="44">
        <v>526</v>
      </c>
      <c r="C19" s="20" t="s">
        <v>33</v>
      </c>
      <c r="D19" s="46">
        <v>1506058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1506058</v>
      </c>
      <c r="O19" s="47">
        <f t="shared" si="1"/>
        <v>54.30954527424182</v>
      </c>
      <c r="P19" s="9"/>
    </row>
    <row r="20" spans="1:16">
      <c r="A20" s="12"/>
      <c r="B20" s="44">
        <v>527</v>
      </c>
      <c r="C20" s="20" t="s">
        <v>34</v>
      </c>
      <c r="D20" s="46">
        <v>83219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83219</v>
      </c>
      <c r="O20" s="47">
        <f t="shared" si="1"/>
        <v>3.0009375788828385</v>
      </c>
      <c r="P20" s="9"/>
    </row>
    <row r="21" spans="1:16">
      <c r="A21" s="12"/>
      <c r="B21" s="44">
        <v>529</v>
      </c>
      <c r="C21" s="20" t="s">
        <v>35</v>
      </c>
      <c r="D21" s="46">
        <v>366718</v>
      </c>
      <c r="E21" s="46">
        <v>255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366973</v>
      </c>
      <c r="O21" s="47">
        <f t="shared" si="1"/>
        <v>13.233312898921785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190151</v>
      </c>
      <c r="E22" s="31">
        <f t="shared" si="5"/>
        <v>200832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4222207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4613190</v>
      </c>
      <c r="O22" s="43">
        <f t="shared" si="1"/>
        <v>166.35498178933324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232363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232363</v>
      </c>
      <c r="O23" s="47">
        <f t="shared" si="1"/>
        <v>8.3791785366557274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3169715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3169715</v>
      </c>
      <c r="O24" s="47">
        <f t="shared" si="1"/>
        <v>114.30222494681043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820129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820129</v>
      </c>
      <c r="O25" s="47">
        <f t="shared" si="1"/>
        <v>29.57444736937002</v>
      </c>
      <c r="P25" s="9"/>
    </row>
    <row r="26" spans="1:16">
      <c r="A26" s="12"/>
      <c r="B26" s="44">
        <v>537</v>
      </c>
      <c r="C26" s="20" t="s">
        <v>40</v>
      </c>
      <c r="D26" s="46">
        <v>190151</v>
      </c>
      <c r="E26" s="46">
        <v>200832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390983</v>
      </c>
      <c r="O26" s="47">
        <f t="shared" si="1"/>
        <v>14.099130936497062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SUM(D28:D28)</f>
        <v>0</v>
      </c>
      <c r="E27" s="31">
        <f t="shared" si="6"/>
        <v>6105143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3" si="7">SUM(D27:M27)</f>
        <v>6105143</v>
      </c>
      <c r="O27" s="43">
        <f t="shared" si="1"/>
        <v>220.15589051963508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6105143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6105143</v>
      </c>
      <c r="O28" s="47">
        <f t="shared" si="1"/>
        <v>220.15589051963508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228674</v>
      </c>
      <c r="E29" s="31">
        <f t="shared" si="8"/>
        <v>1012275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1240949</v>
      </c>
      <c r="O29" s="43">
        <f t="shared" si="1"/>
        <v>44.749522195377018</v>
      </c>
      <c r="P29" s="10"/>
    </row>
    <row r="30" spans="1:16">
      <c r="A30" s="13"/>
      <c r="B30" s="45">
        <v>552</v>
      </c>
      <c r="C30" s="21" t="s">
        <v>45</v>
      </c>
      <c r="D30" s="46">
        <v>210000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210000</v>
      </c>
      <c r="O30" s="47">
        <f t="shared" si="1"/>
        <v>7.5727525152356572</v>
      </c>
      <c r="P30" s="9"/>
    </row>
    <row r="31" spans="1:16">
      <c r="A31" s="13"/>
      <c r="B31" s="45">
        <v>553</v>
      </c>
      <c r="C31" s="21" t="s">
        <v>46</v>
      </c>
      <c r="D31" s="46">
        <v>18674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18674</v>
      </c>
      <c r="O31" s="47">
        <f t="shared" si="1"/>
        <v>0.67339800223576507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1012275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1012275</v>
      </c>
      <c r="O32" s="47">
        <f t="shared" si="1"/>
        <v>36.503371677905591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665385</v>
      </c>
      <c r="E33" s="31">
        <f t="shared" si="9"/>
        <v>194000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859385</v>
      </c>
      <c r="O33" s="43">
        <f t="shared" si="1"/>
        <v>30.990047239551405</v>
      </c>
      <c r="P33" s="10"/>
    </row>
    <row r="34" spans="1:16">
      <c r="A34" s="12"/>
      <c r="B34" s="44">
        <v>562</v>
      </c>
      <c r="C34" s="20" t="s">
        <v>49</v>
      </c>
      <c r="D34" s="46">
        <v>451188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0">SUM(D34:M34)</f>
        <v>451188</v>
      </c>
      <c r="O34" s="47">
        <f t="shared" si="1"/>
        <v>16.270166961162598</v>
      </c>
      <c r="P34" s="9"/>
    </row>
    <row r="35" spans="1:16">
      <c r="A35" s="12"/>
      <c r="B35" s="44">
        <v>563</v>
      </c>
      <c r="C35" s="20" t="s">
        <v>50</v>
      </c>
      <c r="D35" s="46">
        <v>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5000</v>
      </c>
      <c r="O35" s="47">
        <f t="shared" si="1"/>
        <v>0.18030363131513469</v>
      </c>
      <c r="P35" s="9"/>
    </row>
    <row r="36" spans="1:16">
      <c r="A36" s="12"/>
      <c r="B36" s="44">
        <v>564</v>
      </c>
      <c r="C36" s="20" t="s">
        <v>51</v>
      </c>
      <c r="D36" s="46">
        <v>163536</v>
      </c>
      <c r="E36" s="46">
        <v>6625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170161</v>
      </c>
      <c r="O36" s="47">
        <f t="shared" si="1"/>
        <v>6.1361292416429265</v>
      </c>
      <c r="P36" s="9"/>
    </row>
    <row r="37" spans="1:16">
      <c r="A37" s="12"/>
      <c r="B37" s="44">
        <v>565</v>
      </c>
      <c r="C37" s="20" t="s">
        <v>52</v>
      </c>
      <c r="D37" s="46">
        <v>10000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10000</v>
      </c>
      <c r="O37" s="47">
        <f t="shared" ref="O37:O65" si="11">(N37/O$67)</f>
        <v>0.36060726263026938</v>
      </c>
      <c r="P37" s="9"/>
    </row>
    <row r="38" spans="1:16">
      <c r="A38" s="12"/>
      <c r="B38" s="44">
        <v>569</v>
      </c>
      <c r="C38" s="20" t="s">
        <v>53</v>
      </c>
      <c r="D38" s="46">
        <v>35661</v>
      </c>
      <c r="E38" s="46">
        <v>187375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223036</v>
      </c>
      <c r="O38" s="47">
        <f t="shared" si="11"/>
        <v>8.0428401428004754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SUM(D40:D43)</f>
        <v>868644</v>
      </c>
      <c r="E39" s="31">
        <f t="shared" si="12"/>
        <v>92905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961549</v>
      </c>
      <c r="O39" s="43">
        <f t="shared" si="11"/>
        <v>34.674155277487287</v>
      </c>
      <c r="P39" s="9"/>
    </row>
    <row r="40" spans="1:16">
      <c r="A40" s="12"/>
      <c r="B40" s="44">
        <v>571</v>
      </c>
      <c r="C40" s="20" t="s">
        <v>55</v>
      </c>
      <c r="D40" s="46">
        <v>203523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203523</v>
      </c>
      <c r="O40" s="47">
        <f t="shared" si="11"/>
        <v>7.3391871912300317</v>
      </c>
      <c r="P40" s="9"/>
    </row>
    <row r="41" spans="1:16">
      <c r="A41" s="12"/>
      <c r="B41" s="44">
        <v>572</v>
      </c>
      <c r="C41" s="20" t="s">
        <v>56</v>
      </c>
      <c r="D41" s="46">
        <v>655121</v>
      </c>
      <c r="E41" s="46">
        <v>26500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681621</v>
      </c>
      <c r="O41" s="47">
        <f t="shared" si="11"/>
        <v>24.579748296130685</v>
      </c>
      <c r="P41" s="9"/>
    </row>
    <row r="42" spans="1:16">
      <c r="A42" s="12"/>
      <c r="B42" s="44">
        <v>573</v>
      </c>
      <c r="C42" s="20" t="s">
        <v>83</v>
      </c>
      <c r="D42" s="46">
        <v>10000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10000</v>
      </c>
      <c r="O42" s="47">
        <f t="shared" si="11"/>
        <v>0.36060726263026938</v>
      </c>
      <c r="P42" s="9"/>
    </row>
    <row r="43" spans="1:16">
      <c r="A43" s="12"/>
      <c r="B43" s="44">
        <v>574</v>
      </c>
      <c r="C43" s="20" t="s">
        <v>57</v>
      </c>
      <c r="D43" s="46">
        <v>0</v>
      </c>
      <c r="E43" s="46">
        <v>66405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66405</v>
      </c>
      <c r="O43" s="47">
        <f t="shared" si="11"/>
        <v>2.3946125274963039</v>
      </c>
      <c r="P43" s="9"/>
    </row>
    <row r="44" spans="1:16" ht="15.75">
      <c r="A44" s="28" t="s">
        <v>78</v>
      </c>
      <c r="B44" s="29"/>
      <c r="C44" s="30"/>
      <c r="D44" s="31">
        <f t="shared" ref="D44:M44" si="13">SUM(D45:D47)</f>
        <v>729844</v>
      </c>
      <c r="E44" s="31">
        <f t="shared" si="13"/>
        <v>2474205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88405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0" si="14">SUM(D44:M44)</f>
        <v>3292454</v>
      </c>
      <c r="O44" s="43">
        <f t="shared" si="11"/>
        <v>118.72828242760809</v>
      </c>
      <c r="P44" s="9"/>
    </row>
    <row r="45" spans="1:16">
      <c r="A45" s="12"/>
      <c r="B45" s="44">
        <v>581</v>
      </c>
      <c r="C45" s="20" t="s">
        <v>58</v>
      </c>
      <c r="D45" s="46">
        <v>671480</v>
      </c>
      <c r="E45" s="46">
        <v>2426841</v>
      </c>
      <c r="F45" s="46">
        <v>0</v>
      </c>
      <c r="G45" s="46">
        <v>0</v>
      </c>
      <c r="H45" s="46">
        <v>0</v>
      </c>
      <c r="I45" s="46">
        <v>88016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3186337</v>
      </c>
      <c r="O45" s="47">
        <f t="shared" si="11"/>
        <v>114.90162633875447</v>
      </c>
      <c r="P45" s="9"/>
    </row>
    <row r="46" spans="1:16">
      <c r="A46" s="12"/>
      <c r="B46" s="44">
        <v>587</v>
      </c>
      <c r="C46" s="20" t="s">
        <v>59</v>
      </c>
      <c r="D46" s="46">
        <v>13319</v>
      </c>
      <c r="E46" s="46">
        <v>47364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60683</v>
      </c>
      <c r="O46" s="47">
        <f t="shared" si="11"/>
        <v>2.1882730518192637</v>
      </c>
      <c r="P46" s="9"/>
    </row>
    <row r="47" spans="1:16">
      <c r="A47" s="12"/>
      <c r="B47" s="44">
        <v>590</v>
      </c>
      <c r="C47" s="20" t="s">
        <v>60</v>
      </c>
      <c r="D47" s="46">
        <v>45045</v>
      </c>
      <c r="E47" s="46">
        <v>0</v>
      </c>
      <c r="F47" s="46">
        <v>0</v>
      </c>
      <c r="G47" s="46">
        <v>0</v>
      </c>
      <c r="H47" s="46">
        <v>0</v>
      </c>
      <c r="I47" s="46">
        <v>389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45434</v>
      </c>
      <c r="O47" s="47">
        <f t="shared" si="11"/>
        <v>1.6383830370343659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SUM(D49:D64)</f>
        <v>0</v>
      </c>
      <c r="E48" s="31">
        <f t="shared" si="15"/>
        <v>1650291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1650291</v>
      </c>
      <c r="O48" s="43">
        <f t="shared" si="11"/>
        <v>59.510692005336985</v>
      </c>
      <c r="P48" s="9"/>
    </row>
    <row r="49" spans="1:16">
      <c r="A49" s="12"/>
      <c r="B49" s="44">
        <v>604</v>
      </c>
      <c r="C49" s="20" t="s">
        <v>63</v>
      </c>
      <c r="D49" s="46">
        <v>0</v>
      </c>
      <c r="E49" s="46">
        <v>301870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301870</v>
      </c>
      <c r="O49" s="47">
        <f t="shared" si="11"/>
        <v>10.885651437019941</v>
      </c>
      <c r="P49" s="9"/>
    </row>
    <row r="50" spans="1:16">
      <c r="A50" s="12"/>
      <c r="B50" s="44">
        <v>608</v>
      </c>
      <c r="C50" s="20" t="s">
        <v>65</v>
      </c>
      <c r="D50" s="46">
        <v>0</v>
      </c>
      <c r="E50" s="46">
        <v>14968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14968</v>
      </c>
      <c r="O50" s="47">
        <f t="shared" si="11"/>
        <v>0.53975695070498719</v>
      </c>
      <c r="P50" s="9"/>
    </row>
    <row r="51" spans="1:16">
      <c r="A51" s="12"/>
      <c r="B51" s="44">
        <v>614</v>
      </c>
      <c r="C51" s="20" t="s">
        <v>66</v>
      </c>
      <c r="D51" s="46">
        <v>0</v>
      </c>
      <c r="E51" s="46">
        <v>82326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6">SUM(D51:M51)</f>
        <v>82326</v>
      </c>
      <c r="O51" s="47">
        <f t="shared" si="11"/>
        <v>2.9687353503299558</v>
      </c>
      <c r="P51" s="9"/>
    </row>
    <row r="52" spans="1:16">
      <c r="A52" s="12"/>
      <c r="B52" s="44">
        <v>634</v>
      </c>
      <c r="C52" s="20" t="s">
        <v>67</v>
      </c>
      <c r="D52" s="46">
        <v>0</v>
      </c>
      <c r="E52" s="46">
        <v>133277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133277</v>
      </c>
      <c r="O52" s="47">
        <f t="shared" si="11"/>
        <v>4.806065414157441</v>
      </c>
      <c r="P52" s="9"/>
    </row>
    <row r="53" spans="1:16">
      <c r="A53" s="12"/>
      <c r="B53" s="44">
        <v>654</v>
      </c>
      <c r="C53" s="20" t="s">
        <v>68</v>
      </c>
      <c r="D53" s="46">
        <v>0</v>
      </c>
      <c r="E53" s="46">
        <v>87858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87858</v>
      </c>
      <c r="O53" s="47">
        <f t="shared" si="11"/>
        <v>3.1682232880170207</v>
      </c>
      <c r="P53" s="9"/>
    </row>
    <row r="54" spans="1:16">
      <c r="A54" s="12"/>
      <c r="B54" s="44">
        <v>674</v>
      </c>
      <c r="C54" s="20" t="s">
        <v>69</v>
      </c>
      <c r="D54" s="46">
        <v>0</v>
      </c>
      <c r="E54" s="46">
        <v>42864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42864</v>
      </c>
      <c r="O54" s="47">
        <f t="shared" si="11"/>
        <v>1.5457069705383866</v>
      </c>
      <c r="P54" s="9"/>
    </row>
    <row r="55" spans="1:16">
      <c r="A55" s="12"/>
      <c r="B55" s="44">
        <v>694</v>
      </c>
      <c r="C55" s="20" t="s">
        <v>70</v>
      </c>
      <c r="D55" s="46">
        <v>0</v>
      </c>
      <c r="E55" s="46">
        <v>14691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14691</v>
      </c>
      <c r="O55" s="47">
        <f t="shared" si="11"/>
        <v>0.52976812953012875</v>
      </c>
      <c r="P55" s="9"/>
    </row>
    <row r="56" spans="1:16">
      <c r="A56" s="12"/>
      <c r="B56" s="44">
        <v>711</v>
      </c>
      <c r="C56" s="20" t="s">
        <v>71</v>
      </c>
      <c r="D56" s="46">
        <v>0</v>
      </c>
      <c r="E56" s="46">
        <v>60134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60134</v>
      </c>
      <c r="O56" s="47">
        <f t="shared" si="11"/>
        <v>2.1684757131008618</v>
      </c>
      <c r="P56" s="9"/>
    </row>
    <row r="57" spans="1:16">
      <c r="A57" s="12"/>
      <c r="B57" s="44">
        <v>712</v>
      </c>
      <c r="C57" s="20" t="s">
        <v>72</v>
      </c>
      <c r="D57" s="46">
        <v>0</v>
      </c>
      <c r="E57" s="46">
        <v>373611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373611</v>
      </c>
      <c r="O57" s="47">
        <f t="shared" si="11"/>
        <v>13.472683999855757</v>
      </c>
      <c r="P57" s="9"/>
    </row>
    <row r="58" spans="1:16">
      <c r="A58" s="12"/>
      <c r="B58" s="44">
        <v>713</v>
      </c>
      <c r="C58" s="20" t="s">
        <v>73</v>
      </c>
      <c r="D58" s="46">
        <v>0</v>
      </c>
      <c r="E58" s="46">
        <v>161306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161306</v>
      </c>
      <c r="O58" s="47">
        <f t="shared" si="11"/>
        <v>5.8168115105838227</v>
      </c>
      <c r="P58" s="9"/>
    </row>
    <row r="59" spans="1:16">
      <c r="A59" s="12"/>
      <c r="B59" s="44">
        <v>714</v>
      </c>
      <c r="C59" s="20" t="s">
        <v>74</v>
      </c>
      <c r="D59" s="46">
        <v>0</v>
      </c>
      <c r="E59" s="46">
        <v>12907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12907</v>
      </c>
      <c r="O59" s="47">
        <f t="shared" si="11"/>
        <v>0.46543579387688866</v>
      </c>
      <c r="P59" s="9"/>
    </row>
    <row r="60" spans="1:16">
      <c r="A60" s="12"/>
      <c r="B60" s="44">
        <v>715</v>
      </c>
      <c r="C60" s="20" t="s">
        <v>75</v>
      </c>
      <c r="D60" s="46">
        <v>0</v>
      </c>
      <c r="E60" s="46">
        <v>10877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7">SUM(D60:M60)</f>
        <v>10877</v>
      </c>
      <c r="O60" s="47">
        <f t="shared" si="11"/>
        <v>0.39223251956294397</v>
      </c>
      <c r="P60" s="9"/>
    </row>
    <row r="61" spans="1:16">
      <c r="A61" s="12"/>
      <c r="B61" s="44">
        <v>724</v>
      </c>
      <c r="C61" s="20" t="s">
        <v>76</v>
      </c>
      <c r="D61" s="46">
        <v>0</v>
      </c>
      <c r="E61" s="46">
        <v>61179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61179</v>
      </c>
      <c r="O61" s="47">
        <f t="shared" si="11"/>
        <v>2.2061591720457252</v>
      </c>
      <c r="P61" s="9"/>
    </row>
    <row r="62" spans="1:16">
      <c r="A62" s="12"/>
      <c r="B62" s="44">
        <v>733</v>
      </c>
      <c r="C62" s="20" t="s">
        <v>77</v>
      </c>
      <c r="D62" s="46">
        <v>0</v>
      </c>
      <c r="E62" s="46">
        <v>124023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124023</v>
      </c>
      <c r="O62" s="47">
        <f t="shared" si="11"/>
        <v>4.47235945331939</v>
      </c>
      <c r="P62" s="9"/>
    </row>
    <row r="63" spans="1:16">
      <c r="A63" s="12"/>
      <c r="B63" s="44">
        <v>744</v>
      </c>
      <c r="C63" s="20" t="s">
        <v>79</v>
      </c>
      <c r="D63" s="46">
        <v>0</v>
      </c>
      <c r="E63" s="46">
        <v>28413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28413</v>
      </c>
      <c r="O63" s="47">
        <f t="shared" si="11"/>
        <v>1.0245934153113845</v>
      </c>
      <c r="P63" s="9"/>
    </row>
    <row r="64" spans="1:16" ht="15.75" thickBot="1">
      <c r="A64" s="12"/>
      <c r="B64" s="44">
        <v>764</v>
      </c>
      <c r="C64" s="20" t="s">
        <v>80</v>
      </c>
      <c r="D64" s="46">
        <v>0</v>
      </c>
      <c r="E64" s="46">
        <v>139987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139987</v>
      </c>
      <c r="O64" s="47">
        <f t="shared" si="11"/>
        <v>5.0480328873823517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SUM(D5,D13,D22,D27,D29,D33,D39,D44,D48)</f>
        <v>18165103</v>
      </c>
      <c r="E65" s="15">
        <f t="shared" si="18"/>
        <v>14530185</v>
      </c>
      <c r="F65" s="15">
        <f t="shared" si="18"/>
        <v>703081</v>
      </c>
      <c r="G65" s="15">
        <f t="shared" si="18"/>
        <v>0</v>
      </c>
      <c r="H65" s="15">
        <f t="shared" si="18"/>
        <v>0</v>
      </c>
      <c r="I65" s="15">
        <f t="shared" si="18"/>
        <v>4310612</v>
      </c>
      <c r="J65" s="15">
        <f t="shared" si="18"/>
        <v>0</v>
      </c>
      <c r="K65" s="15">
        <f t="shared" si="18"/>
        <v>0</v>
      </c>
      <c r="L65" s="15">
        <f t="shared" si="18"/>
        <v>0</v>
      </c>
      <c r="M65" s="15">
        <f t="shared" si="18"/>
        <v>0</v>
      </c>
      <c r="N65" s="15">
        <f t="shared" si="17"/>
        <v>37708981</v>
      </c>
      <c r="O65" s="37">
        <f t="shared" si="11"/>
        <v>1359.8132414986837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84</v>
      </c>
      <c r="M67" s="118"/>
      <c r="N67" s="118"/>
      <c r="O67" s="41">
        <v>27731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thickBot="1">
      <c r="A69" s="120" t="s">
        <v>85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5815373</v>
      </c>
      <c r="E5" s="26">
        <f t="shared" si="0"/>
        <v>41</v>
      </c>
      <c r="F5" s="26">
        <f t="shared" si="0"/>
        <v>723167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6538581</v>
      </c>
      <c r="O5" s="32">
        <f t="shared" ref="O5:O36" si="1">(N5/O$69)</f>
        <v>230.77616207249497</v>
      </c>
      <c r="P5" s="6"/>
    </row>
    <row r="6" spans="1:133">
      <c r="A6" s="12"/>
      <c r="B6" s="44">
        <v>511</v>
      </c>
      <c r="C6" s="20" t="s">
        <v>20</v>
      </c>
      <c r="D6" s="46">
        <v>244805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244805</v>
      </c>
      <c r="O6" s="47">
        <f t="shared" si="1"/>
        <v>8.6402781209190689</v>
      </c>
      <c r="P6" s="9"/>
    </row>
    <row r="7" spans="1:133">
      <c r="A7" s="12"/>
      <c r="B7" s="44">
        <v>512</v>
      </c>
      <c r="C7" s="20" t="s">
        <v>21</v>
      </c>
      <c r="D7" s="46">
        <v>309669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309669</v>
      </c>
      <c r="O7" s="47">
        <f t="shared" si="1"/>
        <v>10.929622701443547</v>
      </c>
      <c r="P7" s="9"/>
    </row>
    <row r="8" spans="1:133">
      <c r="A8" s="12"/>
      <c r="B8" s="44">
        <v>513</v>
      </c>
      <c r="C8" s="20" t="s">
        <v>22</v>
      </c>
      <c r="D8" s="46">
        <v>2536527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2536527</v>
      </c>
      <c r="O8" s="47">
        <f t="shared" si="1"/>
        <v>89.525535594536407</v>
      </c>
      <c r="P8" s="9"/>
    </row>
    <row r="9" spans="1:133">
      <c r="A9" s="12"/>
      <c r="B9" s="44">
        <v>514</v>
      </c>
      <c r="C9" s="20" t="s">
        <v>23</v>
      </c>
      <c r="D9" s="46">
        <v>44587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44587</v>
      </c>
      <c r="O9" s="47">
        <f t="shared" si="1"/>
        <v>1.5736773373804398</v>
      </c>
      <c r="P9" s="9"/>
    </row>
    <row r="10" spans="1:133">
      <c r="A10" s="12"/>
      <c r="B10" s="44">
        <v>515</v>
      </c>
      <c r="C10" s="20" t="s">
        <v>24</v>
      </c>
      <c r="D10" s="46">
        <v>107680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107680</v>
      </c>
      <c r="O10" s="47">
        <f t="shared" si="1"/>
        <v>3.8005153001800021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723167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723167</v>
      </c>
      <c r="O11" s="47">
        <f t="shared" si="1"/>
        <v>25.523841456958316</v>
      </c>
      <c r="P11" s="9"/>
    </row>
    <row r="12" spans="1:133">
      <c r="A12" s="12"/>
      <c r="B12" s="44">
        <v>519</v>
      </c>
      <c r="C12" s="20" t="s">
        <v>26</v>
      </c>
      <c r="D12" s="46">
        <v>2572105</v>
      </c>
      <c r="E12" s="46">
        <v>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2572146</v>
      </c>
      <c r="O12" s="47">
        <f t="shared" si="1"/>
        <v>90.782691561077186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9802963</v>
      </c>
      <c r="E13" s="31">
        <f t="shared" si="3"/>
        <v>3454841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13257804</v>
      </c>
      <c r="O13" s="43">
        <f t="shared" si="1"/>
        <v>467.92799915293119</v>
      </c>
      <c r="P13" s="10"/>
    </row>
    <row r="14" spans="1:133">
      <c r="A14" s="12"/>
      <c r="B14" s="44">
        <v>521</v>
      </c>
      <c r="C14" s="20" t="s">
        <v>28</v>
      </c>
      <c r="D14" s="46">
        <v>4622830</v>
      </c>
      <c r="E14" s="46">
        <v>445320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5068150</v>
      </c>
      <c r="O14" s="47">
        <f t="shared" si="1"/>
        <v>178.87798679984471</v>
      </c>
      <c r="P14" s="9"/>
    </row>
    <row r="15" spans="1:133">
      <c r="A15" s="12"/>
      <c r="B15" s="44">
        <v>522</v>
      </c>
      <c r="C15" s="20" t="s">
        <v>29</v>
      </c>
      <c r="D15" s="46">
        <v>28044</v>
      </c>
      <c r="E15" s="46">
        <v>2837590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2865634</v>
      </c>
      <c r="O15" s="47">
        <f t="shared" si="1"/>
        <v>101.14121342604031</v>
      </c>
      <c r="P15" s="9"/>
    </row>
    <row r="16" spans="1:133">
      <c r="A16" s="12"/>
      <c r="B16" s="44">
        <v>523</v>
      </c>
      <c r="C16" s="20" t="s">
        <v>30</v>
      </c>
      <c r="D16" s="46">
        <v>2356965</v>
      </c>
      <c r="E16" s="46">
        <v>170189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2527154</v>
      </c>
      <c r="O16" s="47">
        <f t="shared" si="1"/>
        <v>89.194719937881615</v>
      </c>
      <c r="P16" s="9"/>
    </row>
    <row r="17" spans="1:16">
      <c r="A17" s="12"/>
      <c r="B17" s="44">
        <v>524</v>
      </c>
      <c r="C17" s="20" t="s">
        <v>31</v>
      </c>
      <c r="D17" s="46">
        <v>336309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336309</v>
      </c>
      <c r="O17" s="47">
        <f t="shared" si="1"/>
        <v>11.869869057283028</v>
      </c>
      <c r="P17" s="9"/>
    </row>
    <row r="18" spans="1:16">
      <c r="A18" s="12"/>
      <c r="B18" s="44">
        <v>525</v>
      </c>
      <c r="C18" s="20" t="s">
        <v>32</v>
      </c>
      <c r="D18" s="46">
        <v>389231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389231</v>
      </c>
      <c r="O18" s="47">
        <f t="shared" si="1"/>
        <v>13.737726326192073</v>
      </c>
      <c r="P18" s="9"/>
    </row>
    <row r="19" spans="1:16">
      <c r="A19" s="12"/>
      <c r="B19" s="44">
        <v>526</v>
      </c>
      <c r="C19" s="20" t="s">
        <v>33</v>
      </c>
      <c r="D19" s="46">
        <v>1582778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1582778</v>
      </c>
      <c r="O19" s="47">
        <f t="shared" si="1"/>
        <v>55.863410157766559</v>
      </c>
      <c r="P19" s="9"/>
    </row>
    <row r="20" spans="1:16">
      <c r="A20" s="12"/>
      <c r="B20" s="44">
        <v>527</v>
      </c>
      <c r="C20" s="20" t="s">
        <v>34</v>
      </c>
      <c r="D20" s="46">
        <v>82601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82601</v>
      </c>
      <c r="O20" s="47">
        <f t="shared" si="1"/>
        <v>2.9153637101612961</v>
      </c>
      <c r="P20" s="9"/>
    </row>
    <row r="21" spans="1:16">
      <c r="A21" s="12"/>
      <c r="B21" s="44">
        <v>529</v>
      </c>
      <c r="C21" s="20" t="s">
        <v>35</v>
      </c>
      <c r="D21" s="46">
        <v>404205</v>
      </c>
      <c r="E21" s="46">
        <v>1742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405947</v>
      </c>
      <c r="O21" s="47">
        <f t="shared" si="1"/>
        <v>14.327709737761621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231693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2201857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2433550</v>
      </c>
      <c r="O22" s="43">
        <f t="shared" si="1"/>
        <v>85.891010482476261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201158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201158</v>
      </c>
      <c r="O23" s="47">
        <f t="shared" si="1"/>
        <v>7.0997776444428755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1157824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1157824</v>
      </c>
      <c r="O24" s="47">
        <f t="shared" si="1"/>
        <v>40.864857233614515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842875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842875</v>
      </c>
      <c r="O25" s="47">
        <f t="shared" si="1"/>
        <v>29.74887939858116</v>
      </c>
      <c r="P25" s="9"/>
    </row>
    <row r="26" spans="1:16">
      <c r="A26" s="12"/>
      <c r="B26" s="44">
        <v>537</v>
      </c>
      <c r="C26" s="20" t="s">
        <v>40</v>
      </c>
      <c r="D26" s="46">
        <v>218457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218457</v>
      </c>
      <c r="O26" s="47">
        <f t="shared" si="1"/>
        <v>7.7103377686796319</v>
      </c>
      <c r="P26" s="9"/>
    </row>
    <row r="27" spans="1:16">
      <c r="A27" s="12"/>
      <c r="B27" s="44">
        <v>538</v>
      </c>
      <c r="C27" s="20" t="s">
        <v>41</v>
      </c>
      <c r="D27" s="46">
        <v>13236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13236</v>
      </c>
      <c r="O27" s="47">
        <f t="shared" si="1"/>
        <v>0.46715843715808419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0</v>
      </c>
      <c r="E28" s="31">
        <f t="shared" si="7"/>
        <v>3512143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4" si="8">SUM(D28:M28)</f>
        <v>3512143</v>
      </c>
      <c r="O28" s="43">
        <f t="shared" si="1"/>
        <v>123.95944658172449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3512143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3512143</v>
      </c>
      <c r="O29" s="47">
        <f t="shared" si="1"/>
        <v>123.95944658172449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SUM(D31:D33)</f>
        <v>290671</v>
      </c>
      <c r="E30" s="31">
        <f t="shared" si="9"/>
        <v>2367376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2658047</v>
      </c>
      <c r="O30" s="43">
        <f t="shared" si="1"/>
        <v>93.814527229732121</v>
      </c>
      <c r="P30" s="10"/>
    </row>
    <row r="31" spans="1:16">
      <c r="A31" s="13"/>
      <c r="B31" s="45">
        <v>552</v>
      </c>
      <c r="C31" s="21" t="s">
        <v>45</v>
      </c>
      <c r="D31" s="46">
        <v>272883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272883</v>
      </c>
      <c r="O31" s="47">
        <f t="shared" si="1"/>
        <v>9.6312780150354715</v>
      </c>
      <c r="P31" s="9"/>
    </row>
    <row r="32" spans="1:16">
      <c r="A32" s="13"/>
      <c r="B32" s="45">
        <v>553</v>
      </c>
      <c r="C32" s="21" t="s">
        <v>46</v>
      </c>
      <c r="D32" s="46">
        <v>17788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17788</v>
      </c>
      <c r="O32" s="47">
        <f t="shared" si="1"/>
        <v>0.62781915081353901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2367376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2367376</v>
      </c>
      <c r="O33" s="47">
        <f t="shared" si="1"/>
        <v>83.555430063883108</v>
      </c>
      <c r="P33" s="9"/>
    </row>
    <row r="34" spans="1:16" ht="15.75">
      <c r="A34" s="28" t="s">
        <v>48</v>
      </c>
      <c r="B34" s="29"/>
      <c r="C34" s="30"/>
      <c r="D34" s="31">
        <f t="shared" ref="D34:M34" si="10">SUM(D35:D39)</f>
        <v>905463</v>
      </c>
      <c r="E34" s="31">
        <f t="shared" si="10"/>
        <v>293399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1198862</v>
      </c>
      <c r="O34" s="43">
        <f t="shared" si="1"/>
        <v>42.313274273814983</v>
      </c>
      <c r="P34" s="10"/>
    </row>
    <row r="35" spans="1:16">
      <c r="A35" s="12"/>
      <c r="B35" s="44">
        <v>562</v>
      </c>
      <c r="C35" s="20" t="s">
        <v>49</v>
      </c>
      <c r="D35" s="46">
        <v>656053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1">SUM(D35:M35)</f>
        <v>656053</v>
      </c>
      <c r="O35" s="47">
        <f t="shared" si="1"/>
        <v>23.15508417746091</v>
      </c>
      <c r="P35" s="9"/>
    </row>
    <row r="36" spans="1:16">
      <c r="A36" s="12"/>
      <c r="B36" s="44">
        <v>563</v>
      </c>
      <c r="C36" s="20" t="s">
        <v>50</v>
      </c>
      <c r="D36" s="46">
        <v>20000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20000</v>
      </c>
      <c r="O36" s="47">
        <f t="shared" si="1"/>
        <v>0.70589065753714753</v>
      </c>
      <c r="P36" s="9"/>
    </row>
    <row r="37" spans="1:16">
      <c r="A37" s="12"/>
      <c r="B37" s="44">
        <v>564</v>
      </c>
      <c r="C37" s="20" t="s">
        <v>51</v>
      </c>
      <c r="D37" s="46">
        <v>179389</v>
      </c>
      <c r="E37" s="46">
        <v>106024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285413</v>
      </c>
      <c r="O37" s="47">
        <f t="shared" ref="O37:O67" si="12">(N37/O$69)</f>
        <v>10.073518511982494</v>
      </c>
      <c r="P37" s="9"/>
    </row>
    <row r="38" spans="1:16">
      <c r="A38" s="12"/>
      <c r="B38" s="44">
        <v>565</v>
      </c>
      <c r="C38" s="20" t="s">
        <v>52</v>
      </c>
      <c r="D38" s="46">
        <v>9360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9360</v>
      </c>
      <c r="O38" s="47">
        <f t="shared" si="12"/>
        <v>0.33035682772738501</v>
      </c>
      <c r="P38" s="9"/>
    </row>
    <row r="39" spans="1:16">
      <c r="A39" s="12"/>
      <c r="B39" s="44">
        <v>569</v>
      </c>
      <c r="C39" s="20" t="s">
        <v>53</v>
      </c>
      <c r="D39" s="46">
        <v>40661</v>
      </c>
      <c r="E39" s="46">
        <v>187375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228036</v>
      </c>
      <c r="O39" s="47">
        <f t="shared" si="12"/>
        <v>8.0484240991070486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SUM(D41:D43)</f>
        <v>759093</v>
      </c>
      <c r="E40" s="31">
        <f t="shared" si="13"/>
        <v>459980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1219073</v>
      </c>
      <c r="O40" s="43">
        <f t="shared" si="12"/>
        <v>43.026612077789153</v>
      </c>
      <c r="P40" s="9"/>
    </row>
    <row r="41" spans="1:16">
      <c r="A41" s="12"/>
      <c r="B41" s="44">
        <v>571</v>
      </c>
      <c r="C41" s="20" t="s">
        <v>55</v>
      </c>
      <c r="D41" s="46">
        <v>191338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191338</v>
      </c>
      <c r="O41" s="47">
        <f t="shared" si="12"/>
        <v>6.7531853315921362</v>
      </c>
      <c r="P41" s="9"/>
    </row>
    <row r="42" spans="1:16">
      <c r="A42" s="12"/>
      <c r="B42" s="44">
        <v>572</v>
      </c>
      <c r="C42" s="20" t="s">
        <v>56</v>
      </c>
      <c r="D42" s="46">
        <v>567755</v>
      </c>
      <c r="E42" s="46">
        <v>402012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969767</v>
      </c>
      <c r="O42" s="47">
        <f t="shared" si="12"/>
        <v>34.227473264391342</v>
      </c>
      <c r="P42" s="9"/>
    </row>
    <row r="43" spans="1:16">
      <c r="A43" s="12"/>
      <c r="B43" s="44">
        <v>574</v>
      </c>
      <c r="C43" s="20" t="s">
        <v>57</v>
      </c>
      <c r="D43" s="46">
        <v>0</v>
      </c>
      <c r="E43" s="46">
        <v>57968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57968</v>
      </c>
      <c r="O43" s="47">
        <f t="shared" si="12"/>
        <v>2.0459534818056682</v>
      </c>
      <c r="P43" s="9"/>
    </row>
    <row r="44" spans="1:16" ht="15.75">
      <c r="A44" s="28" t="s">
        <v>78</v>
      </c>
      <c r="B44" s="29"/>
      <c r="C44" s="30"/>
      <c r="D44" s="31">
        <f t="shared" ref="D44:M44" si="14">SUM(D45:D48)</f>
        <v>683904</v>
      </c>
      <c r="E44" s="31">
        <f t="shared" si="14"/>
        <v>8741605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380472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ref="N44:N57" si="15">SUM(D44:M44)</f>
        <v>9805981</v>
      </c>
      <c r="O44" s="43">
        <f t="shared" si="12"/>
        <v>346.09751879433878</v>
      </c>
      <c r="P44" s="9"/>
    </row>
    <row r="45" spans="1:16">
      <c r="A45" s="12"/>
      <c r="B45" s="44">
        <v>581</v>
      </c>
      <c r="C45" s="20" t="s">
        <v>58</v>
      </c>
      <c r="D45" s="46">
        <v>611653</v>
      </c>
      <c r="E45" s="46">
        <v>8741605</v>
      </c>
      <c r="F45" s="46">
        <v>0</v>
      </c>
      <c r="G45" s="46">
        <v>0</v>
      </c>
      <c r="H45" s="46">
        <v>0</v>
      </c>
      <c r="I45" s="46">
        <v>379640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9732898</v>
      </c>
      <c r="O45" s="47">
        <f t="shared" si="12"/>
        <v>343.51808844809938</v>
      </c>
      <c r="P45" s="9"/>
    </row>
    <row r="46" spans="1:16">
      <c r="A46" s="12"/>
      <c r="B46" s="44">
        <v>587</v>
      </c>
      <c r="C46" s="20" t="s">
        <v>59</v>
      </c>
      <c r="D46" s="46">
        <v>59361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59361</v>
      </c>
      <c r="O46" s="47">
        <f t="shared" si="12"/>
        <v>2.0951187661031305</v>
      </c>
      <c r="P46" s="9"/>
    </row>
    <row r="47" spans="1:16">
      <c r="A47" s="12"/>
      <c r="B47" s="44">
        <v>590</v>
      </c>
      <c r="C47" s="20" t="s">
        <v>60</v>
      </c>
      <c r="D47" s="46">
        <v>12890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12890</v>
      </c>
      <c r="O47" s="47">
        <f t="shared" si="12"/>
        <v>0.45494652878269154</v>
      </c>
      <c r="P47" s="9"/>
    </row>
    <row r="48" spans="1:16">
      <c r="A48" s="12"/>
      <c r="B48" s="44">
        <v>593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832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832</v>
      </c>
      <c r="O48" s="47">
        <f t="shared" si="12"/>
        <v>2.9365051353545335E-2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SUM(D50:D66)</f>
        <v>0</v>
      </c>
      <c r="E49" s="31">
        <f t="shared" si="16"/>
        <v>1550974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1550974</v>
      </c>
      <c r="O49" s="43">
        <f t="shared" si="12"/>
        <v>54.740902834150987</v>
      </c>
      <c r="P49" s="9"/>
    </row>
    <row r="50" spans="1:16">
      <c r="A50" s="12"/>
      <c r="B50" s="44">
        <v>604</v>
      </c>
      <c r="C50" s="20" t="s">
        <v>63</v>
      </c>
      <c r="D50" s="46">
        <v>0</v>
      </c>
      <c r="E50" s="46">
        <v>290080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290080</v>
      </c>
      <c r="O50" s="47">
        <f t="shared" si="12"/>
        <v>10.238238096918787</v>
      </c>
      <c r="P50" s="9"/>
    </row>
    <row r="51" spans="1:16">
      <c r="A51" s="12"/>
      <c r="B51" s="44">
        <v>605</v>
      </c>
      <c r="C51" s="20" t="s">
        <v>64</v>
      </c>
      <c r="D51" s="46">
        <v>0</v>
      </c>
      <c r="E51" s="46">
        <v>19673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19673</v>
      </c>
      <c r="O51" s="47">
        <f t="shared" si="12"/>
        <v>0.69434934528641512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22009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22009</v>
      </c>
      <c r="O52" s="47">
        <f t="shared" si="12"/>
        <v>0.77679737408675398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89805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89805</v>
      </c>
      <c r="O53" s="47">
        <f t="shared" si="12"/>
        <v>3.1696255250061767</v>
      </c>
      <c r="P53" s="9"/>
    </row>
    <row r="54" spans="1:16">
      <c r="A54" s="12"/>
      <c r="B54" s="44">
        <v>634</v>
      </c>
      <c r="C54" s="20" t="s">
        <v>67</v>
      </c>
      <c r="D54" s="46">
        <v>0</v>
      </c>
      <c r="E54" s="46">
        <v>135454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135454</v>
      </c>
      <c r="O54" s="47">
        <f t="shared" si="12"/>
        <v>4.7807856563018385</v>
      </c>
      <c r="P54" s="9"/>
    </row>
    <row r="55" spans="1:16">
      <c r="A55" s="12"/>
      <c r="B55" s="44">
        <v>654</v>
      </c>
      <c r="C55" s="20" t="s">
        <v>68</v>
      </c>
      <c r="D55" s="46">
        <v>0</v>
      </c>
      <c r="E55" s="46">
        <v>75750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75750</v>
      </c>
      <c r="O55" s="47">
        <f t="shared" si="12"/>
        <v>2.6735608654219463</v>
      </c>
      <c r="P55" s="9"/>
    </row>
    <row r="56" spans="1:16">
      <c r="A56" s="12"/>
      <c r="B56" s="44">
        <v>674</v>
      </c>
      <c r="C56" s="20" t="s">
        <v>69</v>
      </c>
      <c r="D56" s="46">
        <v>0</v>
      </c>
      <c r="E56" s="46">
        <v>66485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66485</v>
      </c>
      <c r="O56" s="47">
        <f t="shared" si="12"/>
        <v>2.3465570183178626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18958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18958</v>
      </c>
      <c r="O57" s="47">
        <f t="shared" si="12"/>
        <v>0.66911375427946207</v>
      </c>
      <c r="P57" s="9"/>
    </row>
    <row r="58" spans="1:16">
      <c r="A58" s="12"/>
      <c r="B58" s="44">
        <v>711</v>
      </c>
      <c r="C58" s="20" t="s">
        <v>71</v>
      </c>
      <c r="D58" s="46">
        <v>0</v>
      </c>
      <c r="E58" s="46">
        <v>62752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7">SUM(D58:M58)</f>
        <v>62752</v>
      </c>
      <c r="O58" s="47">
        <f t="shared" si="12"/>
        <v>2.2148025270885539</v>
      </c>
      <c r="P58" s="9"/>
    </row>
    <row r="59" spans="1:16">
      <c r="A59" s="12"/>
      <c r="B59" s="44">
        <v>712</v>
      </c>
      <c r="C59" s="20" t="s">
        <v>72</v>
      </c>
      <c r="D59" s="46">
        <v>0</v>
      </c>
      <c r="E59" s="46">
        <v>272482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272482</v>
      </c>
      <c r="O59" s="47">
        <f t="shared" si="12"/>
        <v>9.617124907351851</v>
      </c>
      <c r="P59" s="9"/>
    </row>
    <row r="60" spans="1:16">
      <c r="A60" s="12"/>
      <c r="B60" s="44">
        <v>713</v>
      </c>
      <c r="C60" s="20" t="s">
        <v>73</v>
      </c>
      <c r="D60" s="46">
        <v>0</v>
      </c>
      <c r="E60" s="46">
        <v>131744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131744</v>
      </c>
      <c r="O60" s="47">
        <f t="shared" si="12"/>
        <v>4.649842939328698</v>
      </c>
      <c r="P60" s="9"/>
    </row>
    <row r="61" spans="1:16">
      <c r="A61" s="12"/>
      <c r="B61" s="44">
        <v>714</v>
      </c>
      <c r="C61" s="20" t="s">
        <v>74</v>
      </c>
      <c r="D61" s="46">
        <v>0</v>
      </c>
      <c r="E61" s="46">
        <v>16323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16323</v>
      </c>
      <c r="O61" s="47">
        <f t="shared" si="12"/>
        <v>0.57611266014894291</v>
      </c>
      <c r="P61" s="9"/>
    </row>
    <row r="62" spans="1:16">
      <c r="A62" s="12"/>
      <c r="B62" s="44">
        <v>715</v>
      </c>
      <c r="C62" s="20" t="s">
        <v>75</v>
      </c>
      <c r="D62" s="46">
        <v>0</v>
      </c>
      <c r="E62" s="46">
        <v>11906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11906</v>
      </c>
      <c r="O62" s="47">
        <f t="shared" si="12"/>
        <v>0.42021670843186393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56972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56972</v>
      </c>
      <c r="O63" s="47">
        <f t="shared" si="12"/>
        <v>2.0108001270603184</v>
      </c>
      <c r="P63" s="9"/>
    </row>
    <row r="64" spans="1:16">
      <c r="A64" s="12"/>
      <c r="B64" s="44">
        <v>733</v>
      </c>
      <c r="C64" s="20" t="s">
        <v>77</v>
      </c>
      <c r="D64" s="46">
        <v>0</v>
      </c>
      <c r="E64" s="46">
        <v>120048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120048</v>
      </c>
      <c r="O64" s="47">
        <f t="shared" si="12"/>
        <v>4.2370380828009742</v>
      </c>
      <c r="P64" s="9"/>
    </row>
    <row r="65" spans="1:119">
      <c r="A65" s="12"/>
      <c r="B65" s="44">
        <v>744</v>
      </c>
      <c r="C65" s="20" t="s">
        <v>79</v>
      </c>
      <c r="D65" s="46">
        <v>0</v>
      </c>
      <c r="E65" s="46">
        <v>25930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25930</v>
      </c>
      <c r="O65" s="47">
        <f t="shared" si="12"/>
        <v>0.91518723749691178</v>
      </c>
      <c r="P65" s="9"/>
    </row>
    <row r="66" spans="1:119" ht="15.75" thickBot="1">
      <c r="A66" s="12"/>
      <c r="B66" s="44">
        <v>764</v>
      </c>
      <c r="C66" s="20" t="s">
        <v>80</v>
      </c>
      <c r="D66" s="46">
        <v>0</v>
      </c>
      <c r="E66" s="46">
        <v>134603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134603</v>
      </c>
      <c r="O66" s="47">
        <f t="shared" si="12"/>
        <v>4.7507500088236334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SUM(D5,D13,D22,D28,D30,D34,D40,D44,D49)</f>
        <v>18489160</v>
      </c>
      <c r="E67" s="15">
        <f t="shared" si="18"/>
        <v>20380359</v>
      </c>
      <c r="F67" s="15">
        <f t="shared" si="18"/>
        <v>723167</v>
      </c>
      <c r="G67" s="15">
        <f t="shared" si="18"/>
        <v>0</v>
      </c>
      <c r="H67" s="15">
        <f t="shared" si="18"/>
        <v>0</v>
      </c>
      <c r="I67" s="15">
        <f t="shared" si="18"/>
        <v>2582329</v>
      </c>
      <c r="J67" s="15">
        <f t="shared" si="18"/>
        <v>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42175015</v>
      </c>
      <c r="O67" s="37">
        <f t="shared" si="12"/>
        <v>1488.547453499453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18</v>
      </c>
      <c r="M69" s="118"/>
      <c r="N69" s="118"/>
      <c r="O69" s="41">
        <v>28333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thickBot="1">
      <c r="A71" s="120" t="s">
        <v>85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A71:O71"/>
    <mergeCell ref="A70:O70"/>
    <mergeCell ref="L69:N6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6754657</v>
      </c>
      <c r="E5" s="26">
        <f t="shared" si="0"/>
        <v>0</v>
      </c>
      <c r="F5" s="26">
        <f t="shared" si="0"/>
        <v>751152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7505809</v>
      </c>
      <c r="O5" s="32">
        <f t="shared" ref="O5:O36" si="1">(N5/O$69)</f>
        <v>268.93865778064423</v>
      </c>
      <c r="P5" s="6"/>
    </row>
    <row r="6" spans="1:133">
      <c r="A6" s="12"/>
      <c r="B6" s="44">
        <v>511</v>
      </c>
      <c r="C6" s="20" t="s">
        <v>20</v>
      </c>
      <c r="D6" s="46">
        <v>248688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248688</v>
      </c>
      <c r="O6" s="47">
        <f t="shared" si="1"/>
        <v>8.9106739761367297</v>
      </c>
      <c r="P6" s="9"/>
    </row>
    <row r="7" spans="1:133">
      <c r="A7" s="12"/>
      <c r="B7" s="44">
        <v>512</v>
      </c>
      <c r="C7" s="20" t="s">
        <v>21</v>
      </c>
      <c r="D7" s="46">
        <v>336454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336454</v>
      </c>
      <c r="O7" s="47">
        <f t="shared" si="1"/>
        <v>12.055394317245334</v>
      </c>
      <c r="P7" s="9"/>
    </row>
    <row r="8" spans="1:133">
      <c r="A8" s="12"/>
      <c r="B8" s="44">
        <v>513</v>
      </c>
      <c r="C8" s="20" t="s">
        <v>22</v>
      </c>
      <c r="D8" s="46">
        <v>2820645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2820645</v>
      </c>
      <c r="O8" s="47">
        <f t="shared" si="1"/>
        <v>101.06578523057078</v>
      </c>
      <c r="P8" s="9"/>
    </row>
    <row r="9" spans="1:133">
      <c r="A9" s="12"/>
      <c r="B9" s="44">
        <v>514</v>
      </c>
      <c r="C9" s="20" t="s">
        <v>23</v>
      </c>
      <c r="D9" s="46">
        <v>56145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56145</v>
      </c>
      <c r="O9" s="47">
        <f t="shared" si="1"/>
        <v>2.0117166505428354</v>
      </c>
      <c r="P9" s="9"/>
    </row>
    <row r="10" spans="1:133">
      <c r="A10" s="12"/>
      <c r="B10" s="44">
        <v>515</v>
      </c>
      <c r="C10" s="20" t="s">
        <v>24</v>
      </c>
      <c r="D10" s="46">
        <v>321824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321824</v>
      </c>
      <c r="O10" s="47">
        <f t="shared" si="1"/>
        <v>11.531190655344155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751152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751152</v>
      </c>
      <c r="O11" s="47">
        <f t="shared" si="1"/>
        <v>26.914328711168441</v>
      </c>
      <c r="P11" s="9"/>
    </row>
    <row r="12" spans="1:133">
      <c r="A12" s="12"/>
      <c r="B12" s="44">
        <v>519</v>
      </c>
      <c r="C12" s="20" t="s">
        <v>26</v>
      </c>
      <c r="D12" s="46">
        <v>2970901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2970901</v>
      </c>
      <c r="O12" s="47">
        <f t="shared" si="1"/>
        <v>106.44956823963597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10480452</v>
      </c>
      <c r="E13" s="31">
        <f t="shared" si="3"/>
        <v>2742183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13222635</v>
      </c>
      <c r="O13" s="43">
        <f t="shared" si="1"/>
        <v>473.77673868644524</v>
      </c>
      <c r="P13" s="10"/>
    </row>
    <row r="14" spans="1:133">
      <c r="A14" s="12"/>
      <c r="B14" s="44">
        <v>521</v>
      </c>
      <c r="C14" s="20" t="s">
        <v>28</v>
      </c>
      <c r="D14" s="46">
        <v>4778654</v>
      </c>
      <c r="E14" s="46">
        <v>275618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5054272</v>
      </c>
      <c r="O14" s="47">
        <f t="shared" si="1"/>
        <v>181.09828370776452</v>
      </c>
      <c r="P14" s="9"/>
    </row>
    <row r="15" spans="1:133">
      <c r="A15" s="12"/>
      <c r="B15" s="44">
        <v>522</v>
      </c>
      <c r="C15" s="20" t="s">
        <v>29</v>
      </c>
      <c r="D15" s="46">
        <v>12019</v>
      </c>
      <c r="E15" s="46">
        <v>2254981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2267000</v>
      </c>
      <c r="O15" s="47">
        <f t="shared" si="1"/>
        <v>81.228277616539472</v>
      </c>
      <c r="P15" s="9"/>
    </row>
    <row r="16" spans="1:133">
      <c r="A16" s="12"/>
      <c r="B16" s="44">
        <v>523</v>
      </c>
      <c r="C16" s="20" t="s">
        <v>30</v>
      </c>
      <c r="D16" s="46">
        <v>2408682</v>
      </c>
      <c r="E16" s="46">
        <v>208894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2617576</v>
      </c>
      <c r="O16" s="47">
        <f t="shared" si="1"/>
        <v>93.789673581998642</v>
      </c>
      <c r="P16" s="9"/>
    </row>
    <row r="17" spans="1:16">
      <c r="A17" s="12"/>
      <c r="B17" s="44">
        <v>524</v>
      </c>
      <c r="C17" s="20" t="s">
        <v>31</v>
      </c>
      <c r="D17" s="46">
        <v>408608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408608</v>
      </c>
      <c r="O17" s="47">
        <f t="shared" si="1"/>
        <v>14.640725214088645</v>
      </c>
      <c r="P17" s="9"/>
    </row>
    <row r="18" spans="1:16">
      <c r="A18" s="12"/>
      <c r="B18" s="44">
        <v>525</v>
      </c>
      <c r="C18" s="20" t="s">
        <v>32</v>
      </c>
      <c r="D18" s="46">
        <v>704057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704057</v>
      </c>
      <c r="O18" s="47">
        <f t="shared" si="1"/>
        <v>25.226880217850873</v>
      </c>
      <c r="P18" s="9"/>
    </row>
    <row r="19" spans="1:16">
      <c r="A19" s="12"/>
      <c r="B19" s="44">
        <v>526</v>
      </c>
      <c r="C19" s="20" t="s">
        <v>33</v>
      </c>
      <c r="D19" s="46">
        <v>1679512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1679512</v>
      </c>
      <c r="O19" s="47">
        <f t="shared" si="1"/>
        <v>60.178150417428071</v>
      </c>
      <c r="P19" s="9"/>
    </row>
    <row r="20" spans="1:16">
      <c r="A20" s="12"/>
      <c r="B20" s="44">
        <v>527</v>
      </c>
      <c r="C20" s="20" t="s">
        <v>34</v>
      </c>
      <c r="D20" s="46">
        <v>78690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78690</v>
      </c>
      <c r="O20" s="47">
        <f t="shared" si="1"/>
        <v>2.8195205847576053</v>
      </c>
      <c r="P20" s="9"/>
    </row>
    <row r="21" spans="1:16">
      <c r="A21" s="12"/>
      <c r="B21" s="44">
        <v>529</v>
      </c>
      <c r="C21" s="20" t="s">
        <v>35</v>
      </c>
      <c r="D21" s="46">
        <v>410230</v>
      </c>
      <c r="E21" s="46">
        <v>2690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412920</v>
      </c>
      <c r="O21" s="47">
        <f t="shared" si="1"/>
        <v>14.795227346017414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270215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3426930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3697145</v>
      </c>
      <c r="O22" s="43">
        <f t="shared" si="1"/>
        <v>132.47142498835501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282896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282896</v>
      </c>
      <c r="O23" s="47">
        <f t="shared" si="1"/>
        <v>10.136371779712638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2636441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2636441</v>
      </c>
      <c r="O24" s="47">
        <f t="shared" si="1"/>
        <v>94.465620409186997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507593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507593</v>
      </c>
      <c r="O25" s="47">
        <f t="shared" si="1"/>
        <v>18.187430577949765</v>
      </c>
      <c r="P25" s="9"/>
    </row>
    <row r="26" spans="1:16">
      <c r="A26" s="12"/>
      <c r="B26" s="44">
        <v>537</v>
      </c>
      <c r="C26" s="20" t="s">
        <v>40</v>
      </c>
      <c r="D26" s="46">
        <v>233451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233451</v>
      </c>
      <c r="O26" s="47">
        <f t="shared" si="1"/>
        <v>8.3647210577233153</v>
      </c>
      <c r="P26" s="9"/>
    </row>
    <row r="27" spans="1:16">
      <c r="A27" s="12"/>
      <c r="B27" s="44">
        <v>538</v>
      </c>
      <c r="C27" s="20" t="s">
        <v>41</v>
      </c>
      <c r="D27" s="46">
        <v>36764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36764</v>
      </c>
      <c r="O27" s="47">
        <f t="shared" si="1"/>
        <v>1.3172811637822925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0</v>
      </c>
      <c r="E28" s="31">
        <f t="shared" si="7"/>
        <v>4823421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4" si="8">SUM(D28:M28)</f>
        <v>4823421</v>
      </c>
      <c r="O28" s="43">
        <f t="shared" si="1"/>
        <v>172.82672256261421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4823421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4823421</v>
      </c>
      <c r="O29" s="47">
        <f t="shared" si="1"/>
        <v>172.82672256261421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SUM(D31:D33)</f>
        <v>291234</v>
      </c>
      <c r="E30" s="31">
        <f t="shared" si="9"/>
        <v>2318292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2609526</v>
      </c>
      <c r="O30" s="43">
        <f t="shared" si="1"/>
        <v>93.501236160378369</v>
      </c>
      <c r="P30" s="10"/>
    </row>
    <row r="31" spans="1:16">
      <c r="A31" s="13"/>
      <c r="B31" s="45">
        <v>552</v>
      </c>
      <c r="C31" s="21" t="s">
        <v>45</v>
      </c>
      <c r="D31" s="46">
        <v>272862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272862</v>
      </c>
      <c r="O31" s="47">
        <f t="shared" si="1"/>
        <v>9.7768461786520469</v>
      </c>
      <c r="P31" s="9"/>
    </row>
    <row r="32" spans="1:16">
      <c r="A32" s="13"/>
      <c r="B32" s="45">
        <v>553</v>
      </c>
      <c r="C32" s="21" t="s">
        <v>46</v>
      </c>
      <c r="D32" s="46">
        <v>18372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18372</v>
      </c>
      <c r="O32" s="47">
        <f t="shared" si="1"/>
        <v>0.65828227453509625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2318292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2318292</v>
      </c>
      <c r="O33" s="47">
        <f t="shared" si="1"/>
        <v>83.066107707191222</v>
      </c>
      <c r="P33" s="9"/>
    </row>
    <row r="34" spans="1:16" ht="15.75">
      <c r="A34" s="28" t="s">
        <v>48</v>
      </c>
      <c r="B34" s="29"/>
      <c r="C34" s="30"/>
      <c r="D34" s="31">
        <f t="shared" ref="D34:M34" si="10">SUM(D35:D39)</f>
        <v>993314</v>
      </c>
      <c r="E34" s="31">
        <f t="shared" si="10"/>
        <v>420794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1414108</v>
      </c>
      <c r="O34" s="43">
        <f t="shared" si="1"/>
        <v>50.668529864918128</v>
      </c>
      <c r="P34" s="10"/>
    </row>
    <row r="35" spans="1:16">
      <c r="A35" s="12"/>
      <c r="B35" s="44">
        <v>562</v>
      </c>
      <c r="C35" s="20" t="s">
        <v>49</v>
      </c>
      <c r="D35" s="46">
        <v>729249</v>
      </c>
      <c r="E35" s="46">
        <v>102424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1">SUM(D35:M35)</f>
        <v>831673</v>
      </c>
      <c r="O35" s="47">
        <f t="shared" si="1"/>
        <v>29.799455372818805</v>
      </c>
      <c r="P35" s="9"/>
    </row>
    <row r="36" spans="1:16">
      <c r="A36" s="12"/>
      <c r="B36" s="44">
        <v>563</v>
      </c>
      <c r="C36" s="20" t="s">
        <v>50</v>
      </c>
      <c r="D36" s="46">
        <v>30000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30000</v>
      </c>
      <c r="O36" s="47">
        <f t="shared" si="1"/>
        <v>1.0749220681500591</v>
      </c>
      <c r="P36" s="9"/>
    </row>
    <row r="37" spans="1:16">
      <c r="A37" s="12"/>
      <c r="B37" s="44">
        <v>564</v>
      </c>
      <c r="C37" s="20" t="s">
        <v>51</v>
      </c>
      <c r="D37" s="46">
        <v>173729</v>
      </c>
      <c r="E37" s="46">
        <v>130995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304724</v>
      </c>
      <c r="O37" s="47">
        <f t="shared" ref="O37:O67" si="12">(N37/O$69)</f>
        <v>10.918485076498621</v>
      </c>
      <c r="P37" s="9"/>
    </row>
    <row r="38" spans="1:16">
      <c r="A38" s="12"/>
      <c r="B38" s="44">
        <v>565</v>
      </c>
      <c r="C38" s="20" t="s">
        <v>52</v>
      </c>
      <c r="D38" s="46">
        <v>10000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10000</v>
      </c>
      <c r="O38" s="47">
        <f t="shared" si="12"/>
        <v>0.35830735605001973</v>
      </c>
      <c r="P38" s="9"/>
    </row>
    <row r="39" spans="1:16">
      <c r="A39" s="12"/>
      <c r="B39" s="44">
        <v>569</v>
      </c>
      <c r="C39" s="20" t="s">
        <v>53</v>
      </c>
      <c r="D39" s="46">
        <v>50336</v>
      </c>
      <c r="E39" s="46">
        <v>187375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237711</v>
      </c>
      <c r="O39" s="47">
        <f t="shared" si="12"/>
        <v>8.5173599914006228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SUM(D41:D43)</f>
        <v>868547</v>
      </c>
      <c r="E40" s="31">
        <f t="shared" si="13"/>
        <v>265098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1133645</v>
      </c>
      <c r="O40" s="43">
        <f t="shared" si="12"/>
        <v>40.619334264932462</v>
      </c>
      <c r="P40" s="9"/>
    </row>
    <row r="41" spans="1:16">
      <c r="A41" s="12"/>
      <c r="B41" s="44">
        <v>571</v>
      </c>
      <c r="C41" s="20" t="s">
        <v>55</v>
      </c>
      <c r="D41" s="46">
        <v>251840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251840</v>
      </c>
      <c r="O41" s="47">
        <f t="shared" si="12"/>
        <v>9.0236124547636969</v>
      </c>
      <c r="P41" s="9"/>
    </row>
    <row r="42" spans="1:16">
      <c r="A42" s="12"/>
      <c r="B42" s="44">
        <v>572</v>
      </c>
      <c r="C42" s="20" t="s">
        <v>56</v>
      </c>
      <c r="D42" s="46">
        <v>603707</v>
      </c>
      <c r="E42" s="46">
        <v>199731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803438</v>
      </c>
      <c r="O42" s="47">
        <f t="shared" si="12"/>
        <v>28.787774553011573</v>
      </c>
      <c r="P42" s="9"/>
    </row>
    <row r="43" spans="1:16">
      <c r="A43" s="12"/>
      <c r="B43" s="44">
        <v>574</v>
      </c>
      <c r="C43" s="20" t="s">
        <v>57</v>
      </c>
      <c r="D43" s="46">
        <v>13000</v>
      </c>
      <c r="E43" s="46">
        <v>65367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78367</v>
      </c>
      <c r="O43" s="47">
        <f t="shared" si="12"/>
        <v>2.8079472571571893</v>
      </c>
      <c r="P43" s="9"/>
    </row>
    <row r="44" spans="1:16" ht="15.75">
      <c r="A44" s="28" t="s">
        <v>78</v>
      </c>
      <c r="B44" s="29"/>
      <c r="C44" s="30"/>
      <c r="D44" s="31">
        <f t="shared" ref="D44:M44" si="14">SUM(D45:D48)</f>
        <v>1747761</v>
      </c>
      <c r="E44" s="31">
        <f t="shared" si="14"/>
        <v>9298121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308681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11354563</v>
      </c>
      <c r="O44" s="43">
        <f t="shared" si="12"/>
        <v>406.84234476333802</v>
      </c>
      <c r="P44" s="9"/>
    </row>
    <row r="45" spans="1:16">
      <c r="A45" s="12"/>
      <c r="B45" s="44">
        <v>581</v>
      </c>
      <c r="C45" s="20" t="s">
        <v>58</v>
      </c>
      <c r="D45" s="46">
        <v>1377231</v>
      </c>
      <c r="E45" s="46">
        <v>9259533</v>
      </c>
      <c r="F45" s="46">
        <v>0</v>
      </c>
      <c r="G45" s="46">
        <v>0</v>
      </c>
      <c r="H45" s="46">
        <v>0</v>
      </c>
      <c r="I45" s="46">
        <v>190389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10827153</v>
      </c>
      <c r="O45" s="47">
        <f t="shared" si="12"/>
        <v>387.94485649790391</v>
      </c>
      <c r="P45" s="9"/>
    </row>
    <row r="46" spans="1:16">
      <c r="A46" s="12"/>
      <c r="B46" s="44">
        <v>587</v>
      </c>
      <c r="C46" s="20" t="s">
        <v>59</v>
      </c>
      <c r="D46" s="46">
        <v>0</v>
      </c>
      <c r="E46" s="46">
        <v>38588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5" si="15">SUM(D46:M46)</f>
        <v>38588</v>
      </c>
      <c r="O46" s="47">
        <f t="shared" si="12"/>
        <v>1.3826364255258161</v>
      </c>
      <c r="P46" s="9"/>
    </row>
    <row r="47" spans="1:16">
      <c r="A47" s="12"/>
      <c r="B47" s="44">
        <v>590</v>
      </c>
      <c r="C47" s="20" t="s">
        <v>60</v>
      </c>
      <c r="D47" s="46">
        <v>370530</v>
      </c>
      <c r="E47" s="46">
        <v>0</v>
      </c>
      <c r="F47" s="46">
        <v>0</v>
      </c>
      <c r="G47" s="46">
        <v>0</v>
      </c>
      <c r="H47" s="46">
        <v>0</v>
      </c>
      <c r="I47" s="46">
        <v>69337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439867</v>
      </c>
      <c r="O47" s="47">
        <f t="shared" si="12"/>
        <v>15.760758178365402</v>
      </c>
      <c r="P47" s="9"/>
    </row>
    <row r="48" spans="1:16">
      <c r="A48" s="12"/>
      <c r="B48" s="44">
        <v>593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48955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48955</v>
      </c>
      <c r="O48" s="47">
        <f t="shared" si="12"/>
        <v>1.7540936615428715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SUM(D50:D66)</f>
        <v>0</v>
      </c>
      <c r="E49" s="31">
        <f t="shared" si="16"/>
        <v>1605611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1605611</v>
      </c>
      <c r="O49" s="43">
        <f t="shared" si="12"/>
        <v>57.530223225482821</v>
      </c>
      <c r="P49" s="9"/>
    </row>
    <row r="50" spans="1:16">
      <c r="A50" s="12"/>
      <c r="B50" s="44">
        <v>604</v>
      </c>
      <c r="C50" s="20" t="s">
        <v>63</v>
      </c>
      <c r="D50" s="46">
        <v>0</v>
      </c>
      <c r="E50" s="46">
        <v>262259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262259</v>
      </c>
      <c r="O50" s="47">
        <f t="shared" si="12"/>
        <v>9.396932889032211</v>
      </c>
      <c r="P50" s="9"/>
    </row>
    <row r="51" spans="1:16">
      <c r="A51" s="12"/>
      <c r="B51" s="44">
        <v>605</v>
      </c>
      <c r="C51" s="20" t="s">
        <v>64</v>
      </c>
      <c r="D51" s="46">
        <v>0</v>
      </c>
      <c r="E51" s="46">
        <v>19607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19607</v>
      </c>
      <c r="O51" s="47">
        <f t="shared" si="12"/>
        <v>0.70253323300727366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21958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21958</v>
      </c>
      <c r="O52" s="47">
        <f t="shared" si="12"/>
        <v>0.78677129241463328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117347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117347</v>
      </c>
      <c r="O53" s="47">
        <f t="shared" si="12"/>
        <v>4.2046293310401666</v>
      </c>
      <c r="P53" s="9"/>
    </row>
    <row r="54" spans="1:16">
      <c r="A54" s="12"/>
      <c r="B54" s="44">
        <v>634</v>
      </c>
      <c r="C54" s="20" t="s">
        <v>67</v>
      </c>
      <c r="D54" s="46">
        <v>0</v>
      </c>
      <c r="E54" s="46">
        <v>144245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144245</v>
      </c>
      <c r="O54" s="47">
        <f t="shared" si="12"/>
        <v>5.1684044573435095</v>
      </c>
      <c r="P54" s="9"/>
    </row>
    <row r="55" spans="1:16">
      <c r="A55" s="12"/>
      <c r="B55" s="44">
        <v>654</v>
      </c>
      <c r="C55" s="20" t="s">
        <v>68</v>
      </c>
      <c r="D55" s="46">
        <v>0</v>
      </c>
      <c r="E55" s="46">
        <v>127682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127682</v>
      </c>
      <c r="O55" s="47">
        <f t="shared" si="12"/>
        <v>4.5749399835178615</v>
      </c>
      <c r="P55" s="9"/>
    </row>
    <row r="56" spans="1:16">
      <c r="A56" s="12"/>
      <c r="B56" s="44">
        <v>674</v>
      </c>
      <c r="C56" s="20" t="s">
        <v>69</v>
      </c>
      <c r="D56" s="46">
        <v>0</v>
      </c>
      <c r="E56" s="46">
        <v>93348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6" si="17">SUM(D56:M56)</f>
        <v>93348</v>
      </c>
      <c r="O56" s="47">
        <f t="shared" si="12"/>
        <v>3.3447275072557239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19324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19324</v>
      </c>
      <c r="O57" s="47">
        <f t="shared" si="12"/>
        <v>0.69239313483105813</v>
      </c>
      <c r="P57" s="9"/>
    </row>
    <row r="58" spans="1:16">
      <c r="A58" s="12"/>
      <c r="B58" s="44">
        <v>711</v>
      </c>
      <c r="C58" s="20" t="s">
        <v>71</v>
      </c>
      <c r="D58" s="46">
        <v>0</v>
      </c>
      <c r="E58" s="46">
        <v>62060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62060</v>
      </c>
      <c r="O58" s="47">
        <f t="shared" si="12"/>
        <v>2.2236554516464224</v>
      </c>
      <c r="P58" s="9"/>
    </row>
    <row r="59" spans="1:16">
      <c r="A59" s="12"/>
      <c r="B59" s="44">
        <v>712</v>
      </c>
      <c r="C59" s="20" t="s">
        <v>72</v>
      </c>
      <c r="D59" s="46">
        <v>0</v>
      </c>
      <c r="E59" s="46">
        <v>258347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258347</v>
      </c>
      <c r="O59" s="47">
        <f t="shared" si="12"/>
        <v>9.2567630513454446</v>
      </c>
      <c r="P59" s="9"/>
    </row>
    <row r="60" spans="1:16">
      <c r="A60" s="12"/>
      <c r="B60" s="44">
        <v>713</v>
      </c>
      <c r="C60" s="20" t="s">
        <v>73</v>
      </c>
      <c r="D60" s="46">
        <v>0</v>
      </c>
      <c r="E60" s="46">
        <v>67145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67145</v>
      </c>
      <c r="O60" s="47">
        <f t="shared" si="12"/>
        <v>2.4058547421978571</v>
      </c>
      <c r="P60" s="9"/>
    </row>
    <row r="61" spans="1:16">
      <c r="A61" s="12"/>
      <c r="B61" s="44">
        <v>714</v>
      </c>
      <c r="C61" s="20" t="s">
        <v>74</v>
      </c>
      <c r="D61" s="46">
        <v>0</v>
      </c>
      <c r="E61" s="46">
        <v>13655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13655</v>
      </c>
      <c r="O61" s="47">
        <f t="shared" si="12"/>
        <v>0.48926869468630191</v>
      </c>
      <c r="P61" s="9"/>
    </row>
    <row r="62" spans="1:16">
      <c r="A62" s="12"/>
      <c r="B62" s="44">
        <v>715</v>
      </c>
      <c r="C62" s="20" t="s">
        <v>75</v>
      </c>
      <c r="D62" s="46">
        <v>0</v>
      </c>
      <c r="E62" s="46">
        <v>16226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16226</v>
      </c>
      <c r="O62" s="47">
        <f t="shared" si="12"/>
        <v>0.58138951592676202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61955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61955</v>
      </c>
      <c r="O63" s="47">
        <f t="shared" si="12"/>
        <v>2.219893224407897</v>
      </c>
      <c r="P63" s="9"/>
    </row>
    <row r="64" spans="1:16">
      <c r="A64" s="12"/>
      <c r="B64" s="44">
        <v>733</v>
      </c>
      <c r="C64" s="20" t="s">
        <v>77</v>
      </c>
      <c r="D64" s="46">
        <v>0</v>
      </c>
      <c r="E64" s="46">
        <v>118212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118212</v>
      </c>
      <c r="O64" s="47">
        <f t="shared" si="12"/>
        <v>4.2356229173384934</v>
      </c>
      <c r="P64" s="9"/>
    </row>
    <row r="65" spans="1:119">
      <c r="A65" s="12"/>
      <c r="B65" s="44">
        <v>744</v>
      </c>
      <c r="C65" s="20" t="s">
        <v>79</v>
      </c>
      <c r="D65" s="46">
        <v>0</v>
      </c>
      <c r="E65" s="46">
        <v>27649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27649</v>
      </c>
      <c r="O65" s="47">
        <f t="shared" si="12"/>
        <v>0.99068400874269946</v>
      </c>
      <c r="P65" s="9"/>
    </row>
    <row r="66" spans="1:119" ht="15.75" thickBot="1">
      <c r="A66" s="12"/>
      <c r="B66" s="44">
        <v>764</v>
      </c>
      <c r="C66" s="20" t="s">
        <v>80</v>
      </c>
      <c r="D66" s="46">
        <v>0</v>
      </c>
      <c r="E66" s="46">
        <v>174592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174592</v>
      </c>
      <c r="O66" s="47">
        <f t="shared" si="12"/>
        <v>6.2557597907485043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SUM(D5,D13,D22,D28,D30,D34,D40,D44,D49)</f>
        <v>21406180</v>
      </c>
      <c r="E67" s="15">
        <f t="shared" si="18"/>
        <v>21473520</v>
      </c>
      <c r="F67" s="15">
        <f t="shared" si="18"/>
        <v>751152</v>
      </c>
      <c r="G67" s="15">
        <f t="shared" si="18"/>
        <v>0</v>
      </c>
      <c r="H67" s="15">
        <f t="shared" si="18"/>
        <v>0</v>
      </c>
      <c r="I67" s="15">
        <f t="shared" si="18"/>
        <v>3735611</v>
      </c>
      <c r="J67" s="15">
        <f t="shared" si="18"/>
        <v>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47366463</v>
      </c>
      <c r="O67" s="37">
        <f t="shared" si="12"/>
        <v>1697.1752122971084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94</v>
      </c>
      <c r="M69" s="118"/>
      <c r="N69" s="118"/>
      <c r="O69" s="41">
        <v>27909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85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6672650</v>
      </c>
      <c r="E5" s="26">
        <f t="shared" si="0"/>
        <v>0</v>
      </c>
      <c r="F5" s="26">
        <f t="shared" si="0"/>
        <v>787820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7460470</v>
      </c>
      <c r="O5" s="32">
        <f t="shared" ref="O5:O36" si="1">(N5/O$68)</f>
        <v>271.09265988372096</v>
      </c>
      <c r="P5" s="6"/>
    </row>
    <row r="6" spans="1:133">
      <c r="A6" s="12"/>
      <c r="B6" s="44">
        <v>511</v>
      </c>
      <c r="C6" s="20" t="s">
        <v>20</v>
      </c>
      <c r="D6" s="46">
        <v>247966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247966</v>
      </c>
      <c r="O6" s="47">
        <f t="shared" si="1"/>
        <v>9.010392441860466</v>
      </c>
      <c r="P6" s="9"/>
    </row>
    <row r="7" spans="1:133">
      <c r="A7" s="12"/>
      <c r="B7" s="44">
        <v>512</v>
      </c>
      <c r="C7" s="20" t="s">
        <v>21</v>
      </c>
      <c r="D7" s="46">
        <v>332605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332605</v>
      </c>
      <c r="O7" s="47">
        <f t="shared" si="1"/>
        <v>12.0859375</v>
      </c>
      <c r="P7" s="9"/>
    </row>
    <row r="8" spans="1:133">
      <c r="A8" s="12"/>
      <c r="B8" s="44">
        <v>513</v>
      </c>
      <c r="C8" s="20" t="s">
        <v>22</v>
      </c>
      <c r="D8" s="46">
        <v>2682590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2682590</v>
      </c>
      <c r="O8" s="47">
        <f t="shared" si="1"/>
        <v>97.477834302325576</v>
      </c>
      <c r="P8" s="9"/>
    </row>
    <row r="9" spans="1:133">
      <c r="A9" s="12"/>
      <c r="B9" s="44">
        <v>514</v>
      </c>
      <c r="C9" s="20" t="s">
        <v>23</v>
      </c>
      <c r="D9" s="46">
        <v>55274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55274</v>
      </c>
      <c r="O9" s="47">
        <f t="shared" si="1"/>
        <v>2.0085029069767444</v>
      </c>
      <c r="P9" s="9"/>
    </row>
    <row r="10" spans="1:133">
      <c r="A10" s="12"/>
      <c r="B10" s="44">
        <v>515</v>
      </c>
      <c r="C10" s="20" t="s">
        <v>24</v>
      </c>
      <c r="D10" s="46">
        <v>190334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190334</v>
      </c>
      <c r="O10" s="47">
        <f t="shared" si="1"/>
        <v>6.9162063953488371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787820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787820</v>
      </c>
      <c r="O11" s="47">
        <f t="shared" si="1"/>
        <v>28.627180232558139</v>
      </c>
      <c r="P11" s="9"/>
    </row>
    <row r="12" spans="1:133">
      <c r="A12" s="12"/>
      <c r="B12" s="44">
        <v>519</v>
      </c>
      <c r="C12" s="20" t="s">
        <v>26</v>
      </c>
      <c r="D12" s="46">
        <v>3163881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3163881</v>
      </c>
      <c r="O12" s="47">
        <f t="shared" si="1"/>
        <v>114.96660610465116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15197649</v>
      </c>
      <c r="E13" s="31">
        <f t="shared" si="3"/>
        <v>2815689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18013338</v>
      </c>
      <c r="O13" s="43">
        <f t="shared" si="1"/>
        <v>654.55443313953492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424568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424568</v>
      </c>
      <c r="O14" s="47">
        <f t="shared" si="1"/>
        <v>15.427616279069767</v>
      </c>
      <c r="P14" s="9"/>
    </row>
    <row r="15" spans="1:133">
      <c r="A15" s="12"/>
      <c r="B15" s="44">
        <v>522</v>
      </c>
      <c r="C15" s="20" t="s">
        <v>29</v>
      </c>
      <c r="D15" s="46">
        <v>5735</v>
      </c>
      <c r="E15" s="46">
        <v>2165418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2171153</v>
      </c>
      <c r="O15" s="47">
        <f t="shared" si="1"/>
        <v>78.893640988372098</v>
      </c>
      <c r="P15" s="9"/>
    </row>
    <row r="16" spans="1:133">
      <c r="A16" s="12"/>
      <c r="B16" s="44">
        <v>523</v>
      </c>
      <c r="C16" s="20" t="s">
        <v>30</v>
      </c>
      <c r="D16" s="46">
        <v>2583774</v>
      </c>
      <c r="E16" s="46">
        <v>221253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2805027</v>
      </c>
      <c r="O16" s="47">
        <f t="shared" si="1"/>
        <v>101.92685319767442</v>
      </c>
      <c r="P16" s="9"/>
    </row>
    <row r="17" spans="1:16">
      <c r="A17" s="12"/>
      <c r="B17" s="44">
        <v>524</v>
      </c>
      <c r="C17" s="20" t="s">
        <v>31</v>
      </c>
      <c r="D17" s="46">
        <v>406613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406613</v>
      </c>
      <c r="O17" s="47">
        <f t="shared" si="1"/>
        <v>14.775181686046512</v>
      </c>
      <c r="P17" s="9"/>
    </row>
    <row r="18" spans="1:16">
      <c r="A18" s="12"/>
      <c r="B18" s="44">
        <v>525</v>
      </c>
      <c r="C18" s="20" t="s">
        <v>32</v>
      </c>
      <c r="D18" s="46">
        <v>4953424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4953424</v>
      </c>
      <c r="O18" s="47">
        <f t="shared" si="1"/>
        <v>179.9936046511628</v>
      </c>
      <c r="P18" s="9"/>
    </row>
    <row r="19" spans="1:16">
      <c r="A19" s="12"/>
      <c r="B19" s="44">
        <v>526</v>
      </c>
      <c r="C19" s="20" t="s">
        <v>33</v>
      </c>
      <c r="D19" s="46">
        <v>2299334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2299334</v>
      </c>
      <c r="O19" s="47">
        <f t="shared" si="1"/>
        <v>83.551380813953486</v>
      </c>
      <c r="P19" s="9"/>
    </row>
    <row r="20" spans="1:16">
      <c r="A20" s="12"/>
      <c r="B20" s="44">
        <v>527</v>
      </c>
      <c r="C20" s="20" t="s">
        <v>34</v>
      </c>
      <c r="D20" s="46">
        <v>66160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66160</v>
      </c>
      <c r="O20" s="47">
        <f t="shared" si="1"/>
        <v>2.4040697674418605</v>
      </c>
      <c r="P20" s="9"/>
    </row>
    <row r="21" spans="1:16">
      <c r="A21" s="12"/>
      <c r="B21" s="44">
        <v>529</v>
      </c>
      <c r="C21" s="20" t="s">
        <v>35</v>
      </c>
      <c r="D21" s="46">
        <v>4882609</v>
      </c>
      <c r="E21" s="46">
        <v>4450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4887059</v>
      </c>
      <c r="O21" s="47">
        <f t="shared" si="1"/>
        <v>177.58208575581395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251297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5202021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5453318</v>
      </c>
      <c r="O22" s="43">
        <f t="shared" si="1"/>
        <v>198.15835755813953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184118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184118</v>
      </c>
      <c r="O23" s="47">
        <f t="shared" si="1"/>
        <v>6.6903343023255815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4578362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4578362</v>
      </c>
      <c r="O24" s="47">
        <f t="shared" si="1"/>
        <v>166.36489825581396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379047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379047</v>
      </c>
      <c r="O25" s="47">
        <f t="shared" si="1"/>
        <v>13.773510174418604</v>
      </c>
      <c r="P25" s="9"/>
    </row>
    <row r="26" spans="1:16">
      <c r="A26" s="12"/>
      <c r="B26" s="44">
        <v>537</v>
      </c>
      <c r="C26" s="20" t="s">
        <v>40</v>
      </c>
      <c r="D26" s="46">
        <v>251297</v>
      </c>
      <c r="E26" s="46">
        <v>0</v>
      </c>
      <c r="F26" s="46">
        <v>0</v>
      </c>
      <c r="G26" s="46">
        <v>0</v>
      </c>
      <c r="H26" s="46">
        <v>0</v>
      </c>
      <c r="I26" s="46">
        <v>60494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311791</v>
      </c>
      <c r="O26" s="47">
        <f t="shared" si="1"/>
        <v>11.329614825581395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SUM(D28:D28)</f>
        <v>0</v>
      </c>
      <c r="E27" s="31">
        <f t="shared" si="6"/>
        <v>11656917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3" si="7">SUM(D27:M27)</f>
        <v>11656917</v>
      </c>
      <c r="O27" s="43">
        <f t="shared" si="1"/>
        <v>423.57983284883721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11656917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11656917</v>
      </c>
      <c r="O28" s="47">
        <f t="shared" si="1"/>
        <v>423.57983284883721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236993</v>
      </c>
      <c r="E29" s="31">
        <f t="shared" si="8"/>
        <v>3617387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3854380</v>
      </c>
      <c r="O29" s="43">
        <f t="shared" si="1"/>
        <v>140.05741279069767</v>
      </c>
      <c r="P29" s="10"/>
    </row>
    <row r="30" spans="1:16">
      <c r="A30" s="13"/>
      <c r="B30" s="45">
        <v>552</v>
      </c>
      <c r="C30" s="21" t="s">
        <v>45</v>
      </c>
      <c r="D30" s="46">
        <v>222829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222829</v>
      </c>
      <c r="O30" s="47">
        <f t="shared" si="1"/>
        <v>8.0969840116279066</v>
      </c>
      <c r="P30" s="9"/>
    </row>
    <row r="31" spans="1:16">
      <c r="A31" s="13"/>
      <c r="B31" s="45">
        <v>553</v>
      </c>
      <c r="C31" s="21" t="s">
        <v>46</v>
      </c>
      <c r="D31" s="46">
        <v>14164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14164</v>
      </c>
      <c r="O31" s="47">
        <f t="shared" si="1"/>
        <v>0.51468023255813955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3617387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3617387</v>
      </c>
      <c r="O32" s="47">
        <f t="shared" si="1"/>
        <v>131.44574854651162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981835</v>
      </c>
      <c r="E33" s="31">
        <f t="shared" si="9"/>
        <v>430412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1412247</v>
      </c>
      <c r="O33" s="43">
        <f t="shared" si="1"/>
        <v>51.317114825581392</v>
      </c>
      <c r="P33" s="10"/>
    </row>
    <row r="34" spans="1:16">
      <c r="A34" s="12"/>
      <c r="B34" s="44">
        <v>562</v>
      </c>
      <c r="C34" s="20" t="s">
        <v>49</v>
      </c>
      <c r="D34" s="46">
        <v>695576</v>
      </c>
      <c r="E34" s="46">
        <v>126151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821727</v>
      </c>
      <c r="O34" s="47">
        <f t="shared" si="1"/>
        <v>29.859265988372094</v>
      </c>
      <c r="P34" s="9"/>
    </row>
    <row r="35" spans="1:16">
      <c r="A35" s="12"/>
      <c r="B35" s="44">
        <v>563</v>
      </c>
      <c r="C35" s="20" t="s">
        <v>50</v>
      </c>
      <c r="D35" s="46">
        <v>30000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30000</v>
      </c>
      <c r="O35" s="47">
        <f t="shared" si="1"/>
        <v>1.0901162790697674</v>
      </c>
      <c r="P35" s="9"/>
    </row>
    <row r="36" spans="1:16">
      <c r="A36" s="12"/>
      <c r="B36" s="44">
        <v>564</v>
      </c>
      <c r="C36" s="20" t="s">
        <v>51</v>
      </c>
      <c r="D36" s="46">
        <v>149981</v>
      </c>
      <c r="E36" s="46">
        <v>116886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266867</v>
      </c>
      <c r="O36" s="47">
        <f t="shared" si="1"/>
        <v>9.6972020348837216</v>
      </c>
      <c r="P36" s="9"/>
    </row>
    <row r="37" spans="1:16">
      <c r="A37" s="12"/>
      <c r="B37" s="44">
        <v>565</v>
      </c>
      <c r="C37" s="20" t="s">
        <v>52</v>
      </c>
      <c r="D37" s="46">
        <v>10000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10000</v>
      </c>
      <c r="O37" s="47">
        <f t="shared" ref="O37:O66" si="11">(N37/O$68)</f>
        <v>0.36337209302325579</v>
      </c>
      <c r="P37" s="9"/>
    </row>
    <row r="38" spans="1:16">
      <c r="A38" s="12"/>
      <c r="B38" s="44">
        <v>569</v>
      </c>
      <c r="C38" s="20" t="s">
        <v>53</v>
      </c>
      <c r="D38" s="46">
        <v>96278</v>
      </c>
      <c r="E38" s="46">
        <v>187375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283653</v>
      </c>
      <c r="O38" s="47">
        <f t="shared" si="11"/>
        <v>10.307158430232558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SUM(D40:D42)</f>
        <v>1002376</v>
      </c>
      <c r="E39" s="31">
        <f t="shared" si="12"/>
        <v>249871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1252247</v>
      </c>
      <c r="O39" s="43">
        <f t="shared" si="11"/>
        <v>45.503161337209299</v>
      </c>
      <c r="P39" s="9"/>
    </row>
    <row r="40" spans="1:16">
      <c r="A40" s="12"/>
      <c r="B40" s="44">
        <v>571</v>
      </c>
      <c r="C40" s="20" t="s">
        <v>55</v>
      </c>
      <c r="D40" s="46">
        <v>253601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253601</v>
      </c>
      <c r="O40" s="47">
        <f t="shared" si="11"/>
        <v>9.2151526162790702</v>
      </c>
      <c r="P40" s="9"/>
    </row>
    <row r="41" spans="1:16">
      <c r="A41" s="12"/>
      <c r="B41" s="44">
        <v>572</v>
      </c>
      <c r="C41" s="20" t="s">
        <v>56</v>
      </c>
      <c r="D41" s="46">
        <v>732460</v>
      </c>
      <c r="E41" s="46">
        <v>175166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907626</v>
      </c>
      <c r="O41" s="47">
        <f t="shared" si="11"/>
        <v>32.98059593023256</v>
      </c>
      <c r="P41" s="9"/>
    </row>
    <row r="42" spans="1:16">
      <c r="A42" s="12"/>
      <c r="B42" s="44">
        <v>574</v>
      </c>
      <c r="C42" s="20" t="s">
        <v>57</v>
      </c>
      <c r="D42" s="46">
        <v>16315</v>
      </c>
      <c r="E42" s="46">
        <v>74705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91020</v>
      </c>
      <c r="O42" s="47">
        <f t="shared" si="11"/>
        <v>3.3074127906976742</v>
      </c>
      <c r="P42" s="9"/>
    </row>
    <row r="43" spans="1:16" ht="15.75">
      <c r="A43" s="28" t="s">
        <v>78</v>
      </c>
      <c r="B43" s="29"/>
      <c r="C43" s="30"/>
      <c r="D43" s="31">
        <f t="shared" ref="D43:M43" si="13">SUM(D44:D47)</f>
        <v>1443417</v>
      </c>
      <c r="E43" s="31">
        <f t="shared" si="13"/>
        <v>9848443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151045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11442905</v>
      </c>
      <c r="O43" s="43">
        <f t="shared" si="11"/>
        <v>415.80323401162792</v>
      </c>
      <c r="P43" s="9"/>
    </row>
    <row r="44" spans="1:16">
      <c r="A44" s="12"/>
      <c r="B44" s="44">
        <v>581</v>
      </c>
      <c r="C44" s="20" t="s">
        <v>58</v>
      </c>
      <c r="D44" s="46">
        <v>1139085</v>
      </c>
      <c r="E44" s="46">
        <v>9657177</v>
      </c>
      <c r="F44" s="46">
        <v>0</v>
      </c>
      <c r="G44" s="46">
        <v>0</v>
      </c>
      <c r="H44" s="46">
        <v>0</v>
      </c>
      <c r="I44" s="46">
        <v>150424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10946686</v>
      </c>
      <c r="O44" s="47">
        <f t="shared" si="11"/>
        <v>397.7720203488372</v>
      </c>
      <c r="P44" s="9"/>
    </row>
    <row r="45" spans="1:16">
      <c r="A45" s="12"/>
      <c r="B45" s="44">
        <v>587</v>
      </c>
      <c r="C45" s="20" t="s">
        <v>59</v>
      </c>
      <c r="D45" s="46">
        <v>0</v>
      </c>
      <c r="E45" s="46">
        <v>191266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4" si="14">SUM(D45:M45)</f>
        <v>191266</v>
      </c>
      <c r="O45" s="47">
        <f t="shared" si="11"/>
        <v>6.950072674418605</v>
      </c>
      <c r="P45" s="9"/>
    </row>
    <row r="46" spans="1:16">
      <c r="A46" s="12"/>
      <c r="B46" s="44">
        <v>590</v>
      </c>
      <c r="C46" s="20" t="s">
        <v>60</v>
      </c>
      <c r="D46" s="46">
        <v>304332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304332</v>
      </c>
      <c r="O46" s="47">
        <f t="shared" si="11"/>
        <v>11.058575581395349</v>
      </c>
      <c r="P46" s="9"/>
    </row>
    <row r="47" spans="1:16">
      <c r="A47" s="12"/>
      <c r="B47" s="44">
        <v>593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621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621</v>
      </c>
      <c r="O47" s="47">
        <f t="shared" si="11"/>
        <v>2.2565406976744185E-2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SUM(D49:D65)</f>
        <v>0</v>
      </c>
      <c r="E48" s="31">
        <f t="shared" si="15"/>
        <v>1518855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1518855</v>
      </c>
      <c r="O48" s="43">
        <f t="shared" si="11"/>
        <v>55.190952034883722</v>
      </c>
      <c r="P48" s="9"/>
    </row>
    <row r="49" spans="1:16">
      <c r="A49" s="12"/>
      <c r="B49" s="44">
        <v>604</v>
      </c>
      <c r="C49" s="20" t="s">
        <v>63</v>
      </c>
      <c r="D49" s="46">
        <v>0</v>
      </c>
      <c r="E49" s="46">
        <v>242208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242208</v>
      </c>
      <c r="O49" s="47">
        <f t="shared" si="11"/>
        <v>8.8011627906976742</v>
      </c>
      <c r="P49" s="9"/>
    </row>
    <row r="50" spans="1:16">
      <c r="A50" s="12"/>
      <c r="B50" s="44">
        <v>605</v>
      </c>
      <c r="C50" s="20" t="s">
        <v>64</v>
      </c>
      <c r="D50" s="46">
        <v>0</v>
      </c>
      <c r="E50" s="46">
        <v>18514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18514</v>
      </c>
      <c r="O50" s="47">
        <f t="shared" si="11"/>
        <v>0.67274709302325586</v>
      </c>
      <c r="P50" s="9"/>
    </row>
    <row r="51" spans="1:16">
      <c r="A51" s="12"/>
      <c r="B51" s="44">
        <v>608</v>
      </c>
      <c r="C51" s="20" t="s">
        <v>65</v>
      </c>
      <c r="D51" s="46">
        <v>0</v>
      </c>
      <c r="E51" s="46">
        <v>15866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15866</v>
      </c>
      <c r="O51" s="47">
        <f t="shared" si="11"/>
        <v>0.57652616279069768</v>
      </c>
      <c r="P51" s="9"/>
    </row>
    <row r="52" spans="1:16">
      <c r="A52" s="12"/>
      <c r="B52" s="44">
        <v>614</v>
      </c>
      <c r="C52" s="20" t="s">
        <v>66</v>
      </c>
      <c r="D52" s="46">
        <v>0</v>
      </c>
      <c r="E52" s="46">
        <v>123060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123060</v>
      </c>
      <c r="O52" s="47">
        <f t="shared" si="11"/>
        <v>4.4716569767441863</v>
      </c>
      <c r="P52" s="9"/>
    </row>
    <row r="53" spans="1:16">
      <c r="A53" s="12"/>
      <c r="B53" s="44">
        <v>634</v>
      </c>
      <c r="C53" s="20" t="s">
        <v>67</v>
      </c>
      <c r="D53" s="46">
        <v>0</v>
      </c>
      <c r="E53" s="46">
        <v>151019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151019</v>
      </c>
      <c r="O53" s="47">
        <f t="shared" si="11"/>
        <v>5.4876090116279066</v>
      </c>
      <c r="P53" s="9"/>
    </row>
    <row r="54" spans="1:16">
      <c r="A54" s="12"/>
      <c r="B54" s="44">
        <v>654</v>
      </c>
      <c r="C54" s="20" t="s">
        <v>68</v>
      </c>
      <c r="D54" s="46">
        <v>0</v>
      </c>
      <c r="E54" s="46">
        <v>65941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65941</v>
      </c>
      <c r="O54" s="47">
        <f t="shared" si="11"/>
        <v>2.3961119186046513</v>
      </c>
      <c r="P54" s="9"/>
    </row>
    <row r="55" spans="1:16">
      <c r="A55" s="12"/>
      <c r="B55" s="44">
        <v>674</v>
      </c>
      <c r="C55" s="20" t="s">
        <v>69</v>
      </c>
      <c r="D55" s="46">
        <v>0</v>
      </c>
      <c r="E55" s="46">
        <v>88720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88720</v>
      </c>
      <c r="O55" s="47">
        <f t="shared" si="11"/>
        <v>3.2238372093023258</v>
      </c>
      <c r="P55" s="9"/>
    </row>
    <row r="56" spans="1:16">
      <c r="A56" s="12"/>
      <c r="B56" s="44">
        <v>694</v>
      </c>
      <c r="C56" s="20" t="s">
        <v>70</v>
      </c>
      <c r="D56" s="46">
        <v>0</v>
      </c>
      <c r="E56" s="46">
        <v>16123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16123</v>
      </c>
      <c r="O56" s="47">
        <f t="shared" si="11"/>
        <v>0.5858648255813953</v>
      </c>
      <c r="P56" s="9"/>
    </row>
    <row r="57" spans="1:16">
      <c r="A57" s="12"/>
      <c r="B57" s="44">
        <v>711</v>
      </c>
      <c r="C57" s="20" t="s">
        <v>71</v>
      </c>
      <c r="D57" s="46">
        <v>0</v>
      </c>
      <c r="E57" s="46">
        <v>64640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6">SUM(D57:M57)</f>
        <v>64640</v>
      </c>
      <c r="O57" s="47">
        <f t="shared" si="11"/>
        <v>2.3488372093023258</v>
      </c>
      <c r="P57" s="9"/>
    </row>
    <row r="58" spans="1:16">
      <c r="A58" s="12"/>
      <c r="B58" s="44">
        <v>712</v>
      </c>
      <c r="C58" s="20" t="s">
        <v>72</v>
      </c>
      <c r="D58" s="46">
        <v>0</v>
      </c>
      <c r="E58" s="46">
        <v>215401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215401</v>
      </c>
      <c r="O58" s="47">
        <f t="shared" si="11"/>
        <v>7.8270712209302324</v>
      </c>
      <c r="P58" s="9"/>
    </row>
    <row r="59" spans="1:16">
      <c r="A59" s="12"/>
      <c r="B59" s="44">
        <v>713</v>
      </c>
      <c r="C59" s="20" t="s">
        <v>73</v>
      </c>
      <c r="D59" s="46">
        <v>0</v>
      </c>
      <c r="E59" s="46">
        <v>129924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129924</v>
      </c>
      <c r="O59" s="47">
        <f t="shared" si="11"/>
        <v>4.7210755813953487</v>
      </c>
      <c r="P59" s="9"/>
    </row>
    <row r="60" spans="1:16">
      <c r="A60" s="12"/>
      <c r="B60" s="44">
        <v>714</v>
      </c>
      <c r="C60" s="20" t="s">
        <v>74</v>
      </c>
      <c r="D60" s="46">
        <v>0</v>
      </c>
      <c r="E60" s="46">
        <v>12897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12897</v>
      </c>
      <c r="O60" s="47">
        <f t="shared" si="11"/>
        <v>0.468640988372093</v>
      </c>
      <c r="P60" s="9"/>
    </row>
    <row r="61" spans="1:16">
      <c r="A61" s="12"/>
      <c r="B61" s="44">
        <v>715</v>
      </c>
      <c r="C61" s="20" t="s">
        <v>75</v>
      </c>
      <c r="D61" s="46">
        <v>0</v>
      </c>
      <c r="E61" s="46">
        <v>7214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7214</v>
      </c>
      <c r="O61" s="47">
        <f t="shared" si="11"/>
        <v>0.26213662790697673</v>
      </c>
      <c r="P61" s="9"/>
    </row>
    <row r="62" spans="1:16">
      <c r="A62" s="12"/>
      <c r="B62" s="44">
        <v>724</v>
      </c>
      <c r="C62" s="20" t="s">
        <v>76</v>
      </c>
      <c r="D62" s="46">
        <v>0</v>
      </c>
      <c r="E62" s="46">
        <v>72172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72172</v>
      </c>
      <c r="O62" s="47">
        <f t="shared" si="11"/>
        <v>2.6225290697674417</v>
      </c>
      <c r="P62" s="9"/>
    </row>
    <row r="63" spans="1:16">
      <c r="A63" s="12"/>
      <c r="B63" s="44">
        <v>733</v>
      </c>
      <c r="C63" s="20" t="s">
        <v>77</v>
      </c>
      <c r="D63" s="46">
        <v>0</v>
      </c>
      <c r="E63" s="46">
        <v>116044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116044</v>
      </c>
      <c r="O63" s="47">
        <f t="shared" si="11"/>
        <v>4.2167151162790697</v>
      </c>
      <c r="P63" s="9"/>
    </row>
    <row r="64" spans="1:16">
      <c r="A64" s="12"/>
      <c r="B64" s="44">
        <v>744</v>
      </c>
      <c r="C64" s="20" t="s">
        <v>79</v>
      </c>
      <c r="D64" s="46">
        <v>0</v>
      </c>
      <c r="E64" s="46">
        <v>24400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24400</v>
      </c>
      <c r="O64" s="47">
        <f t="shared" si="11"/>
        <v>0.88662790697674421</v>
      </c>
      <c r="P64" s="9"/>
    </row>
    <row r="65" spans="1:119" ht="15.75" thickBot="1">
      <c r="A65" s="12"/>
      <c r="B65" s="44">
        <v>764</v>
      </c>
      <c r="C65" s="20" t="s">
        <v>80</v>
      </c>
      <c r="D65" s="46">
        <v>0</v>
      </c>
      <c r="E65" s="46">
        <v>154712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154712</v>
      </c>
      <c r="O65" s="47">
        <f t="shared" si="11"/>
        <v>5.6218023255813954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SUM(D5,D13,D22,D27,D29,D33,D39,D43,D48)</f>
        <v>25786217</v>
      </c>
      <c r="E66" s="15">
        <f t="shared" si="17"/>
        <v>30137574</v>
      </c>
      <c r="F66" s="15">
        <f t="shared" si="17"/>
        <v>787820</v>
      </c>
      <c r="G66" s="15">
        <f t="shared" si="17"/>
        <v>0</v>
      </c>
      <c r="H66" s="15">
        <f t="shared" si="17"/>
        <v>0</v>
      </c>
      <c r="I66" s="15">
        <f t="shared" si="17"/>
        <v>5353066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62064677</v>
      </c>
      <c r="O66" s="37">
        <f t="shared" si="11"/>
        <v>2255.2571584302327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96</v>
      </c>
      <c r="M68" s="118"/>
      <c r="N68" s="118"/>
      <c r="O68" s="41">
        <v>27520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85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6743751</v>
      </c>
      <c r="E5" s="26">
        <f t="shared" si="0"/>
        <v>0</v>
      </c>
      <c r="F5" s="26">
        <f t="shared" si="0"/>
        <v>2574222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9317973</v>
      </c>
      <c r="O5" s="32">
        <f t="shared" ref="O5:O36" si="1">(N5/O$69)</f>
        <v>342.74895166629881</v>
      </c>
      <c r="P5" s="6"/>
    </row>
    <row r="6" spans="1:133">
      <c r="A6" s="12"/>
      <c r="B6" s="44">
        <v>511</v>
      </c>
      <c r="C6" s="20" t="s">
        <v>20</v>
      </c>
      <c r="D6" s="46">
        <v>342955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342955</v>
      </c>
      <c r="O6" s="47">
        <f t="shared" si="1"/>
        <v>12.615132788935481</v>
      </c>
      <c r="P6" s="9"/>
    </row>
    <row r="7" spans="1:133">
      <c r="A7" s="12"/>
      <c r="B7" s="44">
        <v>512</v>
      </c>
      <c r="C7" s="20" t="s">
        <v>21</v>
      </c>
      <c r="D7" s="46">
        <v>298072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298072</v>
      </c>
      <c r="O7" s="47">
        <f t="shared" si="1"/>
        <v>10.964172735967042</v>
      </c>
      <c r="P7" s="9"/>
    </row>
    <row r="8" spans="1:133">
      <c r="A8" s="12"/>
      <c r="B8" s="44">
        <v>513</v>
      </c>
      <c r="C8" s="20" t="s">
        <v>22</v>
      </c>
      <c r="D8" s="46">
        <v>2470076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2470076</v>
      </c>
      <c r="O8" s="47">
        <f t="shared" si="1"/>
        <v>90.858382991245492</v>
      </c>
      <c r="P8" s="9"/>
    </row>
    <row r="9" spans="1:133">
      <c r="A9" s="12"/>
      <c r="B9" s="44">
        <v>514</v>
      </c>
      <c r="C9" s="20" t="s">
        <v>23</v>
      </c>
      <c r="D9" s="46">
        <v>57100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57100</v>
      </c>
      <c r="O9" s="47">
        <f t="shared" si="1"/>
        <v>2.1003457662031928</v>
      </c>
      <c r="P9" s="9"/>
    </row>
    <row r="10" spans="1:133">
      <c r="A10" s="12"/>
      <c r="B10" s="44">
        <v>515</v>
      </c>
      <c r="C10" s="20" t="s">
        <v>24</v>
      </c>
      <c r="D10" s="46">
        <v>532931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532931</v>
      </c>
      <c r="O10" s="47">
        <f t="shared" si="1"/>
        <v>19.603141322739646</v>
      </c>
      <c r="P10" s="9"/>
    </row>
    <row r="11" spans="1:133">
      <c r="A11" s="12"/>
      <c r="B11" s="44">
        <v>517</v>
      </c>
      <c r="C11" s="20" t="s">
        <v>25</v>
      </c>
      <c r="D11" s="46">
        <v>2578</v>
      </c>
      <c r="E11" s="46">
        <v>0</v>
      </c>
      <c r="F11" s="46">
        <v>2574222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2576800</v>
      </c>
      <c r="O11" s="47">
        <f t="shared" si="1"/>
        <v>94.784080041197669</v>
      </c>
      <c r="P11" s="9"/>
    </row>
    <row r="12" spans="1:133">
      <c r="A12" s="12"/>
      <c r="B12" s="44">
        <v>519</v>
      </c>
      <c r="C12" s="20" t="s">
        <v>26</v>
      </c>
      <c r="D12" s="46">
        <v>3040039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3040039</v>
      </c>
      <c r="O12" s="47">
        <f t="shared" si="1"/>
        <v>111.8236960200103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11751261</v>
      </c>
      <c r="E13" s="31">
        <f t="shared" si="3"/>
        <v>2167863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2998</v>
      </c>
      <c r="N13" s="42">
        <f>SUM(D13:M13)</f>
        <v>13922122</v>
      </c>
      <c r="O13" s="43">
        <f t="shared" si="1"/>
        <v>512.10630471566242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356291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356291</v>
      </c>
      <c r="O14" s="47">
        <f t="shared" si="1"/>
        <v>13.105679393805636</v>
      </c>
      <c r="P14" s="9"/>
    </row>
    <row r="15" spans="1:133">
      <c r="A15" s="12"/>
      <c r="B15" s="44">
        <v>522</v>
      </c>
      <c r="C15" s="20" t="s">
        <v>29</v>
      </c>
      <c r="D15" s="46">
        <v>5735</v>
      </c>
      <c r="E15" s="46">
        <v>1548037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2998</v>
      </c>
      <c r="N15" s="46">
        <f t="shared" ref="N15:N20" si="4">SUM(D15:M15)</f>
        <v>1556770</v>
      </c>
      <c r="O15" s="47">
        <f t="shared" si="1"/>
        <v>57.263665121753846</v>
      </c>
      <c r="P15" s="9"/>
    </row>
    <row r="16" spans="1:133">
      <c r="A16" s="12"/>
      <c r="B16" s="44">
        <v>523</v>
      </c>
      <c r="C16" s="20" t="s">
        <v>30</v>
      </c>
      <c r="D16" s="46">
        <v>2035426</v>
      </c>
      <c r="E16" s="46">
        <v>260192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2295618</v>
      </c>
      <c r="O16" s="47">
        <f t="shared" si="1"/>
        <v>84.441182961818583</v>
      </c>
      <c r="P16" s="9"/>
    </row>
    <row r="17" spans="1:16">
      <c r="A17" s="12"/>
      <c r="B17" s="44">
        <v>525</v>
      </c>
      <c r="C17" s="20" t="s">
        <v>32</v>
      </c>
      <c r="D17" s="46">
        <v>3101846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3101846</v>
      </c>
      <c r="O17" s="47">
        <f t="shared" si="1"/>
        <v>114.09718237328036</v>
      </c>
      <c r="P17" s="9"/>
    </row>
    <row r="18" spans="1:16">
      <c r="A18" s="12"/>
      <c r="B18" s="44">
        <v>526</v>
      </c>
      <c r="C18" s="20" t="s">
        <v>33</v>
      </c>
      <c r="D18" s="46">
        <v>1724281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1724281</v>
      </c>
      <c r="O18" s="47">
        <f t="shared" si="1"/>
        <v>63.425329213565803</v>
      </c>
      <c r="P18" s="9"/>
    </row>
    <row r="19" spans="1:16">
      <c r="A19" s="12"/>
      <c r="B19" s="44">
        <v>527</v>
      </c>
      <c r="C19" s="20" t="s">
        <v>34</v>
      </c>
      <c r="D19" s="46">
        <v>84838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84838</v>
      </c>
      <c r="O19" s="47">
        <f t="shared" si="1"/>
        <v>3.1206503347311116</v>
      </c>
      <c r="P19" s="9"/>
    </row>
    <row r="20" spans="1:16">
      <c r="A20" s="12"/>
      <c r="B20" s="44">
        <v>529</v>
      </c>
      <c r="C20" s="20" t="s">
        <v>35</v>
      </c>
      <c r="D20" s="46">
        <v>4799135</v>
      </c>
      <c r="E20" s="46">
        <v>3343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4802478</v>
      </c>
      <c r="O20" s="47">
        <f t="shared" si="1"/>
        <v>176.65261531670714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SUM(D22:D25)</f>
        <v>201790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2487272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2689062</v>
      </c>
      <c r="O21" s="43">
        <f t="shared" si="1"/>
        <v>98.913484881924518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130723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130723</v>
      </c>
      <c r="O22" s="47">
        <f t="shared" si="1"/>
        <v>4.8084675936143606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2078197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2078197</v>
      </c>
      <c r="O23" s="47">
        <f t="shared" si="1"/>
        <v>76.443647465607299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278352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278352</v>
      </c>
      <c r="O24" s="47">
        <f t="shared" si="1"/>
        <v>10.238799382034871</v>
      </c>
      <c r="P24" s="9"/>
    </row>
    <row r="25" spans="1:16">
      <c r="A25" s="12"/>
      <c r="B25" s="44">
        <v>537</v>
      </c>
      <c r="C25" s="20" t="s">
        <v>40</v>
      </c>
      <c r="D25" s="46">
        <v>201790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201790</v>
      </c>
      <c r="O25" s="47">
        <f t="shared" si="1"/>
        <v>7.4225704406679913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SUM(D27:D27)</f>
        <v>0</v>
      </c>
      <c r="E26" s="31">
        <f t="shared" si="6"/>
        <v>4686273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4686273</v>
      </c>
      <c r="O26" s="43">
        <f t="shared" si="1"/>
        <v>172.37817258883248</v>
      </c>
      <c r="P26" s="10"/>
    </row>
    <row r="27" spans="1:16">
      <c r="A27" s="12"/>
      <c r="B27" s="44">
        <v>541</v>
      </c>
      <c r="C27" s="20" t="s">
        <v>43</v>
      </c>
      <c r="D27" s="46">
        <v>0</v>
      </c>
      <c r="E27" s="46">
        <v>4686273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4686273</v>
      </c>
      <c r="O27" s="47">
        <f t="shared" si="1"/>
        <v>172.37817258883248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SUM(D29:D31)</f>
        <v>186455</v>
      </c>
      <c r="E28" s="31">
        <f t="shared" si="8"/>
        <v>3686522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3872977</v>
      </c>
      <c r="O28" s="43">
        <f t="shared" si="1"/>
        <v>142.46218641948062</v>
      </c>
      <c r="P28" s="10"/>
    </row>
    <row r="29" spans="1:16">
      <c r="A29" s="13"/>
      <c r="B29" s="45">
        <v>552</v>
      </c>
      <c r="C29" s="21" t="s">
        <v>45</v>
      </c>
      <c r="D29" s="46">
        <v>175910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175910</v>
      </c>
      <c r="O29" s="47">
        <f t="shared" si="1"/>
        <v>6.4706098727286099</v>
      </c>
      <c r="P29" s="9"/>
    </row>
    <row r="30" spans="1:16">
      <c r="A30" s="13"/>
      <c r="B30" s="45">
        <v>553</v>
      </c>
      <c r="C30" s="21" t="s">
        <v>46</v>
      </c>
      <c r="D30" s="46">
        <v>6452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6452</v>
      </c>
      <c r="O30" s="47">
        <f t="shared" si="1"/>
        <v>0.23732803648936954</v>
      </c>
      <c r="P30" s="9"/>
    </row>
    <row r="31" spans="1:16">
      <c r="A31" s="13"/>
      <c r="B31" s="45">
        <v>554</v>
      </c>
      <c r="C31" s="21" t="s">
        <v>47</v>
      </c>
      <c r="D31" s="46">
        <v>4093</v>
      </c>
      <c r="E31" s="46">
        <v>3686522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3690615</v>
      </c>
      <c r="O31" s="47">
        <f t="shared" si="1"/>
        <v>135.75424851026264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SUM(D33:D37)</f>
        <v>921330</v>
      </c>
      <c r="E32" s="31">
        <f t="shared" si="9"/>
        <v>447399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1368729</v>
      </c>
      <c r="O32" s="43">
        <f t="shared" si="1"/>
        <v>50.346832928713312</v>
      </c>
      <c r="P32" s="10"/>
    </row>
    <row r="33" spans="1:16">
      <c r="A33" s="12"/>
      <c r="B33" s="44">
        <v>562</v>
      </c>
      <c r="C33" s="20" t="s">
        <v>49</v>
      </c>
      <c r="D33" s="46">
        <v>653041</v>
      </c>
      <c r="E33" s="46">
        <v>171447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10">SUM(D33:M33)</f>
        <v>824488</v>
      </c>
      <c r="O33" s="47">
        <f t="shared" si="1"/>
        <v>30.327668652983153</v>
      </c>
      <c r="P33" s="9"/>
    </row>
    <row r="34" spans="1:16">
      <c r="A34" s="12"/>
      <c r="B34" s="44">
        <v>563</v>
      </c>
      <c r="C34" s="20" t="s">
        <v>50</v>
      </c>
      <c r="D34" s="46">
        <v>15000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15000</v>
      </c>
      <c r="O34" s="47">
        <f t="shared" si="1"/>
        <v>0.55175457956301033</v>
      </c>
      <c r="P34" s="9"/>
    </row>
    <row r="35" spans="1:16">
      <c r="A35" s="12"/>
      <c r="B35" s="44">
        <v>564</v>
      </c>
      <c r="C35" s="20" t="s">
        <v>51</v>
      </c>
      <c r="D35" s="46">
        <v>164195</v>
      </c>
      <c r="E35" s="46">
        <v>69940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234135</v>
      </c>
      <c r="O35" s="47">
        <f t="shared" si="1"/>
        <v>8.6123372323990282</v>
      </c>
      <c r="P35" s="9"/>
    </row>
    <row r="36" spans="1:16">
      <c r="A36" s="12"/>
      <c r="B36" s="44">
        <v>565</v>
      </c>
      <c r="C36" s="20" t="s">
        <v>52</v>
      </c>
      <c r="D36" s="46">
        <v>10000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10000</v>
      </c>
      <c r="O36" s="47">
        <f t="shared" si="1"/>
        <v>0.36783638637534027</v>
      </c>
      <c r="P36" s="9"/>
    </row>
    <row r="37" spans="1:16">
      <c r="A37" s="12"/>
      <c r="B37" s="44">
        <v>569</v>
      </c>
      <c r="C37" s="20" t="s">
        <v>53</v>
      </c>
      <c r="D37" s="46">
        <v>79094</v>
      </c>
      <c r="E37" s="46">
        <v>206012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285106</v>
      </c>
      <c r="O37" s="47">
        <f t="shared" ref="O37:O67" si="11">(N37/O$69)</f>
        <v>10.487236077392776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SUM(D39:D42)</f>
        <v>1256955</v>
      </c>
      <c r="E38" s="31">
        <f t="shared" si="12"/>
        <v>164801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1421756</v>
      </c>
      <c r="O38" s="43">
        <f t="shared" si="11"/>
        <v>52.297358934745823</v>
      </c>
      <c r="P38" s="9"/>
    </row>
    <row r="39" spans="1:16">
      <c r="A39" s="12"/>
      <c r="B39" s="44">
        <v>571</v>
      </c>
      <c r="C39" s="20" t="s">
        <v>55</v>
      </c>
      <c r="D39" s="46">
        <v>265813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265813</v>
      </c>
      <c r="O39" s="47">
        <f t="shared" si="11"/>
        <v>9.7775693371588321</v>
      </c>
      <c r="P39" s="9"/>
    </row>
    <row r="40" spans="1:16">
      <c r="A40" s="12"/>
      <c r="B40" s="44">
        <v>572</v>
      </c>
      <c r="C40" s="20" t="s">
        <v>56</v>
      </c>
      <c r="D40" s="46">
        <v>975084</v>
      </c>
      <c r="E40" s="46">
        <v>26500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1001584</v>
      </c>
      <c r="O40" s="47">
        <f t="shared" si="11"/>
        <v>36.841903921135881</v>
      </c>
      <c r="P40" s="9"/>
    </row>
    <row r="41" spans="1:16">
      <c r="A41" s="12"/>
      <c r="B41" s="44">
        <v>573</v>
      </c>
      <c r="C41" s="20" t="s">
        <v>83</v>
      </c>
      <c r="D41" s="46">
        <v>696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696</v>
      </c>
      <c r="O41" s="47">
        <f t="shared" si="11"/>
        <v>2.560141249172368E-2</v>
      </c>
      <c r="P41" s="9"/>
    </row>
    <row r="42" spans="1:16">
      <c r="A42" s="12"/>
      <c r="B42" s="44">
        <v>574</v>
      </c>
      <c r="C42" s="20" t="s">
        <v>57</v>
      </c>
      <c r="D42" s="46">
        <v>15362</v>
      </c>
      <c r="E42" s="46">
        <v>138301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153663</v>
      </c>
      <c r="O42" s="47">
        <f t="shared" si="11"/>
        <v>5.6522842639593911</v>
      </c>
      <c r="P42" s="9"/>
    </row>
    <row r="43" spans="1:16" ht="15.75">
      <c r="A43" s="28" t="s">
        <v>78</v>
      </c>
      <c r="B43" s="29"/>
      <c r="C43" s="30"/>
      <c r="D43" s="31">
        <f t="shared" ref="D43:M43" si="13">SUM(D44:D46)</f>
        <v>695453</v>
      </c>
      <c r="E43" s="31">
        <f t="shared" si="13"/>
        <v>6567527</v>
      </c>
      <c r="F43" s="31">
        <f t="shared" si="13"/>
        <v>0</v>
      </c>
      <c r="G43" s="31">
        <f t="shared" si="13"/>
        <v>2304065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445174</v>
      </c>
      <c r="N43" s="31">
        <f>SUM(D43:M43)</f>
        <v>10012219</v>
      </c>
      <c r="O43" s="43">
        <f t="shared" si="11"/>
        <v>368.28584565585226</v>
      </c>
      <c r="P43" s="9"/>
    </row>
    <row r="44" spans="1:16">
      <c r="A44" s="12"/>
      <c r="B44" s="44">
        <v>581</v>
      </c>
      <c r="C44" s="20" t="s">
        <v>58</v>
      </c>
      <c r="D44" s="46">
        <v>573635</v>
      </c>
      <c r="E44" s="46">
        <v>6532196</v>
      </c>
      <c r="F44" s="46">
        <v>0</v>
      </c>
      <c r="G44" s="46">
        <v>2304065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445174</v>
      </c>
      <c r="N44" s="46">
        <f>SUM(D44:M44)</f>
        <v>9855070</v>
      </c>
      <c r="O44" s="47">
        <f t="shared" si="11"/>
        <v>362.50533362760245</v>
      </c>
      <c r="P44" s="9"/>
    </row>
    <row r="45" spans="1:16">
      <c r="A45" s="12"/>
      <c r="B45" s="44">
        <v>587</v>
      </c>
      <c r="C45" s="20" t="s">
        <v>59</v>
      </c>
      <c r="D45" s="46">
        <v>0</v>
      </c>
      <c r="E45" s="46">
        <v>35331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6" si="14">SUM(D45:M45)</f>
        <v>35331</v>
      </c>
      <c r="O45" s="47">
        <f t="shared" si="11"/>
        <v>1.2996027367027145</v>
      </c>
      <c r="P45" s="9"/>
    </row>
    <row r="46" spans="1:16">
      <c r="A46" s="12"/>
      <c r="B46" s="44">
        <v>590</v>
      </c>
      <c r="C46" s="20" t="s">
        <v>60</v>
      </c>
      <c r="D46" s="46">
        <v>121818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121818</v>
      </c>
      <c r="O46" s="47">
        <f t="shared" si="11"/>
        <v>4.4809092915471203</v>
      </c>
      <c r="P46" s="9"/>
    </row>
    <row r="47" spans="1:16" ht="15.75">
      <c r="A47" s="28" t="s">
        <v>62</v>
      </c>
      <c r="B47" s="29"/>
      <c r="C47" s="30"/>
      <c r="D47" s="31">
        <f t="shared" ref="D47:M47" si="15">SUM(D48:D66)</f>
        <v>0</v>
      </c>
      <c r="E47" s="31">
        <f t="shared" si="15"/>
        <v>1140990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1140990</v>
      </c>
      <c r="O47" s="43">
        <f t="shared" si="11"/>
        <v>41.96976384903995</v>
      </c>
      <c r="P47" s="9"/>
    </row>
    <row r="48" spans="1:16">
      <c r="A48" s="12"/>
      <c r="B48" s="44">
        <v>604</v>
      </c>
      <c r="C48" s="20" t="s">
        <v>63</v>
      </c>
      <c r="D48" s="46">
        <v>0</v>
      </c>
      <c r="E48" s="46">
        <v>158848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158848</v>
      </c>
      <c r="O48" s="47">
        <f t="shared" si="11"/>
        <v>5.843007430295005</v>
      </c>
      <c r="P48" s="9"/>
    </row>
    <row r="49" spans="1:16">
      <c r="A49" s="12"/>
      <c r="B49" s="44">
        <v>605</v>
      </c>
      <c r="C49" s="20" t="s">
        <v>64</v>
      </c>
      <c r="D49" s="46">
        <v>0</v>
      </c>
      <c r="E49" s="46">
        <v>22844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22844</v>
      </c>
      <c r="O49" s="47">
        <f t="shared" si="11"/>
        <v>0.84028544103582725</v>
      </c>
      <c r="P49" s="9"/>
    </row>
    <row r="50" spans="1:16">
      <c r="A50" s="12"/>
      <c r="B50" s="44">
        <v>608</v>
      </c>
      <c r="C50" s="20" t="s">
        <v>65</v>
      </c>
      <c r="D50" s="46">
        <v>0</v>
      </c>
      <c r="E50" s="46">
        <v>11412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11412</v>
      </c>
      <c r="O50" s="47">
        <f t="shared" si="11"/>
        <v>0.4197748841315383</v>
      </c>
      <c r="P50" s="9"/>
    </row>
    <row r="51" spans="1:16">
      <c r="A51" s="12"/>
      <c r="B51" s="44">
        <v>611</v>
      </c>
      <c r="C51" s="20" t="s">
        <v>101</v>
      </c>
      <c r="D51" s="46">
        <v>0</v>
      </c>
      <c r="E51" s="46">
        <v>12915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12915</v>
      </c>
      <c r="O51" s="47">
        <f t="shared" si="11"/>
        <v>0.47506069300375192</v>
      </c>
      <c r="P51" s="9"/>
    </row>
    <row r="52" spans="1:16">
      <c r="A52" s="12"/>
      <c r="B52" s="44">
        <v>612</v>
      </c>
      <c r="C52" s="20" t="s">
        <v>107</v>
      </c>
      <c r="D52" s="46">
        <v>0</v>
      </c>
      <c r="E52" s="46">
        <v>31956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31956</v>
      </c>
      <c r="O52" s="47">
        <f t="shared" si="11"/>
        <v>1.1754579563010372</v>
      </c>
      <c r="P52" s="9"/>
    </row>
    <row r="53" spans="1:16">
      <c r="A53" s="12"/>
      <c r="B53" s="44">
        <v>613</v>
      </c>
      <c r="C53" s="20" t="s">
        <v>108</v>
      </c>
      <c r="D53" s="46">
        <v>0</v>
      </c>
      <c r="E53" s="46">
        <v>21413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21413</v>
      </c>
      <c r="O53" s="47">
        <f t="shared" si="11"/>
        <v>0.78764805414551609</v>
      </c>
      <c r="P53" s="9"/>
    </row>
    <row r="54" spans="1:16">
      <c r="A54" s="12"/>
      <c r="B54" s="44">
        <v>614</v>
      </c>
      <c r="C54" s="20" t="s">
        <v>66</v>
      </c>
      <c r="D54" s="46">
        <v>0</v>
      </c>
      <c r="E54" s="46">
        <v>152274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152274</v>
      </c>
      <c r="O54" s="47">
        <f t="shared" si="11"/>
        <v>5.601191789891856</v>
      </c>
      <c r="P54" s="9"/>
    </row>
    <row r="55" spans="1:16">
      <c r="A55" s="12"/>
      <c r="B55" s="44">
        <v>634</v>
      </c>
      <c r="C55" s="20" t="s">
        <v>67</v>
      </c>
      <c r="D55" s="46">
        <v>0</v>
      </c>
      <c r="E55" s="46">
        <v>165713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165713</v>
      </c>
      <c r="O55" s="47">
        <f t="shared" si="11"/>
        <v>6.0955271095416759</v>
      </c>
      <c r="P55" s="9"/>
    </row>
    <row r="56" spans="1:16">
      <c r="A56" s="12"/>
      <c r="B56" s="44">
        <v>654</v>
      </c>
      <c r="C56" s="20" t="s">
        <v>68</v>
      </c>
      <c r="D56" s="46">
        <v>0</v>
      </c>
      <c r="E56" s="46">
        <v>48715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48715</v>
      </c>
      <c r="O56" s="47">
        <f t="shared" si="11"/>
        <v>1.7919149562274701</v>
      </c>
      <c r="P56" s="9"/>
    </row>
    <row r="57" spans="1:16">
      <c r="A57" s="12"/>
      <c r="B57" s="44">
        <v>674</v>
      </c>
      <c r="C57" s="20" t="s">
        <v>69</v>
      </c>
      <c r="D57" s="46">
        <v>0</v>
      </c>
      <c r="E57" s="46">
        <v>76863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76863</v>
      </c>
      <c r="O57" s="47">
        <f t="shared" si="11"/>
        <v>2.8273008165967779</v>
      </c>
      <c r="P57" s="9"/>
    </row>
    <row r="58" spans="1:16">
      <c r="A58" s="12"/>
      <c r="B58" s="44">
        <v>685</v>
      </c>
      <c r="C58" s="20" t="s">
        <v>102</v>
      </c>
      <c r="D58" s="46">
        <v>0</v>
      </c>
      <c r="E58" s="46">
        <v>2066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2066</v>
      </c>
      <c r="O58" s="47">
        <f t="shared" si="11"/>
        <v>7.5994997425145289E-2</v>
      </c>
      <c r="P58" s="9"/>
    </row>
    <row r="59" spans="1:16">
      <c r="A59" s="12"/>
      <c r="B59" s="44">
        <v>694</v>
      </c>
      <c r="C59" s="20" t="s">
        <v>70</v>
      </c>
      <c r="D59" s="46">
        <v>0</v>
      </c>
      <c r="E59" s="46">
        <v>11873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11873</v>
      </c>
      <c r="O59" s="47">
        <f t="shared" si="11"/>
        <v>0.43673214154344148</v>
      </c>
      <c r="P59" s="9"/>
    </row>
    <row r="60" spans="1:16">
      <c r="A60" s="12"/>
      <c r="B60" s="44">
        <v>713</v>
      </c>
      <c r="C60" s="20" t="s">
        <v>73</v>
      </c>
      <c r="D60" s="46">
        <v>0</v>
      </c>
      <c r="E60" s="46">
        <v>32467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6" si="16">SUM(D60:M60)</f>
        <v>32467</v>
      </c>
      <c r="O60" s="47">
        <f t="shared" si="11"/>
        <v>1.1942543956448173</v>
      </c>
      <c r="P60" s="9"/>
    </row>
    <row r="61" spans="1:16">
      <c r="A61" s="12"/>
      <c r="B61" s="44">
        <v>714</v>
      </c>
      <c r="C61" s="20" t="s">
        <v>74</v>
      </c>
      <c r="D61" s="46">
        <v>0</v>
      </c>
      <c r="E61" s="46">
        <v>14122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14122</v>
      </c>
      <c r="O61" s="47">
        <f t="shared" si="11"/>
        <v>0.51945854483925546</v>
      </c>
      <c r="P61" s="9"/>
    </row>
    <row r="62" spans="1:16">
      <c r="A62" s="12"/>
      <c r="B62" s="44">
        <v>721</v>
      </c>
      <c r="C62" s="20" t="s">
        <v>104</v>
      </c>
      <c r="D62" s="46">
        <v>0</v>
      </c>
      <c r="E62" s="46">
        <v>12408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12408</v>
      </c>
      <c r="O62" s="47">
        <f t="shared" si="11"/>
        <v>0.45641138821452221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81338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81338</v>
      </c>
      <c r="O63" s="47">
        <f t="shared" si="11"/>
        <v>2.9919075994997426</v>
      </c>
      <c r="P63" s="9"/>
    </row>
    <row r="64" spans="1:16">
      <c r="A64" s="12"/>
      <c r="B64" s="44">
        <v>733</v>
      </c>
      <c r="C64" s="20" t="s">
        <v>77</v>
      </c>
      <c r="D64" s="46">
        <v>0</v>
      </c>
      <c r="E64" s="46">
        <v>135805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135805</v>
      </c>
      <c r="O64" s="47">
        <f t="shared" si="11"/>
        <v>4.9954020451703078</v>
      </c>
      <c r="P64" s="9"/>
    </row>
    <row r="65" spans="1:119">
      <c r="A65" s="12"/>
      <c r="B65" s="44">
        <v>744</v>
      </c>
      <c r="C65" s="20" t="s">
        <v>79</v>
      </c>
      <c r="D65" s="46">
        <v>0</v>
      </c>
      <c r="E65" s="46">
        <v>23726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23726</v>
      </c>
      <c r="O65" s="47">
        <f t="shared" si="11"/>
        <v>0.87272861031413229</v>
      </c>
      <c r="P65" s="9"/>
    </row>
    <row r="66" spans="1:119" ht="15.75" thickBot="1">
      <c r="A66" s="12"/>
      <c r="B66" s="44">
        <v>764</v>
      </c>
      <c r="C66" s="20" t="s">
        <v>80</v>
      </c>
      <c r="D66" s="46">
        <v>0</v>
      </c>
      <c r="E66" s="46">
        <v>124232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124232</v>
      </c>
      <c r="O66" s="47">
        <f t="shared" si="11"/>
        <v>4.5697049952181272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7">SUM(D5,D13,D21,D26,D28,D32,D38,D43,D47)</f>
        <v>21756995</v>
      </c>
      <c r="E67" s="15">
        <f t="shared" si="17"/>
        <v>18861375</v>
      </c>
      <c r="F67" s="15">
        <f t="shared" si="17"/>
        <v>2574222</v>
      </c>
      <c r="G67" s="15">
        <f t="shared" si="17"/>
        <v>2304065</v>
      </c>
      <c r="H67" s="15">
        <f t="shared" si="17"/>
        <v>0</v>
      </c>
      <c r="I67" s="15">
        <f t="shared" si="17"/>
        <v>2487272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448172</v>
      </c>
      <c r="N67" s="15">
        <f>SUM(D67:M67)</f>
        <v>48432101</v>
      </c>
      <c r="O67" s="37">
        <f t="shared" si="11"/>
        <v>1781.5089016405502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109</v>
      </c>
      <c r="M69" s="118"/>
      <c r="N69" s="118"/>
      <c r="O69" s="41">
        <v>27186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85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5521261</v>
      </c>
      <c r="E5" s="26">
        <f t="shared" si="0"/>
        <v>0</v>
      </c>
      <c r="F5" s="26">
        <f t="shared" si="0"/>
        <v>585242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6106503</v>
      </c>
      <c r="O5" s="32">
        <f t="shared" ref="O5:O36" si="1">(N5/O$70)</f>
        <v>223.41137087037646</v>
      </c>
      <c r="P5" s="6"/>
    </row>
    <row r="6" spans="1:133">
      <c r="A6" s="12"/>
      <c r="B6" s="44">
        <v>511</v>
      </c>
      <c r="C6" s="20" t="s">
        <v>20</v>
      </c>
      <c r="D6" s="46">
        <v>219177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219177</v>
      </c>
      <c r="O6" s="47">
        <f t="shared" si="1"/>
        <v>8.0187685215673365</v>
      </c>
      <c r="P6" s="9"/>
    </row>
    <row r="7" spans="1:133">
      <c r="A7" s="12"/>
      <c r="B7" s="44">
        <v>512</v>
      </c>
      <c r="C7" s="20" t="s">
        <v>21</v>
      </c>
      <c r="D7" s="46">
        <v>264014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264014</v>
      </c>
      <c r="O7" s="47">
        <f t="shared" si="1"/>
        <v>9.6591665752021374</v>
      </c>
      <c r="P7" s="9"/>
    </row>
    <row r="8" spans="1:133">
      <c r="A8" s="12"/>
      <c r="B8" s="44">
        <v>513</v>
      </c>
      <c r="C8" s="20" t="s">
        <v>22</v>
      </c>
      <c r="D8" s="46">
        <v>2431356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2431356</v>
      </c>
      <c r="O8" s="47">
        <f t="shared" si="1"/>
        <v>88.953133574799693</v>
      </c>
      <c r="P8" s="9"/>
    </row>
    <row r="9" spans="1:133">
      <c r="A9" s="12"/>
      <c r="B9" s="44">
        <v>514</v>
      </c>
      <c r="C9" s="20" t="s">
        <v>23</v>
      </c>
      <c r="D9" s="46">
        <v>60555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60555</v>
      </c>
      <c r="O9" s="47">
        <f t="shared" si="1"/>
        <v>2.215453846998134</v>
      </c>
      <c r="P9" s="9"/>
    </row>
    <row r="10" spans="1:133">
      <c r="A10" s="12"/>
      <c r="B10" s="44">
        <v>515</v>
      </c>
      <c r="C10" s="20" t="s">
        <v>24</v>
      </c>
      <c r="D10" s="46">
        <v>353785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353785</v>
      </c>
      <c r="O10" s="47">
        <f t="shared" si="1"/>
        <v>12.943511506237881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585242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585242</v>
      </c>
      <c r="O11" s="47">
        <f t="shared" si="1"/>
        <v>21.411553799436579</v>
      </c>
      <c r="P11" s="9"/>
    </row>
    <row r="12" spans="1:133">
      <c r="A12" s="12"/>
      <c r="B12" s="44">
        <v>519</v>
      </c>
      <c r="C12" s="20" t="s">
        <v>26</v>
      </c>
      <c r="D12" s="46">
        <v>2192374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2192374</v>
      </c>
      <c r="O12" s="47">
        <f t="shared" si="1"/>
        <v>80.209783046134703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19856245</v>
      </c>
      <c r="E13" s="31">
        <f t="shared" si="3"/>
        <v>2525270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22381515</v>
      </c>
      <c r="O13" s="43">
        <f t="shared" si="1"/>
        <v>818.84590055976287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130232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130232</v>
      </c>
      <c r="O14" s="47">
        <f t="shared" si="1"/>
        <v>4.7646434712618451</v>
      </c>
      <c r="P14" s="9"/>
    </row>
    <row r="15" spans="1:133">
      <c r="A15" s="12"/>
      <c r="B15" s="44">
        <v>522</v>
      </c>
      <c r="C15" s="20" t="s">
        <v>29</v>
      </c>
      <c r="D15" s="46">
        <v>5735</v>
      </c>
      <c r="E15" s="46">
        <v>1546259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1551994</v>
      </c>
      <c r="O15" s="47">
        <f t="shared" si="1"/>
        <v>56.780960743423698</v>
      </c>
      <c r="P15" s="9"/>
    </row>
    <row r="16" spans="1:133">
      <c r="A16" s="12"/>
      <c r="B16" s="44">
        <v>523</v>
      </c>
      <c r="C16" s="20" t="s">
        <v>30</v>
      </c>
      <c r="D16" s="46">
        <v>1748403</v>
      </c>
      <c r="E16" s="46">
        <v>219276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1967679</v>
      </c>
      <c r="O16" s="47">
        <f t="shared" si="1"/>
        <v>71.989134013829442</v>
      </c>
      <c r="P16" s="9"/>
    </row>
    <row r="17" spans="1:16">
      <c r="A17" s="12"/>
      <c r="B17" s="44">
        <v>525</v>
      </c>
      <c r="C17" s="20" t="s">
        <v>32</v>
      </c>
      <c r="D17" s="46">
        <v>12854906</v>
      </c>
      <c r="E17" s="46">
        <v>629485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13484391</v>
      </c>
      <c r="O17" s="47">
        <f t="shared" si="1"/>
        <v>493.3373943584678</v>
      </c>
      <c r="P17" s="9"/>
    </row>
    <row r="18" spans="1:16">
      <c r="A18" s="12"/>
      <c r="B18" s="44">
        <v>526</v>
      </c>
      <c r="C18" s="20" t="s">
        <v>33</v>
      </c>
      <c r="D18" s="46">
        <v>1273694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1273694</v>
      </c>
      <c r="O18" s="47">
        <f t="shared" si="1"/>
        <v>46.599129257673873</v>
      </c>
      <c r="P18" s="9"/>
    </row>
    <row r="19" spans="1:16">
      <c r="A19" s="12"/>
      <c r="B19" s="44">
        <v>527</v>
      </c>
      <c r="C19" s="20" t="s">
        <v>34</v>
      </c>
      <c r="D19" s="46">
        <v>51327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51327</v>
      </c>
      <c r="O19" s="47">
        <f t="shared" si="1"/>
        <v>1.8778399736582154</v>
      </c>
      <c r="P19" s="9"/>
    </row>
    <row r="20" spans="1:16">
      <c r="A20" s="12"/>
      <c r="B20" s="44">
        <v>529</v>
      </c>
      <c r="C20" s="20" t="s">
        <v>35</v>
      </c>
      <c r="D20" s="46">
        <v>3922180</v>
      </c>
      <c r="E20" s="46">
        <v>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3922198</v>
      </c>
      <c r="O20" s="47">
        <f t="shared" si="1"/>
        <v>143.49679874144806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SUM(D22:D25)</f>
        <v>200292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2234158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2434450</v>
      </c>
      <c r="O21" s="43">
        <f t="shared" si="1"/>
        <v>89.066330077196056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123778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123778</v>
      </c>
      <c r="O22" s="47">
        <f t="shared" si="1"/>
        <v>4.5285186404712254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1926265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1926265</v>
      </c>
      <c r="O23" s="47">
        <f t="shared" si="1"/>
        <v>70.473969194746275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184115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184115</v>
      </c>
      <c r="O24" s="47">
        <f t="shared" si="1"/>
        <v>6.7359967804485423</v>
      </c>
      <c r="P24" s="9"/>
    </row>
    <row r="25" spans="1:16">
      <c r="A25" s="12"/>
      <c r="B25" s="44">
        <v>537</v>
      </c>
      <c r="C25" s="20" t="s">
        <v>40</v>
      </c>
      <c r="D25" s="46">
        <v>200292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200292</v>
      </c>
      <c r="O25" s="47">
        <f t="shared" si="1"/>
        <v>7.3278454615300186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SUM(D27:D27)</f>
        <v>0</v>
      </c>
      <c r="E26" s="31">
        <f t="shared" si="6"/>
        <v>3790794</v>
      </c>
      <c r="F26" s="31">
        <f t="shared" si="6"/>
        <v>0</v>
      </c>
      <c r="G26" s="31">
        <f t="shared" si="6"/>
        <v>719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3791513</v>
      </c>
      <c r="O26" s="43">
        <f t="shared" si="1"/>
        <v>138.7155818973402</v>
      </c>
      <c r="P26" s="10"/>
    </row>
    <row r="27" spans="1:16">
      <c r="A27" s="12"/>
      <c r="B27" s="44">
        <v>541</v>
      </c>
      <c r="C27" s="20" t="s">
        <v>43</v>
      </c>
      <c r="D27" s="46">
        <v>0</v>
      </c>
      <c r="E27" s="46">
        <v>3790794</v>
      </c>
      <c r="F27" s="46">
        <v>0</v>
      </c>
      <c r="G27" s="46">
        <v>719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3791513</v>
      </c>
      <c r="O27" s="47">
        <f t="shared" si="1"/>
        <v>138.7155818973402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4833661</v>
      </c>
      <c r="E28" s="31">
        <f t="shared" si="8"/>
        <v>1031208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4305278</v>
      </c>
      <c r="N28" s="31">
        <f t="shared" si="7"/>
        <v>10170147</v>
      </c>
      <c r="O28" s="43">
        <f t="shared" si="1"/>
        <v>372.08308637910221</v>
      </c>
      <c r="P28" s="10"/>
    </row>
    <row r="29" spans="1:16">
      <c r="A29" s="13"/>
      <c r="B29" s="45">
        <v>552</v>
      </c>
      <c r="C29" s="21" t="s">
        <v>45</v>
      </c>
      <c r="D29" s="46">
        <v>4815134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4815134</v>
      </c>
      <c r="O29" s="47">
        <f t="shared" si="1"/>
        <v>176.16558738521201</v>
      </c>
      <c r="P29" s="9"/>
    </row>
    <row r="30" spans="1:16">
      <c r="A30" s="13"/>
      <c r="B30" s="45">
        <v>553</v>
      </c>
      <c r="C30" s="21" t="s">
        <v>46</v>
      </c>
      <c r="D30" s="46">
        <v>14777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14777</v>
      </c>
      <c r="O30" s="47">
        <f t="shared" si="1"/>
        <v>0.54062854425053963</v>
      </c>
      <c r="P30" s="9"/>
    </row>
    <row r="31" spans="1:16">
      <c r="A31" s="13"/>
      <c r="B31" s="45">
        <v>554</v>
      </c>
      <c r="C31" s="21" t="s">
        <v>47</v>
      </c>
      <c r="D31" s="46">
        <v>3750</v>
      </c>
      <c r="E31" s="46">
        <v>1031208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1034958</v>
      </c>
      <c r="O31" s="47">
        <f t="shared" si="1"/>
        <v>37.864778838766327</v>
      </c>
      <c r="P31" s="9"/>
    </row>
    <row r="32" spans="1:16">
      <c r="A32" s="13"/>
      <c r="B32" s="45">
        <v>559</v>
      </c>
      <c r="C32" s="21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4305278</v>
      </c>
      <c r="N32" s="46">
        <f t="shared" si="7"/>
        <v>4305278</v>
      </c>
      <c r="O32" s="47">
        <f t="shared" si="1"/>
        <v>157.51209161087331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914765</v>
      </c>
      <c r="E33" s="31">
        <f t="shared" si="9"/>
        <v>449100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1363865</v>
      </c>
      <c r="O33" s="43">
        <f t="shared" si="1"/>
        <v>49.898108513518459</v>
      </c>
      <c r="P33" s="10"/>
    </row>
    <row r="34" spans="1:16">
      <c r="A34" s="12"/>
      <c r="B34" s="44">
        <v>562</v>
      </c>
      <c r="C34" s="20" t="s">
        <v>49</v>
      </c>
      <c r="D34" s="46">
        <v>673613</v>
      </c>
      <c r="E34" s="46">
        <v>241208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914821</v>
      </c>
      <c r="O34" s="47">
        <f t="shared" si="1"/>
        <v>33.469469139867556</v>
      </c>
      <c r="P34" s="9"/>
    </row>
    <row r="35" spans="1:16">
      <c r="A35" s="12"/>
      <c r="B35" s="44">
        <v>563</v>
      </c>
      <c r="C35" s="20" t="s">
        <v>50</v>
      </c>
      <c r="D35" s="46">
        <v>10000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10000</v>
      </c>
      <c r="O35" s="47">
        <f t="shared" si="1"/>
        <v>0.3658581202209783</v>
      </c>
      <c r="P35" s="9"/>
    </row>
    <row r="36" spans="1:16">
      <c r="A36" s="12"/>
      <c r="B36" s="44">
        <v>564</v>
      </c>
      <c r="C36" s="20" t="s">
        <v>51</v>
      </c>
      <c r="D36" s="46">
        <v>149121</v>
      </c>
      <c r="E36" s="46">
        <v>6625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155746</v>
      </c>
      <c r="O36" s="47">
        <f t="shared" si="1"/>
        <v>5.6980938791936486</v>
      </c>
      <c r="P36" s="9"/>
    </row>
    <row r="37" spans="1:16">
      <c r="A37" s="12"/>
      <c r="B37" s="44">
        <v>565</v>
      </c>
      <c r="C37" s="20" t="s">
        <v>52</v>
      </c>
      <c r="D37" s="46">
        <v>10080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10080</v>
      </c>
      <c r="O37" s="47">
        <f t="shared" ref="O37:O68" si="11">(N37/O$70)</f>
        <v>0.36878498518274611</v>
      </c>
      <c r="P37" s="9"/>
    </row>
    <row r="38" spans="1:16">
      <c r="A38" s="12"/>
      <c r="B38" s="44">
        <v>569</v>
      </c>
      <c r="C38" s="20" t="s">
        <v>53</v>
      </c>
      <c r="D38" s="46">
        <v>71951</v>
      </c>
      <c r="E38" s="46">
        <v>201267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273218</v>
      </c>
      <c r="O38" s="47">
        <f t="shared" si="11"/>
        <v>9.9959023890535246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SUM(D40:D42)</f>
        <v>1125720</v>
      </c>
      <c r="E39" s="31">
        <f t="shared" si="12"/>
        <v>97572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1223292</v>
      </c>
      <c r="O39" s="43">
        <f t="shared" si="11"/>
        <v>44.755131160136102</v>
      </c>
      <c r="P39" s="9"/>
    </row>
    <row r="40" spans="1:16">
      <c r="A40" s="12"/>
      <c r="B40" s="44">
        <v>571</v>
      </c>
      <c r="C40" s="20" t="s">
        <v>55</v>
      </c>
      <c r="D40" s="46">
        <v>245038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245038</v>
      </c>
      <c r="O40" s="47">
        <f t="shared" si="11"/>
        <v>8.9649142062708087</v>
      </c>
      <c r="P40" s="9"/>
    </row>
    <row r="41" spans="1:16">
      <c r="A41" s="12"/>
      <c r="B41" s="44">
        <v>572</v>
      </c>
      <c r="C41" s="20" t="s">
        <v>56</v>
      </c>
      <c r="D41" s="46">
        <v>866409</v>
      </c>
      <c r="E41" s="46">
        <v>26500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892909</v>
      </c>
      <c r="O41" s="47">
        <f t="shared" si="11"/>
        <v>32.667800826839354</v>
      </c>
      <c r="P41" s="9"/>
    </row>
    <row r="42" spans="1:16">
      <c r="A42" s="12"/>
      <c r="B42" s="44">
        <v>574</v>
      </c>
      <c r="C42" s="20" t="s">
        <v>57</v>
      </c>
      <c r="D42" s="46">
        <v>14273</v>
      </c>
      <c r="E42" s="46">
        <v>71072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85345</v>
      </c>
      <c r="O42" s="47">
        <f t="shared" si="11"/>
        <v>3.1224161270259394</v>
      </c>
      <c r="P42" s="9"/>
    </row>
    <row r="43" spans="1:16" ht="15.75">
      <c r="A43" s="28" t="s">
        <v>78</v>
      </c>
      <c r="B43" s="29"/>
      <c r="C43" s="30"/>
      <c r="D43" s="31">
        <f t="shared" ref="D43:M43" si="13">SUM(D44:D46)</f>
        <v>450485</v>
      </c>
      <c r="E43" s="31">
        <f t="shared" si="13"/>
        <v>6503534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6954019</v>
      </c>
      <c r="O43" s="43">
        <f t="shared" si="11"/>
        <v>254.41843193209672</v>
      </c>
      <c r="P43" s="9"/>
    </row>
    <row r="44" spans="1:16">
      <c r="A44" s="12"/>
      <c r="B44" s="44">
        <v>581</v>
      </c>
      <c r="C44" s="20" t="s">
        <v>58</v>
      </c>
      <c r="D44" s="46">
        <v>315759</v>
      </c>
      <c r="E44" s="46">
        <v>6402648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6718407</v>
      </c>
      <c r="O44" s="47">
        <f t="shared" si="11"/>
        <v>245.79837558994623</v>
      </c>
      <c r="P44" s="9"/>
    </row>
    <row r="45" spans="1:16">
      <c r="A45" s="12"/>
      <c r="B45" s="44">
        <v>587</v>
      </c>
      <c r="C45" s="20" t="s">
        <v>59</v>
      </c>
      <c r="D45" s="46">
        <v>0</v>
      </c>
      <c r="E45" s="46">
        <v>100886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6" si="14">SUM(D45:M45)</f>
        <v>100886</v>
      </c>
      <c r="O45" s="47">
        <f t="shared" si="11"/>
        <v>3.6909962316613618</v>
      </c>
      <c r="P45" s="9"/>
    </row>
    <row r="46" spans="1:16">
      <c r="A46" s="12"/>
      <c r="B46" s="44">
        <v>590</v>
      </c>
      <c r="C46" s="20" t="s">
        <v>60</v>
      </c>
      <c r="D46" s="46">
        <v>134726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134726</v>
      </c>
      <c r="O46" s="47">
        <f t="shared" si="11"/>
        <v>4.9290601104891527</v>
      </c>
      <c r="P46" s="9"/>
    </row>
    <row r="47" spans="1:16" ht="15.75">
      <c r="A47" s="28" t="s">
        <v>62</v>
      </c>
      <c r="B47" s="29"/>
      <c r="C47" s="30"/>
      <c r="D47" s="31">
        <f t="shared" ref="D47:M47" si="15">SUM(D48:D67)</f>
        <v>0</v>
      </c>
      <c r="E47" s="31">
        <f t="shared" si="15"/>
        <v>1158686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1158686</v>
      </c>
      <c r="O47" s="43">
        <f t="shared" si="11"/>
        <v>42.391468188636445</v>
      </c>
      <c r="P47" s="9"/>
    </row>
    <row r="48" spans="1:16">
      <c r="A48" s="12"/>
      <c r="B48" s="44">
        <v>604</v>
      </c>
      <c r="C48" s="20" t="s">
        <v>63</v>
      </c>
      <c r="D48" s="46">
        <v>0</v>
      </c>
      <c r="E48" s="46">
        <v>204295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204295</v>
      </c>
      <c r="O48" s="47">
        <f t="shared" si="11"/>
        <v>7.4742984670544761</v>
      </c>
      <c r="P48" s="9"/>
    </row>
    <row r="49" spans="1:16">
      <c r="A49" s="12"/>
      <c r="B49" s="44">
        <v>605</v>
      </c>
      <c r="C49" s="20" t="s">
        <v>64</v>
      </c>
      <c r="D49" s="46">
        <v>0</v>
      </c>
      <c r="E49" s="46">
        <v>146543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146543</v>
      </c>
      <c r="O49" s="47">
        <f t="shared" si="11"/>
        <v>5.3613946511542823</v>
      </c>
      <c r="P49" s="9"/>
    </row>
    <row r="50" spans="1:16">
      <c r="A50" s="12"/>
      <c r="B50" s="44">
        <v>608</v>
      </c>
      <c r="C50" s="20" t="s">
        <v>65</v>
      </c>
      <c r="D50" s="46">
        <v>0</v>
      </c>
      <c r="E50" s="46">
        <v>15196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15196</v>
      </c>
      <c r="O50" s="47">
        <f t="shared" si="11"/>
        <v>0.55595799948779867</v>
      </c>
      <c r="P50" s="9"/>
    </row>
    <row r="51" spans="1:16">
      <c r="A51" s="12"/>
      <c r="B51" s="44">
        <v>611</v>
      </c>
      <c r="C51" s="20" t="s">
        <v>101</v>
      </c>
      <c r="D51" s="46">
        <v>0</v>
      </c>
      <c r="E51" s="46">
        <v>5077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5077</v>
      </c>
      <c r="O51" s="47">
        <f t="shared" si="11"/>
        <v>0.18574616763619067</v>
      </c>
      <c r="P51" s="9"/>
    </row>
    <row r="52" spans="1:16">
      <c r="A52" s="12"/>
      <c r="B52" s="44">
        <v>612</v>
      </c>
      <c r="C52" s="20" t="s">
        <v>107</v>
      </c>
      <c r="D52" s="46">
        <v>0</v>
      </c>
      <c r="E52" s="46">
        <v>25638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25638</v>
      </c>
      <c r="O52" s="47">
        <f t="shared" si="11"/>
        <v>0.93798704862254423</v>
      </c>
      <c r="P52" s="9"/>
    </row>
    <row r="53" spans="1:16">
      <c r="A53" s="12"/>
      <c r="B53" s="44">
        <v>613</v>
      </c>
      <c r="C53" s="20" t="s">
        <v>108</v>
      </c>
      <c r="D53" s="46">
        <v>0</v>
      </c>
      <c r="E53" s="46">
        <v>12035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12035</v>
      </c>
      <c r="O53" s="47">
        <f t="shared" si="11"/>
        <v>0.4403102476859474</v>
      </c>
      <c r="P53" s="9"/>
    </row>
    <row r="54" spans="1:16">
      <c r="A54" s="12"/>
      <c r="B54" s="44">
        <v>614</v>
      </c>
      <c r="C54" s="20" t="s">
        <v>66</v>
      </c>
      <c r="D54" s="46">
        <v>0</v>
      </c>
      <c r="E54" s="46">
        <v>123596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123596</v>
      </c>
      <c r="O54" s="47">
        <f t="shared" si="11"/>
        <v>4.5218600226832031</v>
      </c>
      <c r="P54" s="9"/>
    </row>
    <row r="55" spans="1:16">
      <c r="A55" s="12"/>
      <c r="B55" s="44">
        <v>634</v>
      </c>
      <c r="C55" s="20" t="s">
        <v>67</v>
      </c>
      <c r="D55" s="46">
        <v>0</v>
      </c>
      <c r="E55" s="46">
        <v>140994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140994</v>
      </c>
      <c r="O55" s="47">
        <f t="shared" si="11"/>
        <v>5.1583799802436614</v>
      </c>
      <c r="P55" s="9"/>
    </row>
    <row r="56" spans="1:16">
      <c r="A56" s="12"/>
      <c r="B56" s="44">
        <v>654</v>
      </c>
      <c r="C56" s="20" t="s">
        <v>68</v>
      </c>
      <c r="D56" s="46">
        <v>0</v>
      </c>
      <c r="E56" s="46">
        <v>50770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50770</v>
      </c>
      <c r="O56" s="47">
        <f t="shared" si="11"/>
        <v>1.857461676361907</v>
      </c>
      <c r="P56" s="9"/>
    </row>
    <row r="57" spans="1:16">
      <c r="A57" s="12"/>
      <c r="B57" s="44">
        <v>674</v>
      </c>
      <c r="C57" s="20" t="s">
        <v>69</v>
      </c>
      <c r="D57" s="46">
        <v>0</v>
      </c>
      <c r="E57" s="46">
        <v>61416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61416</v>
      </c>
      <c r="O57" s="47">
        <f t="shared" si="11"/>
        <v>2.2469542311491604</v>
      </c>
      <c r="P57" s="9"/>
    </row>
    <row r="58" spans="1:16">
      <c r="A58" s="12"/>
      <c r="B58" s="44">
        <v>685</v>
      </c>
      <c r="C58" s="20" t="s">
        <v>102</v>
      </c>
      <c r="D58" s="46">
        <v>0</v>
      </c>
      <c r="E58" s="46">
        <v>1573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1573</v>
      </c>
      <c r="O58" s="47">
        <f t="shared" si="11"/>
        <v>5.7549482310759889E-2</v>
      </c>
      <c r="P58" s="9"/>
    </row>
    <row r="59" spans="1:16">
      <c r="A59" s="12"/>
      <c r="B59" s="44">
        <v>694</v>
      </c>
      <c r="C59" s="20" t="s">
        <v>70</v>
      </c>
      <c r="D59" s="46">
        <v>0</v>
      </c>
      <c r="E59" s="46">
        <v>10282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10282</v>
      </c>
      <c r="O59" s="47">
        <f t="shared" si="11"/>
        <v>0.37617531921120989</v>
      </c>
      <c r="P59" s="9"/>
    </row>
    <row r="60" spans="1:16">
      <c r="A60" s="12"/>
      <c r="B60" s="44">
        <v>712</v>
      </c>
      <c r="C60" s="20" t="s">
        <v>72</v>
      </c>
      <c r="D60" s="46">
        <v>0</v>
      </c>
      <c r="E60" s="46">
        <v>220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6">SUM(D60:M60)</f>
        <v>220</v>
      </c>
      <c r="O60" s="47">
        <f t="shared" si="11"/>
        <v>8.0488786448615224E-3</v>
      </c>
      <c r="P60" s="9"/>
    </row>
    <row r="61" spans="1:16">
      <c r="A61" s="12"/>
      <c r="B61" s="44">
        <v>713</v>
      </c>
      <c r="C61" s="20" t="s">
        <v>73</v>
      </c>
      <c r="D61" s="46">
        <v>0</v>
      </c>
      <c r="E61" s="46">
        <v>24577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24577</v>
      </c>
      <c r="O61" s="47">
        <f t="shared" si="11"/>
        <v>0.89916950206709834</v>
      </c>
      <c r="P61" s="9"/>
    </row>
    <row r="62" spans="1:16">
      <c r="A62" s="12"/>
      <c r="B62" s="44">
        <v>714</v>
      </c>
      <c r="C62" s="20" t="s">
        <v>74</v>
      </c>
      <c r="D62" s="46">
        <v>0</v>
      </c>
      <c r="E62" s="46">
        <v>12510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12510</v>
      </c>
      <c r="O62" s="47">
        <f t="shared" si="11"/>
        <v>0.45768850839644387</v>
      </c>
      <c r="P62" s="9"/>
    </row>
    <row r="63" spans="1:16">
      <c r="A63" s="12"/>
      <c r="B63" s="44">
        <v>721</v>
      </c>
      <c r="C63" s="20" t="s">
        <v>104</v>
      </c>
      <c r="D63" s="46">
        <v>0</v>
      </c>
      <c r="E63" s="46">
        <v>1986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1986</v>
      </c>
      <c r="O63" s="47">
        <f t="shared" si="11"/>
        <v>7.2659422675886293E-2</v>
      </c>
      <c r="P63" s="9"/>
    </row>
    <row r="64" spans="1:16">
      <c r="A64" s="12"/>
      <c r="B64" s="44">
        <v>724</v>
      </c>
      <c r="C64" s="20" t="s">
        <v>76</v>
      </c>
      <c r="D64" s="46">
        <v>0</v>
      </c>
      <c r="E64" s="46">
        <v>64573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64573</v>
      </c>
      <c r="O64" s="47">
        <f t="shared" si="11"/>
        <v>2.3624556397029233</v>
      </c>
      <c r="P64" s="9"/>
    </row>
    <row r="65" spans="1:119">
      <c r="A65" s="12"/>
      <c r="B65" s="44">
        <v>733</v>
      </c>
      <c r="C65" s="20" t="s">
        <v>77</v>
      </c>
      <c r="D65" s="46">
        <v>0</v>
      </c>
      <c r="E65" s="46">
        <v>143251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143251</v>
      </c>
      <c r="O65" s="47">
        <f t="shared" si="11"/>
        <v>5.2409541579775363</v>
      </c>
      <c r="P65" s="9"/>
    </row>
    <row r="66" spans="1:119">
      <c r="A66" s="12"/>
      <c r="B66" s="44">
        <v>744</v>
      </c>
      <c r="C66" s="20" t="s">
        <v>79</v>
      </c>
      <c r="D66" s="46">
        <v>0</v>
      </c>
      <c r="E66" s="46">
        <v>10431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10431</v>
      </c>
      <c r="O66" s="47">
        <f t="shared" si="11"/>
        <v>0.38162660520250247</v>
      </c>
      <c r="P66" s="9"/>
    </row>
    <row r="67" spans="1:119" ht="15.75" thickBot="1">
      <c r="A67" s="12"/>
      <c r="B67" s="44">
        <v>764</v>
      </c>
      <c r="C67" s="20" t="s">
        <v>80</v>
      </c>
      <c r="D67" s="46">
        <v>0</v>
      </c>
      <c r="E67" s="46">
        <v>103723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103723</v>
      </c>
      <c r="O67" s="47">
        <f t="shared" si="11"/>
        <v>3.7947901803680533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7">SUM(D5,D13,D21,D26,D28,D33,D39,D43,D47)</f>
        <v>32902429</v>
      </c>
      <c r="E68" s="15">
        <f t="shared" si="17"/>
        <v>15556164</v>
      </c>
      <c r="F68" s="15">
        <f t="shared" si="17"/>
        <v>585242</v>
      </c>
      <c r="G68" s="15">
        <f t="shared" si="17"/>
        <v>719</v>
      </c>
      <c r="H68" s="15">
        <f t="shared" si="17"/>
        <v>0</v>
      </c>
      <c r="I68" s="15">
        <f t="shared" si="17"/>
        <v>2234158</v>
      </c>
      <c r="J68" s="15">
        <f t="shared" si="17"/>
        <v>0</v>
      </c>
      <c r="K68" s="15">
        <f t="shared" si="17"/>
        <v>0</v>
      </c>
      <c r="L68" s="15">
        <f t="shared" si="17"/>
        <v>0</v>
      </c>
      <c r="M68" s="15">
        <f t="shared" si="17"/>
        <v>4305278</v>
      </c>
      <c r="N68" s="15">
        <f>SUM(D68:M68)</f>
        <v>55583990</v>
      </c>
      <c r="O68" s="37">
        <f t="shared" si="11"/>
        <v>2033.5854095781656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112</v>
      </c>
      <c r="M70" s="118"/>
      <c r="N70" s="118"/>
      <c r="O70" s="41">
        <v>27333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85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144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145</v>
      </c>
      <c r="N4" s="34" t="s">
        <v>5</v>
      </c>
      <c r="O4" s="34" t="s">
        <v>146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7250612</v>
      </c>
      <c r="E5" s="26">
        <f t="shared" si="0"/>
        <v>566508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5258518</v>
      </c>
      <c r="O5" s="27">
        <f>SUM(D5:N5)</f>
        <v>13075638</v>
      </c>
      <c r="P5" s="32">
        <f t="shared" ref="P5:P36" si="1">(O5/P$62)</f>
        <v>511.88686188537423</v>
      </c>
      <c r="Q5" s="6"/>
    </row>
    <row r="6" spans="1:134">
      <c r="A6" s="12"/>
      <c r="B6" s="44">
        <v>511</v>
      </c>
      <c r="C6" s="20" t="s">
        <v>20</v>
      </c>
      <c r="D6" s="46">
        <v>371661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371661</v>
      </c>
      <c r="P6" s="47">
        <f t="shared" si="1"/>
        <v>14.549835577826496</v>
      </c>
      <c r="Q6" s="9"/>
    </row>
    <row r="7" spans="1:134">
      <c r="A7" s="12"/>
      <c r="B7" s="44">
        <v>512</v>
      </c>
      <c r="C7" s="20" t="s">
        <v>21</v>
      </c>
      <c r="D7" s="46">
        <v>278342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278342</v>
      </c>
      <c r="P7" s="47">
        <f t="shared" si="1"/>
        <v>10.896570623238334</v>
      </c>
      <c r="Q7" s="9"/>
    </row>
    <row r="8" spans="1:134">
      <c r="A8" s="12"/>
      <c r="B8" s="44">
        <v>513</v>
      </c>
      <c r="C8" s="20" t="s">
        <v>22</v>
      </c>
      <c r="D8" s="46">
        <v>2751292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2751292</v>
      </c>
      <c r="P8" s="47">
        <f t="shared" si="1"/>
        <v>107.7079549013467</v>
      </c>
      <c r="Q8" s="9"/>
    </row>
    <row r="9" spans="1:134">
      <c r="A9" s="12"/>
      <c r="B9" s="44">
        <v>514</v>
      </c>
      <c r="C9" s="20" t="s">
        <v>23</v>
      </c>
      <c r="D9" s="46">
        <v>82857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82857</v>
      </c>
      <c r="P9" s="47">
        <f t="shared" si="1"/>
        <v>3.2436971500156591</v>
      </c>
      <c r="Q9" s="9"/>
    </row>
    <row r="10" spans="1:134">
      <c r="A10" s="12"/>
      <c r="B10" s="44">
        <v>515</v>
      </c>
      <c r="C10" s="20" t="s">
        <v>24</v>
      </c>
      <c r="D10" s="46">
        <v>266129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266129</v>
      </c>
      <c r="P10" s="47">
        <f t="shared" si="1"/>
        <v>10.418454431569057</v>
      </c>
      <c r="Q10" s="9"/>
    </row>
    <row r="11" spans="1:134">
      <c r="A11" s="12"/>
      <c r="B11" s="44">
        <v>516</v>
      </c>
      <c r="C11" s="20" t="s">
        <v>87</v>
      </c>
      <c r="D11" s="46">
        <v>337070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337070</v>
      </c>
      <c r="P11" s="47">
        <f t="shared" si="1"/>
        <v>13.195662386470405</v>
      </c>
      <c r="Q11" s="9"/>
    </row>
    <row r="12" spans="1:134">
      <c r="A12" s="12"/>
      <c r="B12" s="44">
        <v>517</v>
      </c>
      <c r="C12" s="20" t="s">
        <v>25</v>
      </c>
      <c r="D12" s="46">
        <v>51949</v>
      </c>
      <c r="E12" s="46">
        <v>3572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55521</v>
      </c>
      <c r="P12" s="47">
        <f t="shared" si="1"/>
        <v>2.1735436893203883</v>
      </c>
      <c r="Q12" s="9"/>
    </row>
    <row r="13" spans="1:134">
      <c r="A13" s="12"/>
      <c r="B13" s="44">
        <v>519</v>
      </c>
      <c r="C13" s="20" t="s">
        <v>26</v>
      </c>
      <c r="D13" s="46">
        <v>3111312</v>
      </c>
      <c r="E13" s="46">
        <v>562936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5258518</v>
      </c>
      <c r="O13" s="46">
        <f t="shared" si="2"/>
        <v>8932766</v>
      </c>
      <c r="P13" s="47">
        <f t="shared" si="1"/>
        <v>349.70114312558724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16448927</v>
      </c>
      <c r="E14" s="31">
        <f t="shared" si="3"/>
        <v>3385137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19834064</v>
      </c>
      <c r="P14" s="43">
        <f t="shared" si="1"/>
        <v>776.46664578766047</v>
      </c>
      <c r="Q14" s="10"/>
    </row>
    <row r="15" spans="1:134">
      <c r="A15" s="12"/>
      <c r="B15" s="44">
        <v>521</v>
      </c>
      <c r="C15" s="20" t="s">
        <v>28</v>
      </c>
      <c r="D15" s="46">
        <v>12980537</v>
      </c>
      <c r="E15" s="46">
        <v>472216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13452753</v>
      </c>
      <c r="P15" s="47">
        <f t="shared" si="1"/>
        <v>526.65021139993735</v>
      </c>
      <c r="Q15" s="9"/>
    </row>
    <row r="16" spans="1:134">
      <c r="A16" s="12"/>
      <c r="B16" s="44">
        <v>522</v>
      </c>
      <c r="C16" s="20" t="s">
        <v>29</v>
      </c>
      <c r="D16" s="46">
        <v>0</v>
      </c>
      <c r="E16" s="46">
        <v>2561817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2561817</v>
      </c>
      <c r="P16" s="47">
        <f t="shared" si="1"/>
        <v>100.2903617287817</v>
      </c>
      <c r="Q16" s="9"/>
    </row>
    <row r="17" spans="1:17">
      <c r="A17" s="12"/>
      <c r="B17" s="44">
        <v>524</v>
      </c>
      <c r="C17" s="20" t="s">
        <v>31</v>
      </c>
      <c r="D17" s="46">
        <v>377783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377783</v>
      </c>
      <c r="P17" s="47">
        <f t="shared" si="1"/>
        <v>14.789500469777639</v>
      </c>
      <c r="Q17" s="9"/>
    </row>
    <row r="18" spans="1:17">
      <c r="A18" s="12"/>
      <c r="B18" s="44">
        <v>525</v>
      </c>
      <c r="C18" s="20" t="s">
        <v>32</v>
      </c>
      <c r="D18" s="46">
        <v>222867</v>
      </c>
      <c r="E18" s="46">
        <v>351104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573971</v>
      </c>
      <c r="P18" s="47">
        <f t="shared" si="1"/>
        <v>22.46989508299405</v>
      </c>
      <c r="Q18" s="9"/>
    </row>
    <row r="19" spans="1:17">
      <c r="A19" s="12"/>
      <c r="B19" s="44">
        <v>526</v>
      </c>
      <c r="C19" s="20" t="s">
        <v>33</v>
      </c>
      <c r="D19" s="46">
        <v>2498490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2498490</v>
      </c>
      <c r="P19" s="47">
        <f t="shared" si="1"/>
        <v>97.811227685562173</v>
      </c>
      <c r="Q19" s="9"/>
    </row>
    <row r="20" spans="1:17">
      <c r="A20" s="12"/>
      <c r="B20" s="44">
        <v>527</v>
      </c>
      <c r="C20" s="20" t="s">
        <v>34</v>
      </c>
      <c r="D20" s="46">
        <v>116403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116403</v>
      </c>
      <c r="P20" s="47">
        <f t="shared" si="1"/>
        <v>4.5569605386783589</v>
      </c>
      <c r="Q20" s="9"/>
    </row>
    <row r="21" spans="1:17">
      <c r="A21" s="12"/>
      <c r="B21" s="44">
        <v>529</v>
      </c>
      <c r="C21" s="20" t="s">
        <v>35</v>
      </c>
      <c r="D21" s="46">
        <v>252847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252847</v>
      </c>
      <c r="P21" s="47">
        <f t="shared" si="1"/>
        <v>9.8984888819292198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SUM(D23:D27)</f>
        <v>42331</v>
      </c>
      <c r="E22" s="31">
        <f t="shared" si="5"/>
        <v>639496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4477381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5159208</v>
      </c>
      <c r="P22" s="43">
        <f t="shared" si="1"/>
        <v>201.9733792671469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674396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1" si="6">SUM(D23:N23)</f>
        <v>674396</v>
      </c>
      <c r="P23" s="47">
        <f t="shared" si="1"/>
        <v>26.401346695897274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2567334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2567334</v>
      </c>
      <c r="P24" s="47">
        <f t="shared" si="1"/>
        <v>100.50634199812089</v>
      </c>
      <c r="Q24" s="9"/>
    </row>
    <row r="25" spans="1:17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1235651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1235651</v>
      </c>
      <c r="P25" s="47">
        <f t="shared" si="1"/>
        <v>48.373434074538054</v>
      </c>
      <c r="Q25" s="9"/>
    </row>
    <row r="26" spans="1:17">
      <c r="A26" s="12"/>
      <c r="B26" s="44">
        <v>537</v>
      </c>
      <c r="C26" s="20" t="s">
        <v>40</v>
      </c>
      <c r="D26" s="46">
        <v>42331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42331</v>
      </c>
      <c r="P26" s="47">
        <f t="shared" si="1"/>
        <v>1.6571797682430316</v>
      </c>
      <c r="Q26" s="9"/>
    </row>
    <row r="27" spans="1:17">
      <c r="A27" s="12"/>
      <c r="B27" s="44">
        <v>539</v>
      </c>
      <c r="C27" s="20" t="s">
        <v>88</v>
      </c>
      <c r="D27" s="46">
        <v>0</v>
      </c>
      <c r="E27" s="46">
        <v>639496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639496</v>
      </c>
      <c r="P27" s="47">
        <f t="shared" si="1"/>
        <v>25.035076730347637</v>
      </c>
      <c r="Q27" s="9"/>
    </row>
    <row r="28" spans="1:17" ht="15.75">
      <c r="A28" s="28" t="s">
        <v>42</v>
      </c>
      <c r="B28" s="29"/>
      <c r="C28" s="30"/>
      <c r="D28" s="31">
        <f t="shared" ref="D28:N28" si="7">SUM(D29:D29)</f>
        <v>781056</v>
      </c>
      <c r="E28" s="31">
        <f t="shared" si="7"/>
        <v>6249967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7031023</v>
      </c>
      <c r="P28" s="43">
        <f t="shared" si="1"/>
        <v>275.25144848105231</v>
      </c>
      <c r="Q28" s="10"/>
    </row>
    <row r="29" spans="1:17">
      <c r="A29" s="12"/>
      <c r="B29" s="44">
        <v>541</v>
      </c>
      <c r="C29" s="20" t="s">
        <v>43</v>
      </c>
      <c r="D29" s="46">
        <v>781056</v>
      </c>
      <c r="E29" s="46">
        <v>6249967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7031023</v>
      </c>
      <c r="P29" s="47">
        <f t="shared" si="1"/>
        <v>275.25144848105231</v>
      </c>
      <c r="Q29" s="9"/>
    </row>
    <row r="30" spans="1:17" ht="15.75">
      <c r="A30" s="28" t="s">
        <v>44</v>
      </c>
      <c r="B30" s="29"/>
      <c r="C30" s="30"/>
      <c r="D30" s="31">
        <f t="shared" ref="D30:N30" si="8">SUM(D31:D32)</f>
        <v>0</v>
      </c>
      <c r="E30" s="31">
        <f t="shared" si="8"/>
        <v>4389290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4389290</v>
      </c>
      <c r="P30" s="43">
        <f t="shared" si="1"/>
        <v>171.83252427184465</v>
      </c>
      <c r="Q30" s="10"/>
    </row>
    <row r="31" spans="1:17">
      <c r="A31" s="13"/>
      <c r="B31" s="45">
        <v>552</v>
      </c>
      <c r="C31" s="21" t="s">
        <v>45</v>
      </c>
      <c r="D31" s="46">
        <v>0</v>
      </c>
      <c r="E31" s="46">
        <v>3698610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3698610</v>
      </c>
      <c r="P31" s="47">
        <f t="shared" si="1"/>
        <v>144.79368932038835</v>
      </c>
      <c r="Q31" s="9"/>
    </row>
    <row r="32" spans="1:17">
      <c r="A32" s="13"/>
      <c r="B32" s="45">
        <v>554</v>
      </c>
      <c r="C32" s="21" t="s">
        <v>47</v>
      </c>
      <c r="D32" s="46">
        <v>0</v>
      </c>
      <c r="E32" s="46">
        <v>690680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690680</v>
      </c>
      <c r="P32" s="47">
        <f t="shared" si="1"/>
        <v>27.038834951456312</v>
      </c>
      <c r="Q32" s="9"/>
    </row>
    <row r="33" spans="1:17" ht="15.75">
      <c r="A33" s="28" t="s">
        <v>48</v>
      </c>
      <c r="B33" s="29"/>
      <c r="C33" s="30"/>
      <c r="D33" s="31">
        <f t="shared" ref="D33:N33" si="9">SUM(D34:D37)</f>
        <v>956150</v>
      </c>
      <c r="E33" s="31">
        <f t="shared" si="9"/>
        <v>71842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1027992</v>
      </c>
      <c r="P33" s="43">
        <f t="shared" si="1"/>
        <v>40.2439711869715</v>
      </c>
      <c r="Q33" s="10"/>
    </row>
    <row r="34" spans="1:17">
      <c r="A34" s="12"/>
      <c r="B34" s="44">
        <v>562</v>
      </c>
      <c r="C34" s="20" t="s">
        <v>49</v>
      </c>
      <c r="D34" s="46">
        <v>669003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669003</v>
      </c>
      <c r="P34" s="47">
        <f t="shared" si="1"/>
        <v>26.190220795490134</v>
      </c>
      <c r="Q34" s="9"/>
    </row>
    <row r="35" spans="1:17">
      <c r="A35" s="12"/>
      <c r="B35" s="44">
        <v>563</v>
      </c>
      <c r="C35" s="20" t="s">
        <v>50</v>
      </c>
      <c r="D35" s="46">
        <v>35000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35000</v>
      </c>
      <c r="P35" s="47">
        <f t="shared" si="1"/>
        <v>1.3701847792045099</v>
      </c>
      <c r="Q35" s="9"/>
    </row>
    <row r="36" spans="1:17">
      <c r="A36" s="12"/>
      <c r="B36" s="44">
        <v>564</v>
      </c>
      <c r="C36" s="20" t="s">
        <v>51</v>
      </c>
      <c r="D36" s="46">
        <v>226420</v>
      </c>
      <c r="E36" s="46">
        <v>71842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298262</v>
      </c>
      <c r="P36" s="47">
        <f t="shared" si="1"/>
        <v>11.676401503288444</v>
      </c>
      <c r="Q36" s="9"/>
    </row>
    <row r="37" spans="1:17">
      <c r="A37" s="12"/>
      <c r="B37" s="44">
        <v>569</v>
      </c>
      <c r="C37" s="20" t="s">
        <v>53</v>
      </c>
      <c r="D37" s="46">
        <v>25727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25727</v>
      </c>
      <c r="P37" s="47">
        <f t="shared" ref="P37:P60" si="10">(O37/P$62)</f>
        <v>1.0071641089884122</v>
      </c>
      <c r="Q37" s="9"/>
    </row>
    <row r="38" spans="1:17" ht="15.75">
      <c r="A38" s="28" t="s">
        <v>54</v>
      </c>
      <c r="B38" s="29"/>
      <c r="C38" s="30"/>
      <c r="D38" s="31">
        <f t="shared" ref="D38:N38" si="11">SUM(D39:D41)</f>
        <v>1175498</v>
      </c>
      <c r="E38" s="31">
        <f t="shared" si="11"/>
        <v>162311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1337809</v>
      </c>
      <c r="P38" s="43">
        <f t="shared" si="10"/>
        <v>52.372729408080176</v>
      </c>
      <c r="Q38" s="9"/>
    </row>
    <row r="39" spans="1:17">
      <c r="A39" s="12"/>
      <c r="B39" s="44">
        <v>571</v>
      </c>
      <c r="C39" s="20" t="s">
        <v>55</v>
      </c>
      <c r="D39" s="46">
        <v>1090344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1090344</v>
      </c>
      <c r="P39" s="47">
        <f t="shared" si="10"/>
        <v>42.684935797056063</v>
      </c>
      <c r="Q39" s="9"/>
    </row>
    <row r="40" spans="1:17">
      <c r="A40" s="12"/>
      <c r="B40" s="44">
        <v>572</v>
      </c>
      <c r="C40" s="20" t="s">
        <v>56</v>
      </c>
      <c r="D40" s="46">
        <v>81598</v>
      </c>
      <c r="E40" s="46">
        <v>162311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243909</v>
      </c>
      <c r="P40" s="47">
        <f t="shared" si="10"/>
        <v>9.5485828374569373</v>
      </c>
      <c r="Q40" s="9"/>
    </row>
    <row r="41" spans="1:17">
      <c r="A41" s="12"/>
      <c r="B41" s="44">
        <v>575</v>
      </c>
      <c r="C41" s="20" t="s">
        <v>149</v>
      </c>
      <c r="D41" s="46">
        <v>3556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3556</v>
      </c>
      <c r="P41" s="47">
        <f t="shared" si="10"/>
        <v>0.1392107735671782</v>
      </c>
      <c r="Q41" s="9"/>
    </row>
    <row r="42" spans="1:17" ht="15.75">
      <c r="A42" s="28" t="s">
        <v>78</v>
      </c>
      <c r="B42" s="29"/>
      <c r="C42" s="30"/>
      <c r="D42" s="31">
        <f t="shared" ref="D42:N42" si="12">SUM(D43:D45)</f>
        <v>757622</v>
      </c>
      <c r="E42" s="31">
        <f t="shared" si="12"/>
        <v>801207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50923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886858</v>
      </c>
      <c r="O42" s="31">
        <f>SUM(D42:N42)</f>
        <v>2496610</v>
      </c>
      <c r="P42" s="43">
        <f t="shared" si="10"/>
        <v>97.737629188850605</v>
      </c>
      <c r="Q42" s="9"/>
    </row>
    <row r="43" spans="1:17">
      <c r="A43" s="12"/>
      <c r="B43" s="44">
        <v>581</v>
      </c>
      <c r="C43" s="20" t="s">
        <v>147</v>
      </c>
      <c r="D43" s="46">
        <v>754308</v>
      </c>
      <c r="E43" s="46">
        <v>801207</v>
      </c>
      <c r="F43" s="46">
        <v>0</v>
      </c>
      <c r="G43" s="46">
        <v>0</v>
      </c>
      <c r="H43" s="46">
        <v>0</v>
      </c>
      <c r="I43" s="46">
        <v>48615</v>
      </c>
      <c r="J43" s="46">
        <v>0</v>
      </c>
      <c r="K43" s="46">
        <v>0</v>
      </c>
      <c r="L43" s="46">
        <v>0</v>
      </c>
      <c r="M43" s="46">
        <v>0</v>
      </c>
      <c r="N43" s="46">
        <v>886858</v>
      </c>
      <c r="O43" s="46">
        <f>SUM(D43:N43)</f>
        <v>2490988</v>
      </c>
      <c r="P43" s="47">
        <f t="shared" si="10"/>
        <v>97.51753836517382</v>
      </c>
      <c r="Q43" s="9"/>
    </row>
    <row r="44" spans="1:17">
      <c r="A44" s="12"/>
      <c r="B44" s="44">
        <v>584</v>
      </c>
      <c r="C44" s="20" t="s">
        <v>150</v>
      </c>
      <c r="D44" s="46">
        <v>3314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8" si="13">SUM(D44:N44)</f>
        <v>3314</v>
      </c>
      <c r="P44" s="47">
        <f t="shared" si="10"/>
        <v>0.12973692452239274</v>
      </c>
      <c r="Q44" s="9"/>
    </row>
    <row r="45" spans="1:17">
      <c r="A45" s="12"/>
      <c r="B45" s="44">
        <v>591</v>
      </c>
      <c r="C45" s="20" t="s">
        <v>151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2308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2308</v>
      </c>
      <c r="P45" s="47">
        <f t="shared" si="10"/>
        <v>9.0353899154400244E-2</v>
      </c>
      <c r="Q45" s="9"/>
    </row>
    <row r="46" spans="1:17" ht="15.75">
      <c r="A46" s="28" t="s">
        <v>62</v>
      </c>
      <c r="B46" s="29"/>
      <c r="C46" s="30"/>
      <c r="D46" s="31">
        <f t="shared" ref="D46:N46" si="14">SUM(D47:D59)</f>
        <v>0</v>
      </c>
      <c r="E46" s="31">
        <f t="shared" si="14"/>
        <v>915342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4"/>
        <v>0</v>
      </c>
      <c r="O46" s="31">
        <f>SUM(D46:N46)</f>
        <v>915342</v>
      </c>
      <c r="P46" s="43">
        <f t="shared" si="10"/>
        <v>35.833933604760411</v>
      </c>
      <c r="Q46" s="9"/>
    </row>
    <row r="47" spans="1:17">
      <c r="A47" s="12"/>
      <c r="B47" s="44">
        <v>604</v>
      </c>
      <c r="C47" s="20" t="s">
        <v>63</v>
      </c>
      <c r="D47" s="46">
        <v>0</v>
      </c>
      <c r="E47" s="46">
        <v>270516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270516</v>
      </c>
      <c r="P47" s="47">
        <f t="shared" si="10"/>
        <v>10.590197306608205</v>
      </c>
      <c r="Q47" s="9"/>
    </row>
    <row r="48" spans="1:17">
      <c r="A48" s="12"/>
      <c r="B48" s="44">
        <v>608</v>
      </c>
      <c r="C48" s="20" t="s">
        <v>65</v>
      </c>
      <c r="D48" s="46">
        <v>0</v>
      </c>
      <c r="E48" s="46">
        <v>36741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36741</v>
      </c>
      <c r="P48" s="47">
        <f t="shared" si="10"/>
        <v>1.4383416849357971</v>
      </c>
      <c r="Q48" s="9"/>
    </row>
    <row r="49" spans="1:120">
      <c r="A49" s="12"/>
      <c r="B49" s="44">
        <v>614</v>
      </c>
      <c r="C49" s="20" t="s">
        <v>66</v>
      </c>
      <c r="D49" s="46">
        <v>0</v>
      </c>
      <c r="E49" s="46">
        <v>106000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5" si="15">SUM(D49:N49)</f>
        <v>106000</v>
      </c>
      <c r="P49" s="47">
        <f t="shared" si="10"/>
        <v>4.1497024741622299</v>
      </c>
      <c r="Q49" s="9"/>
    </row>
    <row r="50" spans="1:120">
      <c r="A50" s="12"/>
      <c r="B50" s="44">
        <v>634</v>
      </c>
      <c r="C50" s="20" t="s">
        <v>67</v>
      </c>
      <c r="D50" s="46">
        <v>0</v>
      </c>
      <c r="E50" s="46">
        <v>1626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1626</v>
      </c>
      <c r="P50" s="47">
        <f t="shared" si="10"/>
        <v>6.3654870028186664E-2</v>
      </c>
      <c r="Q50" s="9"/>
    </row>
    <row r="51" spans="1:120">
      <c r="A51" s="12"/>
      <c r="B51" s="44">
        <v>638</v>
      </c>
      <c r="C51" s="20" t="s">
        <v>152</v>
      </c>
      <c r="D51" s="46">
        <v>0</v>
      </c>
      <c r="E51" s="46">
        <v>78217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78217</v>
      </c>
      <c r="P51" s="47">
        <f t="shared" si="10"/>
        <v>3.0620497964296898</v>
      </c>
      <c r="Q51" s="9"/>
    </row>
    <row r="52" spans="1:120">
      <c r="A52" s="12"/>
      <c r="B52" s="44">
        <v>654</v>
      </c>
      <c r="C52" s="20" t="s">
        <v>153</v>
      </c>
      <c r="D52" s="46">
        <v>0</v>
      </c>
      <c r="E52" s="46">
        <v>54823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54823</v>
      </c>
      <c r="P52" s="47">
        <f t="shared" si="10"/>
        <v>2.1462182900093953</v>
      </c>
      <c r="Q52" s="9"/>
    </row>
    <row r="53" spans="1:120">
      <c r="A53" s="12"/>
      <c r="B53" s="44">
        <v>674</v>
      </c>
      <c r="C53" s="20" t="s">
        <v>69</v>
      </c>
      <c r="D53" s="46">
        <v>0</v>
      </c>
      <c r="E53" s="46">
        <v>40371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40371</v>
      </c>
      <c r="P53" s="47">
        <f t="shared" si="10"/>
        <v>1.580449420607579</v>
      </c>
      <c r="Q53" s="9"/>
    </row>
    <row r="54" spans="1:120">
      <c r="A54" s="12"/>
      <c r="B54" s="44">
        <v>694</v>
      </c>
      <c r="C54" s="20" t="s">
        <v>70</v>
      </c>
      <c r="D54" s="46">
        <v>0</v>
      </c>
      <c r="E54" s="46">
        <v>25978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25978</v>
      </c>
      <c r="P54" s="47">
        <f t="shared" si="10"/>
        <v>1.016990291262136</v>
      </c>
      <c r="Q54" s="9"/>
    </row>
    <row r="55" spans="1:120">
      <c r="A55" s="12"/>
      <c r="B55" s="44">
        <v>713</v>
      </c>
      <c r="C55" s="20" t="s">
        <v>73</v>
      </c>
      <c r="D55" s="46">
        <v>0</v>
      </c>
      <c r="E55" s="46">
        <v>15962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15962</v>
      </c>
      <c r="P55" s="47">
        <f t="shared" si="10"/>
        <v>0.62488255559035388</v>
      </c>
      <c r="Q55" s="9"/>
    </row>
    <row r="56" spans="1:120">
      <c r="A56" s="12"/>
      <c r="B56" s="44">
        <v>716</v>
      </c>
      <c r="C56" s="20" t="s">
        <v>154</v>
      </c>
      <c r="D56" s="46">
        <v>0</v>
      </c>
      <c r="E56" s="46">
        <v>48923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9" si="16">SUM(D56:N56)</f>
        <v>48923</v>
      </c>
      <c r="P56" s="47">
        <f t="shared" si="10"/>
        <v>1.9152442843720638</v>
      </c>
      <c r="Q56" s="9"/>
    </row>
    <row r="57" spans="1:120">
      <c r="A57" s="12"/>
      <c r="B57" s="44">
        <v>724</v>
      </c>
      <c r="C57" s="20" t="s">
        <v>76</v>
      </c>
      <c r="D57" s="46">
        <v>0</v>
      </c>
      <c r="E57" s="46">
        <v>66905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66905</v>
      </c>
      <c r="P57" s="47">
        <f t="shared" si="10"/>
        <v>2.6192060757907925</v>
      </c>
      <c r="Q57" s="9"/>
    </row>
    <row r="58" spans="1:120">
      <c r="A58" s="12"/>
      <c r="B58" s="44">
        <v>744</v>
      </c>
      <c r="C58" s="20" t="s">
        <v>79</v>
      </c>
      <c r="D58" s="46">
        <v>0</v>
      </c>
      <c r="E58" s="46">
        <v>40797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40797</v>
      </c>
      <c r="P58" s="47">
        <f t="shared" si="10"/>
        <v>1.5971265267773254</v>
      </c>
      <c r="Q58" s="9"/>
    </row>
    <row r="59" spans="1:120" ht="15.75" thickBot="1">
      <c r="A59" s="12"/>
      <c r="B59" s="44">
        <v>764</v>
      </c>
      <c r="C59" s="20" t="s">
        <v>80</v>
      </c>
      <c r="D59" s="46">
        <v>0</v>
      </c>
      <c r="E59" s="46">
        <v>128483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128483</v>
      </c>
      <c r="P59" s="47">
        <f t="shared" si="10"/>
        <v>5.0298700281866582</v>
      </c>
      <c r="Q59" s="9"/>
    </row>
    <row r="60" spans="1:120" ht="16.5" thickBot="1">
      <c r="A60" s="14" t="s">
        <v>10</v>
      </c>
      <c r="B60" s="23"/>
      <c r="C60" s="22"/>
      <c r="D60" s="15">
        <f t="shared" ref="D60:N60" si="17">SUM(D5,D14,D22,D28,D30,D33,D38,D42,D46)</f>
        <v>27412196</v>
      </c>
      <c r="E60" s="15">
        <f t="shared" si="17"/>
        <v>17181100</v>
      </c>
      <c r="F60" s="15">
        <f t="shared" si="17"/>
        <v>0</v>
      </c>
      <c r="G60" s="15">
        <f t="shared" si="17"/>
        <v>0</v>
      </c>
      <c r="H60" s="15">
        <f t="shared" si="17"/>
        <v>0</v>
      </c>
      <c r="I60" s="15">
        <f t="shared" si="17"/>
        <v>4528304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 t="shared" si="17"/>
        <v>6145376</v>
      </c>
      <c r="O60" s="15">
        <f>SUM(D60:N60)</f>
        <v>55266976</v>
      </c>
      <c r="P60" s="37">
        <f t="shared" si="10"/>
        <v>2163.5991230817413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118" t="s">
        <v>155</v>
      </c>
      <c r="N62" s="118"/>
      <c r="O62" s="118"/>
      <c r="P62" s="41">
        <v>25544</v>
      </c>
    </row>
    <row r="63" spans="1:120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120" t="s">
        <v>85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144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145</v>
      </c>
      <c r="N4" s="34" t="s">
        <v>5</v>
      </c>
      <c r="O4" s="34" t="s">
        <v>146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7388408</v>
      </c>
      <c r="E5" s="26">
        <f t="shared" si="0"/>
        <v>2045546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9522162</v>
      </c>
      <c r="O5" s="27">
        <f>SUM(D5:N5)</f>
        <v>18956116</v>
      </c>
      <c r="P5" s="32">
        <f t="shared" ref="P5:P46" si="1">(O5/P$48)</f>
        <v>750.17278087775537</v>
      </c>
      <c r="Q5" s="6"/>
    </row>
    <row r="6" spans="1:134">
      <c r="A6" s="12"/>
      <c r="B6" s="44">
        <v>511</v>
      </c>
      <c r="C6" s="20" t="s">
        <v>20</v>
      </c>
      <c r="D6" s="46">
        <v>350166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350166</v>
      </c>
      <c r="P6" s="47">
        <f t="shared" si="1"/>
        <v>13.857532945506351</v>
      </c>
      <c r="Q6" s="9"/>
    </row>
    <row r="7" spans="1:134">
      <c r="A7" s="12"/>
      <c r="B7" s="44">
        <v>512</v>
      </c>
      <c r="C7" s="20" t="s">
        <v>21</v>
      </c>
      <c r="D7" s="46">
        <v>254063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254063</v>
      </c>
      <c r="P7" s="47">
        <f t="shared" si="1"/>
        <v>10.054335351616606</v>
      </c>
      <c r="Q7" s="9"/>
    </row>
    <row r="8" spans="1:134">
      <c r="A8" s="12"/>
      <c r="B8" s="44">
        <v>513</v>
      </c>
      <c r="C8" s="20" t="s">
        <v>22</v>
      </c>
      <c r="D8" s="46">
        <v>3741748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3741748</v>
      </c>
      <c r="P8" s="47">
        <f t="shared" si="1"/>
        <v>148.07661561597214</v>
      </c>
      <c r="Q8" s="9"/>
    </row>
    <row r="9" spans="1:134">
      <c r="A9" s="12"/>
      <c r="B9" s="44">
        <v>514</v>
      </c>
      <c r="C9" s="20" t="s">
        <v>23</v>
      </c>
      <c r="D9" s="46">
        <v>42084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42084</v>
      </c>
      <c r="P9" s="47">
        <f t="shared" si="1"/>
        <v>1.6654398670307491</v>
      </c>
      <c r="Q9" s="9"/>
    </row>
    <row r="10" spans="1:134">
      <c r="A10" s="12"/>
      <c r="B10" s="44">
        <v>515</v>
      </c>
      <c r="C10" s="20" t="s">
        <v>24</v>
      </c>
      <c r="D10" s="46">
        <v>240747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240747</v>
      </c>
      <c r="P10" s="47">
        <f t="shared" si="1"/>
        <v>9.5273655467173217</v>
      </c>
      <c r="Q10" s="9"/>
    </row>
    <row r="11" spans="1:134">
      <c r="A11" s="12"/>
      <c r="B11" s="44">
        <v>516</v>
      </c>
      <c r="C11" s="20" t="s">
        <v>87</v>
      </c>
      <c r="D11" s="46">
        <v>344204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344204</v>
      </c>
      <c r="P11" s="47">
        <f t="shared" si="1"/>
        <v>13.621591673592148</v>
      </c>
      <c r="Q11" s="9"/>
    </row>
    <row r="12" spans="1:134">
      <c r="A12" s="12"/>
      <c r="B12" s="44">
        <v>519</v>
      </c>
      <c r="C12" s="20" t="s">
        <v>26</v>
      </c>
      <c r="D12" s="46">
        <v>2415396</v>
      </c>
      <c r="E12" s="46">
        <v>2045546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9522162</v>
      </c>
      <c r="O12" s="46">
        <f t="shared" si="2"/>
        <v>13983104</v>
      </c>
      <c r="P12" s="47">
        <f t="shared" si="1"/>
        <v>553.36989987731999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15528265</v>
      </c>
      <c r="E13" s="31">
        <f t="shared" si="3"/>
        <v>4650642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20178907</v>
      </c>
      <c r="P13" s="43">
        <f t="shared" si="1"/>
        <v>798.56373421979504</v>
      </c>
      <c r="Q13" s="10"/>
    </row>
    <row r="14" spans="1:134">
      <c r="A14" s="12"/>
      <c r="B14" s="44">
        <v>521</v>
      </c>
      <c r="C14" s="20" t="s">
        <v>28</v>
      </c>
      <c r="D14" s="46">
        <v>12213841</v>
      </c>
      <c r="E14" s="46">
        <v>310468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12524309</v>
      </c>
      <c r="P14" s="47">
        <f t="shared" si="1"/>
        <v>495.63928133285845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3111143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3111143</v>
      </c>
      <c r="P15" s="47">
        <f t="shared" si="1"/>
        <v>123.12093869959239</v>
      </c>
      <c r="Q15" s="9"/>
    </row>
    <row r="16" spans="1:134">
      <c r="A16" s="12"/>
      <c r="B16" s="44">
        <v>524</v>
      </c>
      <c r="C16" s="20" t="s">
        <v>31</v>
      </c>
      <c r="D16" s="46">
        <v>386893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386893</v>
      </c>
      <c r="P16" s="47">
        <f t="shared" si="1"/>
        <v>15.310973920614192</v>
      </c>
      <c r="Q16" s="9"/>
    </row>
    <row r="17" spans="1:17">
      <c r="A17" s="12"/>
      <c r="B17" s="44">
        <v>525</v>
      </c>
      <c r="C17" s="20" t="s">
        <v>32</v>
      </c>
      <c r="D17" s="46">
        <v>183037</v>
      </c>
      <c r="E17" s="46">
        <v>1229031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1412068</v>
      </c>
      <c r="P17" s="47">
        <f t="shared" si="1"/>
        <v>55.881435751315841</v>
      </c>
      <c r="Q17" s="9"/>
    </row>
    <row r="18" spans="1:17">
      <c r="A18" s="12"/>
      <c r="B18" s="44">
        <v>526</v>
      </c>
      <c r="C18" s="20" t="s">
        <v>33</v>
      </c>
      <c r="D18" s="46">
        <v>2270029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2270029</v>
      </c>
      <c r="P18" s="47">
        <f t="shared" si="1"/>
        <v>89.834540345878352</v>
      </c>
      <c r="Q18" s="9"/>
    </row>
    <row r="19" spans="1:17">
      <c r="A19" s="12"/>
      <c r="B19" s="44">
        <v>527</v>
      </c>
      <c r="C19" s="20" t="s">
        <v>34</v>
      </c>
      <c r="D19" s="46">
        <v>129086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129086</v>
      </c>
      <c r="P19" s="47">
        <f t="shared" si="1"/>
        <v>5.1084728323241917</v>
      </c>
      <c r="Q19" s="9"/>
    </row>
    <row r="20" spans="1:17">
      <c r="A20" s="12"/>
      <c r="B20" s="44">
        <v>529</v>
      </c>
      <c r="C20" s="20" t="s">
        <v>35</v>
      </c>
      <c r="D20" s="46">
        <v>345379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345379</v>
      </c>
      <c r="P20" s="47">
        <f t="shared" si="1"/>
        <v>13.668091337211603</v>
      </c>
      <c r="Q20" s="9"/>
    </row>
    <row r="21" spans="1:17" ht="15.75">
      <c r="A21" s="28" t="s">
        <v>36</v>
      </c>
      <c r="B21" s="29"/>
      <c r="C21" s="30"/>
      <c r="D21" s="31">
        <f t="shared" ref="D21:N21" si="5">SUM(D22:D26)</f>
        <v>40767</v>
      </c>
      <c r="E21" s="31">
        <f t="shared" si="5"/>
        <v>450437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4043299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ref="O21:O26" si="6">SUM(D21:N21)</f>
        <v>4534503</v>
      </c>
      <c r="P21" s="43">
        <f t="shared" si="1"/>
        <v>179.44924611183663</v>
      </c>
      <c r="Q21" s="10"/>
    </row>
    <row r="22" spans="1:17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773743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773743</v>
      </c>
      <c r="P22" s="47">
        <f t="shared" si="1"/>
        <v>30.620246151410818</v>
      </c>
      <c r="Q22" s="9"/>
    </row>
    <row r="23" spans="1:17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2170761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2170761</v>
      </c>
      <c r="P23" s="47">
        <f t="shared" si="1"/>
        <v>85.906090466579599</v>
      </c>
      <c r="Q23" s="9"/>
    </row>
    <row r="24" spans="1:17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1098795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1098795</v>
      </c>
      <c r="P24" s="47">
        <f t="shared" si="1"/>
        <v>43.48391309509676</v>
      </c>
      <c r="Q24" s="9"/>
    </row>
    <row r="25" spans="1:17">
      <c r="A25" s="12"/>
      <c r="B25" s="44">
        <v>537</v>
      </c>
      <c r="C25" s="20" t="s">
        <v>40</v>
      </c>
      <c r="D25" s="46">
        <v>40767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40767</v>
      </c>
      <c r="P25" s="47">
        <f t="shared" si="1"/>
        <v>1.6133206695951561</v>
      </c>
      <c r="Q25" s="9"/>
    </row>
    <row r="26" spans="1:17">
      <c r="A26" s="12"/>
      <c r="B26" s="44">
        <v>539</v>
      </c>
      <c r="C26" s="20" t="s">
        <v>88</v>
      </c>
      <c r="D26" s="46">
        <v>0</v>
      </c>
      <c r="E26" s="46">
        <v>450437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450437</v>
      </c>
      <c r="P26" s="47">
        <f t="shared" si="1"/>
        <v>17.825675729154298</v>
      </c>
      <c r="Q26" s="9"/>
    </row>
    <row r="27" spans="1:17" ht="15.75">
      <c r="A27" s="28" t="s">
        <v>42</v>
      </c>
      <c r="B27" s="29"/>
      <c r="C27" s="30"/>
      <c r="D27" s="31">
        <f t="shared" ref="D27:N27" si="7">SUM(D28:D28)</f>
        <v>0</v>
      </c>
      <c r="E27" s="31">
        <f t="shared" si="7"/>
        <v>7745468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3" si="8">SUM(D27:N27)</f>
        <v>7745468</v>
      </c>
      <c r="P27" s="43">
        <f t="shared" si="1"/>
        <v>306.52055878744704</v>
      </c>
      <c r="Q27" s="10"/>
    </row>
    <row r="28" spans="1:17">
      <c r="A28" s="12"/>
      <c r="B28" s="44">
        <v>541</v>
      </c>
      <c r="C28" s="20" t="s">
        <v>43</v>
      </c>
      <c r="D28" s="46">
        <v>0</v>
      </c>
      <c r="E28" s="46">
        <v>7745468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7745468</v>
      </c>
      <c r="P28" s="47">
        <f t="shared" si="1"/>
        <v>306.52055878744704</v>
      </c>
      <c r="Q28" s="9"/>
    </row>
    <row r="29" spans="1:17" ht="15.75">
      <c r="A29" s="28" t="s">
        <v>44</v>
      </c>
      <c r="B29" s="29"/>
      <c r="C29" s="30"/>
      <c r="D29" s="31">
        <f t="shared" ref="D29:N29" si="9">SUM(D30:D32)</f>
        <v>0</v>
      </c>
      <c r="E29" s="31">
        <f t="shared" si="9"/>
        <v>3256761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8"/>
        <v>3256761</v>
      </c>
      <c r="P29" s="43">
        <f t="shared" si="1"/>
        <v>128.88365190549686</v>
      </c>
      <c r="Q29" s="10"/>
    </row>
    <row r="30" spans="1:17">
      <c r="A30" s="13"/>
      <c r="B30" s="45">
        <v>552</v>
      </c>
      <c r="C30" s="21" t="s">
        <v>45</v>
      </c>
      <c r="D30" s="46">
        <v>0</v>
      </c>
      <c r="E30" s="46">
        <v>75000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75000</v>
      </c>
      <c r="P30" s="47">
        <f t="shared" si="1"/>
        <v>2.9680636352843406</v>
      </c>
      <c r="Q30" s="9"/>
    </row>
    <row r="31" spans="1:17">
      <c r="A31" s="13"/>
      <c r="B31" s="45">
        <v>554</v>
      </c>
      <c r="C31" s="21" t="s">
        <v>47</v>
      </c>
      <c r="D31" s="46">
        <v>0</v>
      </c>
      <c r="E31" s="46">
        <v>447744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447744</v>
      </c>
      <c r="P31" s="47">
        <f t="shared" si="1"/>
        <v>17.719102457556691</v>
      </c>
      <c r="Q31" s="9"/>
    </row>
    <row r="32" spans="1:17">
      <c r="A32" s="13"/>
      <c r="B32" s="45">
        <v>559</v>
      </c>
      <c r="C32" s="21" t="s">
        <v>111</v>
      </c>
      <c r="D32" s="46">
        <v>0</v>
      </c>
      <c r="E32" s="46">
        <v>2734017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2734017</v>
      </c>
      <c r="P32" s="47">
        <f t="shared" si="1"/>
        <v>108.19648581265582</v>
      </c>
      <c r="Q32" s="9"/>
    </row>
    <row r="33" spans="1:120" ht="15.75">
      <c r="A33" s="28" t="s">
        <v>48</v>
      </c>
      <c r="B33" s="29"/>
      <c r="C33" s="30"/>
      <c r="D33" s="31">
        <f t="shared" ref="D33:N33" si="10">SUM(D34:D37)</f>
        <v>943003</v>
      </c>
      <c r="E33" s="31">
        <f t="shared" si="10"/>
        <v>56454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8"/>
        <v>999457</v>
      </c>
      <c r="P33" s="43">
        <f t="shared" si="1"/>
        <v>39.552693023071747</v>
      </c>
      <c r="Q33" s="10"/>
    </row>
    <row r="34" spans="1:120">
      <c r="A34" s="12"/>
      <c r="B34" s="44">
        <v>562</v>
      </c>
      <c r="C34" s="20" t="s">
        <v>49</v>
      </c>
      <c r="D34" s="46">
        <v>718612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1" si="11">SUM(D34:N34)</f>
        <v>718612</v>
      </c>
      <c r="P34" s="47">
        <f t="shared" si="1"/>
        <v>28.438481934386008</v>
      </c>
      <c r="Q34" s="9"/>
    </row>
    <row r="35" spans="1:120">
      <c r="A35" s="12"/>
      <c r="B35" s="44">
        <v>563</v>
      </c>
      <c r="C35" s="20" t="s">
        <v>50</v>
      </c>
      <c r="D35" s="46">
        <v>35000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35000</v>
      </c>
      <c r="P35" s="47">
        <f t="shared" si="1"/>
        <v>1.3850963631326922</v>
      </c>
      <c r="Q35" s="9"/>
    </row>
    <row r="36" spans="1:120">
      <c r="A36" s="12"/>
      <c r="B36" s="44">
        <v>564</v>
      </c>
      <c r="C36" s="20" t="s">
        <v>51</v>
      </c>
      <c r="D36" s="46">
        <v>157136</v>
      </c>
      <c r="E36" s="46">
        <v>56454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213590</v>
      </c>
      <c r="P36" s="47">
        <f t="shared" si="1"/>
        <v>8.4526494914717638</v>
      </c>
      <c r="Q36" s="9"/>
    </row>
    <row r="37" spans="1:120">
      <c r="A37" s="12"/>
      <c r="B37" s="44">
        <v>569</v>
      </c>
      <c r="C37" s="20" t="s">
        <v>53</v>
      </c>
      <c r="D37" s="46">
        <v>32255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32255</v>
      </c>
      <c r="P37" s="47">
        <f t="shared" si="1"/>
        <v>1.2764652340812854</v>
      </c>
      <c r="Q37" s="9"/>
    </row>
    <row r="38" spans="1:120" ht="15.75">
      <c r="A38" s="28" t="s">
        <v>54</v>
      </c>
      <c r="B38" s="29"/>
      <c r="C38" s="30"/>
      <c r="D38" s="31">
        <f t="shared" ref="D38:N38" si="12">SUM(D39:D41)</f>
        <v>1169778</v>
      </c>
      <c r="E38" s="31">
        <f t="shared" si="12"/>
        <v>360823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1530601</v>
      </c>
      <c r="P38" s="43">
        <f t="shared" si="1"/>
        <v>60.572282243064627</v>
      </c>
      <c r="Q38" s="9"/>
    </row>
    <row r="39" spans="1:120">
      <c r="A39" s="12"/>
      <c r="B39" s="44">
        <v>571</v>
      </c>
      <c r="C39" s="20" t="s">
        <v>55</v>
      </c>
      <c r="D39" s="46">
        <v>1135068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1135068</v>
      </c>
      <c r="P39" s="47">
        <f t="shared" si="1"/>
        <v>44.91938739166568</v>
      </c>
      <c r="Q39" s="9"/>
    </row>
    <row r="40" spans="1:120">
      <c r="A40" s="12"/>
      <c r="B40" s="44">
        <v>572</v>
      </c>
      <c r="C40" s="20" t="s">
        <v>56</v>
      </c>
      <c r="D40" s="46">
        <v>34710</v>
      </c>
      <c r="E40" s="46">
        <v>148985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183695</v>
      </c>
      <c r="P40" s="47">
        <f t="shared" si="1"/>
        <v>7.2695793264474258</v>
      </c>
      <c r="Q40" s="9"/>
    </row>
    <row r="41" spans="1:120">
      <c r="A41" s="12"/>
      <c r="B41" s="44">
        <v>579</v>
      </c>
      <c r="C41" s="20" t="s">
        <v>90</v>
      </c>
      <c r="D41" s="46">
        <v>0</v>
      </c>
      <c r="E41" s="46">
        <v>211838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211838</v>
      </c>
      <c r="P41" s="47">
        <f t="shared" si="1"/>
        <v>8.3833155249515219</v>
      </c>
      <c r="Q41" s="9"/>
    </row>
    <row r="42" spans="1:120" ht="15.75">
      <c r="A42" s="28" t="s">
        <v>78</v>
      </c>
      <c r="B42" s="29"/>
      <c r="C42" s="30"/>
      <c r="D42" s="31">
        <f t="shared" ref="D42:N42" si="13">SUM(D43:D43)</f>
        <v>757616</v>
      </c>
      <c r="E42" s="31">
        <f t="shared" si="13"/>
        <v>699978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155967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si="13"/>
        <v>370000</v>
      </c>
      <c r="O42" s="31">
        <f>SUM(D42:N42)</f>
        <v>1983561</v>
      </c>
      <c r="P42" s="43">
        <f t="shared" si="1"/>
        <v>78.497803632909893</v>
      </c>
      <c r="Q42" s="9"/>
    </row>
    <row r="43" spans="1:120">
      <c r="A43" s="12"/>
      <c r="B43" s="44">
        <v>581</v>
      </c>
      <c r="C43" s="20" t="s">
        <v>147</v>
      </c>
      <c r="D43" s="46">
        <v>757616</v>
      </c>
      <c r="E43" s="46">
        <v>699978</v>
      </c>
      <c r="F43" s="46">
        <v>0</v>
      </c>
      <c r="G43" s="46">
        <v>0</v>
      </c>
      <c r="H43" s="46">
        <v>0</v>
      </c>
      <c r="I43" s="46">
        <v>155967</v>
      </c>
      <c r="J43" s="46">
        <v>0</v>
      </c>
      <c r="K43" s="46">
        <v>0</v>
      </c>
      <c r="L43" s="46">
        <v>0</v>
      </c>
      <c r="M43" s="46">
        <v>0</v>
      </c>
      <c r="N43" s="46">
        <v>370000</v>
      </c>
      <c r="O43" s="46">
        <f>SUM(D43:N43)</f>
        <v>1983561</v>
      </c>
      <c r="P43" s="47">
        <f t="shared" si="1"/>
        <v>78.497803632909893</v>
      </c>
      <c r="Q43" s="9"/>
    </row>
    <row r="44" spans="1:120" ht="15.75">
      <c r="A44" s="28" t="s">
        <v>62</v>
      </c>
      <c r="B44" s="29"/>
      <c r="C44" s="30"/>
      <c r="D44" s="31">
        <f t="shared" ref="D44:N44" si="14">SUM(D45:D45)</f>
        <v>0</v>
      </c>
      <c r="E44" s="31">
        <f t="shared" si="14"/>
        <v>18691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4"/>
        <v>0</v>
      </c>
      <c r="O44" s="31">
        <f>SUM(D44:N44)</f>
        <v>18691</v>
      </c>
      <c r="P44" s="43">
        <f t="shared" si="1"/>
        <v>0.73968103209466141</v>
      </c>
      <c r="Q44" s="9"/>
    </row>
    <row r="45" spans="1:120" ht="15.75" thickBot="1">
      <c r="A45" s="12"/>
      <c r="B45" s="44">
        <v>713</v>
      </c>
      <c r="C45" s="20" t="s">
        <v>73</v>
      </c>
      <c r="D45" s="46">
        <v>0</v>
      </c>
      <c r="E45" s="46">
        <v>18691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18691</v>
      </c>
      <c r="P45" s="47">
        <f t="shared" si="1"/>
        <v>0.73968103209466141</v>
      </c>
      <c r="Q45" s="9"/>
    </row>
    <row r="46" spans="1:120" ht="16.5" thickBot="1">
      <c r="A46" s="14" t="s">
        <v>10</v>
      </c>
      <c r="B46" s="23"/>
      <c r="C46" s="22"/>
      <c r="D46" s="15">
        <f t="shared" ref="D46:N46" si="15">SUM(D5,D13,D21,D27,D29,D33,D38,D42,D44)</f>
        <v>25827837</v>
      </c>
      <c r="E46" s="15">
        <f t="shared" si="15"/>
        <v>19284800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4199266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5"/>
        <v>9892162</v>
      </c>
      <c r="O46" s="15">
        <f>SUM(D46:N46)</f>
        <v>59204065</v>
      </c>
      <c r="P46" s="37">
        <f t="shared" si="1"/>
        <v>2342.952431833472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118" t="s">
        <v>143</v>
      </c>
      <c r="N48" s="118"/>
      <c r="O48" s="118"/>
      <c r="P48" s="41">
        <v>25269</v>
      </c>
    </row>
    <row r="49" spans="1:16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120" t="s">
        <v>85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7146509</v>
      </c>
      <c r="E5" s="26">
        <f t="shared" si="0"/>
        <v>3371707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2005063</v>
      </c>
      <c r="N5" s="27">
        <f>SUM(D5:M5)</f>
        <v>12523279</v>
      </c>
      <c r="O5" s="32">
        <f t="shared" ref="O5:O48" si="1">(N5/O$50)</f>
        <v>456.33782749699378</v>
      </c>
      <c r="P5" s="6"/>
    </row>
    <row r="6" spans="1:133">
      <c r="A6" s="12"/>
      <c r="B6" s="44">
        <v>511</v>
      </c>
      <c r="C6" s="20" t="s">
        <v>20</v>
      </c>
      <c r="D6" s="46">
        <v>341061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341061</v>
      </c>
      <c r="O6" s="47">
        <f t="shared" si="1"/>
        <v>12.427977990744452</v>
      </c>
      <c r="P6" s="9"/>
    </row>
    <row r="7" spans="1:133">
      <c r="A7" s="12"/>
      <c r="B7" s="44">
        <v>512</v>
      </c>
      <c r="C7" s="20" t="s">
        <v>21</v>
      </c>
      <c r="D7" s="46">
        <v>283818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283818</v>
      </c>
      <c r="O7" s="47">
        <f t="shared" si="1"/>
        <v>10.342090879277047</v>
      </c>
      <c r="P7" s="9"/>
    </row>
    <row r="8" spans="1:133">
      <c r="A8" s="12"/>
      <c r="B8" s="44">
        <v>513</v>
      </c>
      <c r="C8" s="20" t="s">
        <v>22</v>
      </c>
      <c r="D8" s="46">
        <v>3630846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3630846</v>
      </c>
      <c r="O8" s="47">
        <f t="shared" si="1"/>
        <v>132.30499580949603</v>
      </c>
      <c r="P8" s="9"/>
    </row>
    <row r="9" spans="1:133">
      <c r="A9" s="12"/>
      <c r="B9" s="44">
        <v>514</v>
      </c>
      <c r="C9" s="20" t="s">
        <v>23</v>
      </c>
      <c r="D9" s="46">
        <v>51545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51545</v>
      </c>
      <c r="O9" s="47">
        <f t="shared" si="1"/>
        <v>1.8782567503552818</v>
      </c>
      <c r="P9" s="9"/>
    </row>
    <row r="10" spans="1:133">
      <c r="A10" s="12"/>
      <c r="B10" s="44">
        <v>515</v>
      </c>
      <c r="C10" s="20" t="s">
        <v>24</v>
      </c>
      <c r="D10" s="46">
        <v>201886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201886</v>
      </c>
      <c r="O10" s="47">
        <f t="shared" si="1"/>
        <v>7.3565572277083406</v>
      </c>
      <c r="P10" s="9"/>
    </row>
    <row r="11" spans="1:133">
      <c r="A11" s="12"/>
      <c r="B11" s="44">
        <v>516</v>
      </c>
      <c r="C11" s="20" t="s">
        <v>87</v>
      </c>
      <c r="D11" s="46">
        <v>316187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316187</v>
      </c>
      <c r="O11" s="47">
        <f t="shared" si="1"/>
        <v>11.521590205152497</v>
      </c>
      <c r="P11" s="9"/>
    </row>
    <row r="12" spans="1:133">
      <c r="A12" s="12"/>
      <c r="B12" s="44">
        <v>519</v>
      </c>
      <c r="C12" s="20" t="s">
        <v>114</v>
      </c>
      <c r="D12" s="46">
        <v>2321166</v>
      </c>
      <c r="E12" s="46">
        <v>3371707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2005063</v>
      </c>
      <c r="N12" s="46">
        <f t="shared" si="2"/>
        <v>7697936</v>
      </c>
      <c r="O12" s="47">
        <f t="shared" si="1"/>
        <v>280.5063586342601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14789484</v>
      </c>
      <c r="E13" s="31">
        <f t="shared" si="3"/>
        <v>3304864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18094348</v>
      </c>
      <c r="O13" s="43">
        <f t="shared" si="1"/>
        <v>659.34292898006777</v>
      </c>
      <c r="P13" s="10"/>
    </row>
    <row r="14" spans="1:133">
      <c r="A14" s="12"/>
      <c r="B14" s="44">
        <v>521</v>
      </c>
      <c r="C14" s="20" t="s">
        <v>28</v>
      </c>
      <c r="D14" s="46">
        <v>11398920</v>
      </c>
      <c r="E14" s="46">
        <v>707699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12106619</v>
      </c>
      <c r="O14" s="47">
        <f t="shared" si="1"/>
        <v>441.15508508544985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2546136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2546136</v>
      </c>
      <c r="O15" s="47">
        <f t="shared" si="1"/>
        <v>92.77906934373064</v>
      </c>
      <c r="P15" s="9"/>
    </row>
    <row r="16" spans="1:133">
      <c r="A16" s="12"/>
      <c r="B16" s="44">
        <v>524</v>
      </c>
      <c r="C16" s="20" t="s">
        <v>31</v>
      </c>
      <c r="D16" s="46">
        <v>418346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418346</v>
      </c>
      <c r="O16" s="47">
        <f t="shared" si="1"/>
        <v>15.244178843420908</v>
      </c>
      <c r="P16" s="9"/>
    </row>
    <row r="17" spans="1:16">
      <c r="A17" s="12"/>
      <c r="B17" s="44">
        <v>525</v>
      </c>
      <c r="C17" s="20" t="s">
        <v>32</v>
      </c>
      <c r="D17" s="46">
        <v>209196</v>
      </c>
      <c r="E17" s="46">
        <v>51029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260225</v>
      </c>
      <c r="O17" s="47">
        <f t="shared" si="1"/>
        <v>9.4823816638122658</v>
      </c>
      <c r="P17" s="9"/>
    </row>
    <row r="18" spans="1:16">
      <c r="A18" s="12"/>
      <c r="B18" s="44">
        <v>526</v>
      </c>
      <c r="C18" s="20" t="s">
        <v>33</v>
      </c>
      <c r="D18" s="46">
        <v>1971142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1971142</v>
      </c>
      <c r="O18" s="47">
        <f t="shared" si="1"/>
        <v>71.826768210472622</v>
      </c>
      <c r="P18" s="9"/>
    </row>
    <row r="19" spans="1:16">
      <c r="A19" s="12"/>
      <c r="B19" s="44">
        <v>527</v>
      </c>
      <c r="C19" s="20" t="s">
        <v>34</v>
      </c>
      <c r="D19" s="46">
        <v>90301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90301</v>
      </c>
      <c r="O19" s="47">
        <f t="shared" si="1"/>
        <v>3.290493021899938</v>
      </c>
      <c r="P19" s="9"/>
    </row>
    <row r="20" spans="1:16">
      <c r="A20" s="12"/>
      <c r="B20" s="44">
        <v>529</v>
      </c>
      <c r="C20" s="20" t="s">
        <v>35</v>
      </c>
      <c r="D20" s="46">
        <v>701579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701579</v>
      </c>
      <c r="O20" s="47">
        <f t="shared" si="1"/>
        <v>25.564952811281564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SUM(D22:D26)</f>
        <v>39903</v>
      </c>
      <c r="E21" s="31">
        <f t="shared" si="5"/>
        <v>370031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3888541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4298475</v>
      </c>
      <c r="O21" s="43">
        <f t="shared" si="1"/>
        <v>156.63283897533069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735080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735080</v>
      </c>
      <c r="O22" s="47">
        <f t="shared" si="1"/>
        <v>26.78570127172685</v>
      </c>
      <c r="P22" s="9"/>
    </row>
    <row r="23" spans="1:16">
      <c r="A23" s="12"/>
      <c r="B23" s="44">
        <v>534</v>
      </c>
      <c r="C23" s="20" t="s">
        <v>115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2078709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2078709</v>
      </c>
      <c r="O23" s="47">
        <f t="shared" si="1"/>
        <v>75.746419852056988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1074752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1074752</v>
      </c>
      <c r="O24" s="47">
        <f t="shared" si="1"/>
        <v>39.16306526254418</v>
      </c>
      <c r="P24" s="9"/>
    </row>
    <row r="25" spans="1:16">
      <c r="A25" s="12"/>
      <c r="B25" s="44">
        <v>537</v>
      </c>
      <c r="C25" s="20" t="s">
        <v>116</v>
      </c>
      <c r="D25" s="46">
        <v>39903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39903</v>
      </c>
      <c r="O25" s="47">
        <f t="shared" si="1"/>
        <v>1.454031993586707</v>
      </c>
      <c r="P25" s="9"/>
    </row>
    <row r="26" spans="1:16">
      <c r="A26" s="12"/>
      <c r="B26" s="44">
        <v>539</v>
      </c>
      <c r="C26" s="20" t="s">
        <v>88</v>
      </c>
      <c r="D26" s="46">
        <v>0</v>
      </c>
      <c r="E26" s="46">
        <v>370031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370031</v>
      </c>
      <c r="O26" s="47">
        <f t="shared" si="1"/>
        <v>13.483620595415953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SUM(D28:D28)</f>
        <v>0</v>
      </c>
      <c r="E27" s="31">
        <f t="shared" si="7"/>
        <v>5759973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5759973</v>
      </c>
      <c r="O27" s="43">
        <f t="shared" si="1"/>
        <v>209.88860547316256</v>
      </c>
      <c r="P27" s="10"/>
    </row>
    <row r="28" spans="1:16">
      <c r="A28" s="12"/>
      <c r="B28" s="44">
        <v>541</v>
      </c>
      <c r="C28" s="20" t="s">
        <v>117</v>
      </c>
      <c r="D28" s="46">
        <v>0</v>
      </c>
      <c r="E28" s="46">
        <v>5759973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5759973</v>
      </c>
      <c r="O28" s="47">
        <f t="shared" si="1"/>
        <v>209.88860547316256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SUM(D30:D31)</f>
        <v>0</v>
      </c>
      <c r="E29" s="31">
        <f t="shared" si="9"/>
        <v>2429838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2429838</v>
      </c>
      <c r="O29" s="43">
        <f t="shared" si="1"/>
        <v>88.541267354152239</v>
      </c>
      <c r="P29" s="10"/>
    </row>
    <row r="30" spans="1:16">
      <c r="A30" s="13"/>
      <c r="B30" s="45">
        <v>554</v>
      </c>
      <c r="C30" s="21" t="s">
        <v>47</v>
      </c>
      <c r="D30" s="46">
        <v>0</v>
      </c>
      <c r="E30" s="46">
        <v>674639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674639</v>
      </c>
      <c r="O30" s="47">
        <f t="shared" si="1"/>
        <v>24.583281711183179</v>
      </c>
      <c r="P30" s="9"/>
    </row>
    <row r="31" spans="1:16">
      <c r="A31" s="13"/>
      <c r="B31" s="45">
        <v>559</v>
      </c>
      <c r="C31" s="21" t="s">
        <v>111</v>
      </c>
      <c r="D31" s="46">
        <v>0</v>
      </c>
      <c r="E31" s="46">
        <v>1755199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1755199</v>
      </c>
      <c r="O31" s="47">
        <f t="shared" si="1"/>
        <v>63.957985642969064</v>
      </c>
      <c r="P31" s="9"/>
    </row>
    <row r="32" spans="1:16" ht="15.75">
      <c r="A32" s="28" t="s">
        <v>48</v>
      </c>
      <c r="B32" s="29"/>
      <c r="C32" s="30"/>
      <c r="D32" s="31">
        <f t="shared" ref="D32:M32" si="10">SUM(D33:D36)</f>
        <v>952156</v>
      </c>
      <c r="E32" s="31">
        <f t="shared" si="10"/>
        <v>236690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1188846</v>
      </c>
      <c r="O32" s="43">
        <f t="shared" si="1"/>
        <v>43.32055533287177</v>
      </c>
      <c r="P32" s="10"/>
    </row>
    <row r="33" spans="1:119">
      <c r="A33" s="12"/>
      <c r="B33" s="44">
        <v>562</v>
      </c>
      <c r="C33" s="20" t="s">
        <v>118</v>
      </c>
      <c r="D33" s="46">
        <v>740963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1">SUM(D33:M33)</f>
        <v>740963</v>
      </c>
      <c r="O33" s="47">
        <f t="shared" si="1"/>
        <v>27.000072878329629</v>
      </c>
      <c r="P33" s="9"/>
    </row>
    <row r="34" spans="1:119">
      <c r="A34" s="12"/>
      <c r="B34" s="44">
        <v>563</v>
      </c>
      <c r="C34" s="20" t="s">
        <v>119</v>
      </c>
      <c r="D34" s="46">
        <v>35000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35000</v>
      </c>
      <c r="O34" s="47">
        <f t="shared" si="1"/>
        <v>1.2753707685019859</v>
      </c>
      <c r="P34" s="9"/>
    </row>
    <row r="35" spans="1:119">
      <c r="A35" s="12"/>
      <c r="B35" s="44">
        <v>564</v>
      </c>
      <c r="C35" s="20" t="s">
        <v>120</v>
      </c>
      <c r="D35" s="46">
        <v>140440</v>
      </c>
      <c r="E35" s="46">
        <v>108112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248552</v>
      </c>
      <c r="O35" s="47">
        <f t="shared" si="1"/>
        <v>9.0570272929344462</v>
      </c>
      <c r="P35" s="9"/>
    </row>
    <row r="36" spans="1:119">
      <c r="A36" s="12"/>
      <c r="B36" s="44">
        <v>569</v>
      </c>
      <c r="C36" s="20" t="s">
        <v>53</v>
      </c>
      <c r="D36" s="46">
        <v>35753</v>
      </c>
      <c r="E36" s="46">
        <v>128578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164331</v>
      </c>
      <c r="O36" s="47">
        <f t="shared" si="1"/>
        <v>5.9880843931057104</v>
      </c>
      <c r="P36" s="9"/>
    </row>
    <row r="37" spans="1:119" ht="15.75">
      <c r="A37" s="28" t="s">
        <v>54</v>
      </c>
      <c r="B37" s="29"/>
      <c r="C37" s="30"/>
      <c r="D37" s="31">
        <f t="shared" ref="D37:M37" si="12">SUM(D38:D40)</f>
        <v>1134978</v>
      </c>
      <c r="E37" s="31">
        <f t="shared" si="12"/>
        <v>3054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1138032</v>
      </c>
      <c r="O37" s="43">
        <f t="shared" si="1"/>
        <v>41.468935611995775</v>
      </c>
      <c r="P37" s="9"/>
    </row>
    <row r="38" spans="1:119">
      <c r="A38" s="12"/>
      <c r="B38" s="44">
        <v>571</v>
      </c>
      <c r="C38" s="20" t="s">
        <v>55</v>
      </c>
      <c r="D38" s="46">
        <v>1091416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1091416</v>
      </c>
      <c r="O38" s="47">
        <f t="shared" si="1"/>
        <v>39.770287505010387</v>
      </c>
      <c r="P38" s="9"/>
    </row>
    <row r="39" spans="1:119">
      <c r="A39" s="12"/>
      <c r="B39" s="44">
        <v>572</v>
      </c>
      <c r="C39" s="20" t="s">
        <v>122</v>
      </c>
      <c r="D39" s="46">
        <v>43562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43562</v>
      </c>
      <c r="O39" s="47">
        <f t="shared" si="1"/>
        <v>1.5873628976423861</v>
      </c>
      <c r="P39" s="9"/>
    </row>
    <row r="40" spans="1:119">
      <c r="A40" s="12"/>
      <c r="B40" s="44">
        <v>579</v>
      </c>
      <c r="C40" s="20" t="s">
        <v>90</v>
      </c>
      <c r="D40" s="46">
        <v>0</v>
      </c>
      <c r="E40" s="46">
        <v>3054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3054</v>
      </c>
      <c r="O40" s="47">
        <f t="shared" si="1"/>
        <v>0.11128520934300186</v>
      </c>
      <c r="P40" s="9"/>
    </row>
    <row r="41" spans="1:119" ht="15.75">
      <c r="A41" s="28" t="s">
        <v>123</v>
      </c>
      <c r="B41" s="29"/>
      <c r="C41" s="30"/>
      <c r="D41" s="31">
        <f t="shared" ref="D41:M41" si="13">SUM(D42:D43)</f>
        <v>562716</v>
      </c>
      <c r="E41" s="31">
        <f t="shared" si="13"/>
        <v>1891023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241968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369002</v>
      </c>
      <c r="N41" s="31">
        <f t="shared" ref="N41:N48" si="14">SUM(D41:M41)</f>
        <v>3064709</v>
      </c>
      <c r="O41" s="43">
        <f t="shared" si="1"/>
        <v>111.67543635899865</v>
      </c>
      <c r="P41" s="9"/>
    </row>
    <row r="42" spans="1:119">
      <c r="A42" s="12"/>
      <c r="B42" s="44">
        <v>581</v>
      </c>
      <c r="C42" s="20" t="s">
        <v>124</v>
      </c>
      <c r="D42" s="46">
        <v>559236</v>
      </c>
      <c r="E42" s="46">
        <v>1891023</v>
      </c>
      <c r="F42" s="46">
        <v>0</v>
      </c>
      <c r="G42" s="46">
        <v>0</v>
      </c>
      <c r="H42" s="46">
        <v>0</v>
      </c>
      <c r="I42" s="46">
        <v>241968</v>
      </c>
      <c r="J42" s="46">
        <v>0</v>
      </c>
      <c r="K42" s="46">
        <v>0</v>
      </c>
      <c r="L42" s="46">
        <v>0</v>
      </c>
      <c r="M42" s="46">
        <v>369002</v>
      </c>
      <c r="N42" s="46">
        <f t="shared" si="14"/>
        <v>3061229</v>
      </c>
      <c r="O42" s="47">
        <f t="shared" si="1"/>
        <v>111.54862806544475</v>
      </c>
      <c r="P42" s="9"/>
    </row>
    <row r="43" spans="1:119">
      <c r="A43" s="12"/>
      <c r="B43" s="44">
        <v>583</v>
      </c>
      <c r="C43" s="20" t="s">
        <v>138</v>
      </c>
      <c r="D43" s="46">
        <v>3480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3480</v>
      </c>
      <c r="O43" s="47">
        <f t="shared" si="1"/>
        <v>0.12680829355391174</v>
      </c>
      <c r="P43" s="9"/>
    </row>
    <row r="44" spans="1:119" ht="15.75">
      <c r="A44" s="28" t="s">
        <v>62</v>
      </c>
      <c r="B44" s="29"/>
      <c r="C44" s="30"/>
      <c r="D44" s="31">
        <f t="shared" ref="D44:M44" si="15">SUM(D45:D47)</f>
        <v>0</v>
      </c>
      <c r="E44" s="31">
        <f t="shared" si="15"/>
        <v>55547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55547</v>
      </c>
      <c r="O44" s="43">
        <f t="shared" si="1"/>
        <v>2.0240862879422803</v>
      </c>
      <c r="P44" s="9"/>
    </row>
    <row r="45" spans="1:119">
      <c r="A45" s="12"/>
      <c r="B45" s="44">
        <v>712</v>
      </c>
      <c r="C45" s="20" t="s">
        <v>125</v>
      </c>
      <c r="D45" s="46">
        <v>0</v>
      </c>
      <c r="E45" s="46">
        <v>1944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1944</v>
      </c>
      <c r="O45" s="47">
        <f t="shared" si="1"/>
        <v>7.0837736399081738E-2</v>
      </c>
      <c r="P45" s="9"/>
    </row>
    <row r="46" spans="1:119">
      <c r="A46" s="12"/>
      <c r="B46" s="44">
        <v>713</v>
      </c>
      <c r="C46" s="20" t="s">
        <v>126</v>
      </c>
      <c r="D46" s="46">
        <v>0</v>
      </c>
      <c r="E46" s="46">
        <v>22042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22042</v>
      </c>
      <c r="O46" s="47">
        <f t="shared" si="1"/>
        <v>0.80319207083773636</v>
      </c>
      <c r="P46" s="9"/>
    </row>
    <row r="47" spans="1:119" ht="15.75" thickBot="1">
      <c r="A47" s="12"/>
      <c r="B47" s="44">
        <v>721</v>
      </c>
      <c r="C47" s="20" t="s">
        <v>104</v>
      </c>
      <c r="D47" s="46">
        <v>0</v>
      </c>
      <c r="E47" s="46">
        <v>31561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31561</v>
      </c>
      <c r="O47" s="47">
        <f t="shared" si="1"/>
        <v>1.1500564807054623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6">SUM(D5,D13,D21,D27,D29,D32,D37,D41,D44)</f>
        <v>24625746</v>
      </c>
      <c r="E48" s="15">
        <f t="shared" si="16"/>
        <v>17422727</v>
      </c>
      <c r="F48" s="15">
        <f t="shared" si="16"/>
        <v>0</v>
      </c>
      <c r="G48" s="15">
        <f t="shared" si="16"/>
        <v>0</v>
      </c>
      <c r="H48" s="15">
        <f t="shared" si="16"/>
        <v>0</v>
      </c>
      <c r="I48" s="15">
        <f t="shared" si="16"/>
        <v>4130509</v>
      </c>
      <c r="J48" s="15">
        <f t="shared" si="16"/>
        <v>0</v>
      </c>
      <c r="K48" s="15">
        <f t="shared" si="16"/>
        <v>0</v>
      </c>
      <c r="L48" s="15">
        <f t="shared" si="16"/>
        <v>0</v>
      </c>
      <c r="M48" s="15">
        <f t="shared" si="16"/>
        <v>2374065</v>
      </c>
      <c r="N48" s="15">
        <f t="shared" si="14"/>
        <v>48553047</v>
      </c>
      <c r="O48" s="37">
        <f t="shared" si="1"/>
        <v>1769.2324818715156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118" t="s">
        <v>141</v>
      </c>
      <c r="M50" s="118"/>
      <c r="N50" s="118"/>
      <c r="O50" s="41">
        <v>27443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85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6903024</v>
      </c>
      <c r="E5" s="26">
        <f t="shared" si="0"/>
        <v>6708546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4536233</v>
      </c>
      <c r="N5" s="27">
        <f>SUM(D5:M5)</f>
        <v>18147803</v>
      </c>
      <c r="O5" s="32">
        <f t="shared" ref="O5:O47" si="1">(N5/O$49)</f>
        <v>662.69136388533866</v>
      </c>
      <c r="P5" s="6"/>
    </row>
    <row r="6" spans="1:133">
      <c r="A6" s="12"/>
      <c r="B6" s="44">
        <v>511</v>
      </c>
      <c r="C6" s="20" t="s">
        <v>20</v>
      </c>
      <c r="D6" s="46">
        <v>364696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364696</v>
      </c>
      <c r="O6" s="47">
        <f t="shared" si="1"/>
        <v>13.317363520175279</v>
      </c>
      <c r="P6" s="9"/>
    </row>
    <row r="7" spans="1:133">
      <c r="A7" s="12"/>
      <c r="B7" s="44">
        <v>512</v>
      </c>
      <c r="C7" s="20" t="s">
        <v>21</v>
      </c>
      <c r="D7" s="46">
        <v>261314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261314</v>
      </c>
      <c r="O7" s="47">
        <f t="shared" si="1"/>
        <v>9.5422311484389262</v>
      </c>
      <c r="P7" s="9"/>
    </row>
    <row r="8" spans="1:133">
      <c r="A8" s="12"/>
      <c r="B8" s="44">
        <v>513</v>
      </c>
      <c r="C8" s="20" t="s">
        <v>22</v>
      </c>
      <c r="D8" s="46">
        <v>3505023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3505023</v>
      </c>
      <c r="O8" s="47">
        <f t="shared" si="1"/>
        <v>127.9906153003469</v>
      </c>
      <c r="P8" s="9"/>
    </row>
    <row r="9" spans="1:133">
      <c r="A9" s="12"/>
      <c r="B9" s="44">
        <v>514</v>
      </c>
      <c r="C9" s="20" t="s">
        <v>23</v>
      </c>
      <c r="D9" s="46">
        <v>27083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27083</v>
      </c>
      <c r="O9" s="47">
        <f t="shared" si="1"/>
        <v>0.98897206499908707</v>
      </c>
      <c r="P9" s="9"/>
    </row>
    <row r="10" spans="1:133">
      <c r="A10" s="12"/>
      <c r="B10" s="44">
        <v>515</v>
      </c>
      <c r="C10" s="20" t="s">
        <v>24</v>
      </c>
      <c r="D10" s="46">
        <v>194430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194430</v>
      </c>
      <c r="O10" s="47">
        <f t="shared" si="1"/>
        <v>7.0998721928062807</v>
      </c>
      <c r="P10" s="9"/>
    </row>
    <row r="11" spans="1:133">
      <c r="A11" s="12"/>
      <c r="B11" s="44">
        <v>516</v>
      </c>
      <c r="C11" s="20" t="s">
        <v>87</v>
      </c>
      <c r="D11" s="46">
        <v>313015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313015</v>
      </c>
      <c r="O11" s="47">
        <f t="shared" si="1"/>
        <v>11.430162497717729</v>
      </c>
      <c r="P11" s="9"/>
    </row>
    <row r="12" spans="1:133">
      <c r="A12" s="12"/>
      <c r="B12" s="44">
        <v>519</v>
      </c>
      <c r="C12" s="20" t="s">
        <v>114</v>
      </c>
      <c r="D12" s="46">
        <v>2237463</v>
      </c>
      <c r="E12" s="46">
        <v>6708546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4536233</v>
      </c>
      <c r="N12" s="46">
        <f t="shared" si="2"/>
        <v>13482242</v>
      </c>
      <c r="O12" s="47">
        <f t="shared" si="1"/>
        <v>492.32214716085446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14404227</v>
      </c>
      <c r="E13" s="31">
        <f t="shared" si="3"/>
        <v>2878360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17282587</v>
      </c>
      <c r="O13" s="43">
        <f t="shared" si="1"/>
        <v>631.09684133649807</v>
      </c>
      <c r="P13" s="10"/>
    </row>
    <row r="14" spans="1:133">
      <c r="A14" s="12"/>
      <c r="B14" s="44">
        <v>521</v>
      </c>
      <c r="C14" s="20" t="s">
        <v>28</v>
      </c>
      <c r="D14" s="46">
        <v>10487637</v>
      </c>
      <c r="E14" s="46">
        <v>254271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10741908</v>
      </c>
      <c r="O14" s="47">
        <f t="shared" si="1"/>
        <v>392.25517619134564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2624089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2624089</v>
      </c>
      <c r="O15" s="47">
        <f t="shared" si="1"/>
        <v>95.822128902683957</v>
      </c>
      <c r="P15" s="9"/>
    </row>
    <row r="16" spans="1:133">
      <c r="A16" s="12"/>
      <c r="B16" s="44">
        <v>524</v>
      </c>
      <c r="C16" s="20" t="s">
        <v>31</v>
      </c>
      <c r="D16" s="46">
        <v>406052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406052</v>
      </c>
      <c r="O16" s="47">
        <f t="shared" si="1"/>
        <v>14.827533321161219</v>
      </c>
      <c r="P16" s="9"/>
    </row>
    <row r="17" spans="1:16">
      <c r="A17" s="12"/>
      <c r="B17" s="44">
        <v>525</v>
      </c>
      <c r="C17" s="20" t="s">
        <v>32</v>
      </c>
      <c r="D17" s="46">
        <v>214118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214118</v>
      </c>
      <c r="O17" s="47">
        <f t="shared" si="1"/>
        <v>7.8188059156472525</v>
      </c>
      <c r="P17" s="9"/>
    </row>
    <row r="18" spans="1:16">
      <c r="A18" s="12"/>
      <c r="B18" s="44">
        <v>526</v>
      </c>
      <c r="C18" s="20" t="s">
        <v>33</v>
      </c>
      <c r="D18" s="46">
        <v>2105888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2105888</v>
      </c>
      <c r="O18" s="47">
        <f t="shared" si="1"/>
        <v>76.899324447690347</v>
      </c>
      <c r="P18" s="9"/>
    </row>
    <row r="19" spans="1:16">
      <c r="A19" s="12"/>
      <c r="B19" s="44">
        <v>527</v>
      </c>
      <c r="C19" s="20" t="s">
        <v>34</v>
      </c>
      <c r="D19" s="46">
        <v>89930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89930</v>
      </c>
      <c r="O19" s="47">
        <f t="shared" si="1"/>
        <v>3.2839145517619133</v>
      </c>
      <c r="P19" s="9"/>
    </row>
    <row r="20" spans="1:16">
      <c r="A20" s="12"/>
      <c r="B20" s="44">
        <v>529</v>
      </c>
      <c r="C20" s="20" t="s">
        <v>35</v>
      </c>
      <c r="D20" s="46">
        <v>1100602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1100602</v>
      </c>
      <c r="O20" s="47">
        <f t="shared" si="1"/>
        <v>40.189958006207775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SUM(D22:D26)</f>
        <v>39517</v>
      </c>
      <c r="E21" s="31">
        <f t="shared" si="5"/>
        <v>448457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3705960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4193934</v>
      </c>
      <c r="O21" s="43">
        <f t="shared" si="1"/>
        <v>153.14712433814131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723120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723120</v>
      </c>
      <c r="O22" s="47">
        <f t="shared" si="1"/>
        <v>26.405696549205768</v>
      </c>
      <c r="P22" s="9"/>
    </row>
    <row r="23" spans="1:16">
      <c r="A23" s="12"/>
      <c r="B23" s="44">
        <v>534</v>
      </c>
      <c r="C23" s="20" t="s">
        <v>115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1930773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1930773</v>
      </c>
      <c r="O23" s="47">
        <f t="shared" si="1"/>
        <v>70.504765382508666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1052067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1052067</v>
      </c>
      <c r="O24" s="47">
        <f t="shared" si="1"/>
        <v>38.417637392733248</v>
      </c>
      <c r="P24" s="9"/>
    </row>
    <row r="25" spans="1:16">
      <c r="A25" s="12"/>
      <c r="B25" s="44">
        <v>537</v>
      </c>
      <c r="C25" s="20" t="s">
        <v>116</v>
      </c>
      <c r="D25" s="46">
        <v>39517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39517</v>
      </c>
      <c r="O25" s="47">
        <f t="shared" si="1"/>
        <v>1.4430162497717729</v>
      </c>
      <c r="P25" s="9"/>
    </row>
    <row r="26" spans="1:16">
      <c r="A26" s="12"/>
      <c r="B26" s="44">
        <v>539</v>
      </c>
      <c r="C26" s="20" t="s">
        <v>88</v>
      </c>
      <c r="D26" s="46">
        <v>0</v>
      </c>
      <c r="E26" s="46">
        <v>448457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448457</v>
      </c>
      <c r="O26" s="47">
        <f t="shared" si="1"/>
        <v>16.376008763921856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SUM(D28:D28)</f>
        <v>0</v>
      </c>
      <c r="E27" s="31">
        <f t="shared" si="7"/>
        <v>13482212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13482212</v>
      </c>
      <c r="O27" s="43">
        <f t="shared" si="1"/>
        <v>492.32105167062258</v>
      </c>
      <c r="P27" s="10"/>
    </row>
    <row r="28" spans="1:16">
      <c r="A28" s="12"/>
      <c r="B28" s="44">
        <v>541</v>
      </c>
      <c r="C28" s="20" t="s">
        <v>117</v>
      </c>
      <c r="D28" s="46">
        <v>0</v>
      </c>
      <c r="E28" s="46">
        <v>13482212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13482212</v>
      </c>
      <c r="O28" s="47">
        <f t="shared" si="1"/>
        <v>492.32105167062258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SUM(D30:D31)</f>
        <v>0</v>
      </c>
      <c r="E29" s="31">
        <f t="shared" si="9"/>
        <v>1026890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1026890</v>
      </c>
      <c r="O29" s="43">
        <f t="shared" si="1"/>
        <v>37.498265473799528</v>
      </c>
      <c r="P29" s="10"/>
    </row>
    <row r="30" spans="1:16">
      <c r="A30" s="13"/>
      <c r="B30" s="45">
        <v>554</v>
      </c>
      <c r="C30" s="21" t="s">
        <v>47</v>
      </c>
      <c r="D30" s="46">
        <v>0</v>
      </c>
      <c r="E30" s="46">
        <v>351978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351978</v>
      </c>
      <c r="O30" s="47">
        <f t="shared" si="1"/>
        <v>12.852948694540807</v>
      </c>
      <c r="P30" s="9"/>
    </row>
    <row r="31" spans="1:16">
      <c r="A31" s="13"/>
      <c r="B31" s="45">
        <v>559</v>
      </c>
      <c r="C31" s="21" t="s">
        <v>111</v>
      </c>
      <c r="D31" s="46">
        <v>0</v>
      </c>
      <c r="E31" s="46">
        <v>674912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674912</v>
      </c>
      <c r="O31" s="47">
        <f t="shared" si="1"/>
        <v>24.645316779258717</v>
      </c>
      <c r="P31" s="9"/>
    </row>
    <row r="32" spans="1:16" ht="15.75">
      <c r="A32" s="28" t="s">
        <v>48</v>
      </c>
      <c r="B32" s="29"/>
      <c r="C32" s="30"/>
      <c r="D32" s="31">
        <f t="shared" ref="D32:M32" si="10">SUM(D33:D36)</f>
        <v>857179</v>
      </c>
      <c r="E32" s="31">
        <f t="shared" si="10"/>
        <v>203007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1060186</v>
      </c>
      <c r="O32" s="43">
        <f t="shared" si="1"/>
        <v>38.714113565820703</v>
      </c>
      <c r="P32" s="10"/>
    </row>
    <row r="33" spans="1:119">
      <c r="A33" s="12"/>
      <c r="B33" s="44">
        <v>562</v>
      </c>
      <c r="C33" s="20" t="s">
        <v>118</v>
      </c>
      <c r="D33" s="46">
        <v>664143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1">SUM(D33:M33)</f>
        <v>664143</v>
      </c>
      <c r="O33" s="47">
        <f t="shared" si="1"/>
        <v>24.252072302355305</v>
      </c>
      <c r="P33" s="9"/>
    </row>
    <row r="34" spans="1:119">
      <c r="A34" s="12"/>
      <c r="B34" s="44">
        <v>563</v>
      </c>
      <c r="C34" s="20" t="s">
        <v>119</v>
      </c>
      <c r="D34" s="46">
        <v>35000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35000</v>
      </c>
      <c r="O34" s="47">
        <f t="shared" si="1"/>
        <v>1.2780719371918934</v>
      </c>
      <c r="P34" s="9"/>
    </row>
    <row r="35" spans="1:119">
      <c r="A35" s="12"/>
      <c r="B35" s="44">
        <v>564</v>
      </c>
      <c r="C35" s="20" t="s">
        <v>120</v>
      </c>
      <c r="D35" s="46">
        <v>126626</v>
      </c>
      <c r="E35" s="46">
        <v>74027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200653</v>
      </c>
      <c r="O35" s="47">
        <f t="shared" si="1"/>
        <v>7.3271133832389994</v>
      </c>
      <c r="P35" s="9"/>
    </row>
    <row r="36" spans="1:119">
      <c r="A36" s="12"/>
      <c r="B36" s="44">
        <v>569</v>
      </c>
      <c r="C36" s="20" t="s">
        <v>53</v>
      </c>
      <c r="D36" s="46">
        <v>31410</v>
      </c>
      <c r="E36" s="46">
        <v>128980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160390</v>
      </c>
      <c r="O36" s="47">
        <f t="shared" si="1"/>
        <v>5.8568559430345077</v>
      </c>
      <c r="P36" s="9"/>
    </row>
    <row r="37" spans="1:119" ht="15.75">
      <c r="A37" s="28" t="s">
        <v>54</v>
      </c>
      <c r="B37" s="29"/>
      <c r="C37" s="30"/>
      <c r="D37" s="31">
        <f t="shared" ref="D37:M37" si="12">SUM(D38:D40)</f>
        <v>1173621</v>
      </c>
      <c r="E37" s="31">
        <f t="shared" si="12"/>
        <v>31564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1205185</v>
      </c>
      <c r="O37" s="43">
        <f t="shared" si="1"/>
        <v>44.008946503560345</v>
      </c>
      <c r="P37" s="9"/>
    </row>
    <row r="38" spans="1:119">
      <c r="A38" s="12"/>
      <c r="B38" s="44">
        <v>571</v>
      </c>
      <c r="C38" s="20" t="s">
        <v>55</v>
      </c>
      <c r="D38" s="46">
        <v>1135765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1135765</v>
      </c>
      <c r="O38" s="47">
        <f t="shared" si="1"/>
        <v>41.473982106992878</v>
      </c>
      <c r="P38" s="9"/>
    </row>
    <row r="39" spans="1:119">
      <c r="A39" s="12"/>
      <c r="B39" s="44">
        <v>572</v>
      </c>
      <c r="C39" s="20" t="s">
        <v>122</v>
      </c>
      <c r="D39" s="46">
        <v>37856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37856</v>
      </c>
      <c r="O39" s="47">
        <f t="shared" si="1"/>
        <v>1.3823626072667519</v>
      </c>
      <c r="P39" s="9"/>
    </row>
    <row r="40" spans="1:119">
      <c r="A40" s="12"/>
      <c r="B40" s="44">
        <v>574</v>
      </c>
      <c r="C40" s="20" t="s">
        <v>57</v>
      </c>
      <c r="D40" s="46">
        <v>0</v>
      </c>
      <c r="E40" s="46">
        <v>31564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31564</v>
      </c>
      <c r="O40" s="47">
        <f t="shared" si="1"/>
        <v>1.1526017893007121</v>
      </c>
      <c r="P40" s="9"/>
    </row>
    <row r="41" spans="1:119" ht="15.75">
      <c r="A41" s="28" t="s">
        <v>123</v>
      </c>
      <c r="B41" s="29"/>
      <c r="C41" s="30"/>
      <c r="D41" s="31">
        <f t="shared" ref="D41:M41" si="13">SUM(D42:D43)</f>
        <v>657755</v>
      </c>
      <c r="E41" s="31">
        <f t="shared" si="13"/>
        <v>2125009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146985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726416</v>
      </c>
      <c r="N41" s="31">
        <f t="shared" ref="N41:N47" si="14">SUM(D41:M41)</f>
        <v>3656165</v>
      </c>
      <c r="O41" s="43">
        <f t="shared" si="1"/>
        <v>133.50976812123426</v>
      </c>
      <c r="P41" s="9"/>
    </row>
    <row r="42" spans="1:119">
      <c r="A42" s="12"/>
      <c r="B42" s="44">
        <v>581</v>
      </c>
      <c r="C42" s="20" t="s">
        <v>124</v>
      </c>
      <c r="D42" s="46">
        <v>635330</v>
      </c>
      <c r="E42" s="46">
        <v>2125009</v>
      </c>
      <c r="F42" s="46">
        <v>0</v>
      </c>
      <c r="G42" s="46">
        <v>0</v>
      </c>
      <c r="H42" s="46">
        <v>0</v>
      </c>
      <c r="I42" s="46">
        <v>146985</v>
      </c>
      <c r="J42" s="46">
        <v>0</v>
      </c>
      <c r="K42" s="46">
        <v>0</v>
      </c>
      <c r="L42" s="46">
        <v>0</v>
      </c>
      <c r="M42" s="46">
        <v>726416</v>
      </c>
      <c r="N42" s="46">
        <f t="shared" si="14"/>
        <v>3633740</v>
      </c>
      <c r="O42" s="47">
        <f t="shared" si="1"/>
        <v>132.69088917290489</v>
      </c>
      <c r="P42" s="9"/>
    </row>
    <row r="43" spans="1:119">
      <c r="A43" s="12"/>
      <c r="B43" s="44">
        <v>583</v>
      </c>
      <c r="C43" s="20" t="s">
        <v>138</v>
      </c>
      <c r="D43" s="46">
        <v>22425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22425</v>
      </c>
      <c r="O43" s="47">
        <f t="shared" si="1"/>
        <v>0.81887894832937735</v>
      </c>
      <c r="P43" s="9"/>
    </row>
    <row r="44" spans="1:119" ht="15.75">
      <c r="A44" s="28" t="s">
        <v>62</v>
      </c>
      <c r="B44" s="29"/>
      <c r="C44" s="30"/>
      <c r="D44" s="31">
        <f t="shared" ref="D44:M44" si="15">SUM(D45:D46)</f>
        <v>0</v>
      </c>
      <c r="E44" s="31">
        <f t="shared" si="15"/>
        <v>66991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66991</v>
      </c>
      <c r="O44" s="43">
        <f t="shared" si="1"/>
        <v>2.4462662041263465</v>
      </c>
      <c r="P44" s="9"/>
    </row>
    <row r="45" spans="1:119">
      <c r="A45" s="12"/>
      <c r="B45" s="44">
        <v>713</v>
      </c>
      <c r="C45" s="20" t="s">
        <v>126</v>
      </c>
      <c r="D45" s="46">
        <v>0</v>
      </c>
      <c r="E45" s="46">
        <v>24070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24070</v>
      </c>
      <c r="O45" s="47">
        <f t="shared" si="1"/>
        <v>0.87894832937739642</v>
      </c>
      <c r="P45" s="9"/>
    </row>
    <row r="46" spans="1:119" ht="15.75" thickBot="1">
      <c r="A46" s="12"/>
      <c r="B46" s="44">
        <v>721</v>
      </c>
      <c r="C46" s="20" t="s">
        <v>104</v>
      </c>
      <c r="D46" s="46">
        <v>0</v>
      </c>
      <c r="E46" s="46">
        <v>42921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42921</v>
      </c>
      <c r="O46" s="47">
        <f t="shared" si="1"/>
        <v>1.5673178747489502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6">SUM(D5,D13,D21,D27,D29,D32,D37,D41,D44)</f>
        <v>24035323</v>
      </c>
      <c r="E47" s="15">
        <f t="shared" si="16"/>
        <v>26971036</v>
      </c>
      <c r="F47" s="15">
        <f t="shared" si="16"/>
        <v>0</v>
      </c>
      <c r="G47" s="15">
        <f t="shared" si="16"/>
        <v>0</v>
      </c>
      <c r="H47" s="15">
        <f t="shared" si="16"/>
        <v>0</v>
      </c>
      <c r="I47" s="15">
        <f t="shared" si="16"/>
        <v>3852945</v>
      </c>
      <c r="J47" s="15">
        <f t="shared" si="16"/>
        <v>0</v>
      </c>
      <c r="K47" s="15">
        <f t="shared" si="16"/>
        <v>0</v>
      </c>
      <c r="L47" s="15">
        <f t="shared" si="16"/>
        <v>0</v>
      </c>
      <c r="M47" s="15">
        <f t="shared" si="16"/>
        <v>5262649</v>
      </c>
      <c r="N47" s="15">
        <f t="shared" si="14"/>
        <v>60121953</v>
      </c>
      <c r="O47" s="37">
        <f t="shared" si="1"/>
        <v>2195.433741099142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18" t="s">
        <v>139</v>
      </c>
      <c r="M49" s="118"/>
      <c r="N49" s="118"/>
      <c r="O49" s="41">
        <v>27385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85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6760680</v>
      </c>
      <c r="E5" s="26">
        <f t="shared" si="0"/>
        <v>1425832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4693054</v>
      </c>
      <c r="N5" s="27">
        <f>SUM(D5:M5)</f>
        <v>12879566</v>
      </c>
      <c r="O5" s="32">
        <f t="shared" ref="O5:O45" si="1">(N5/O$47)</f>
        <v>471.84810961313013</v>
      </c>
      <c r="P5" s="6"/>
    </row>
    <row r="6" spans="1:133">
      <c r="A6" s="12"/>
      <c r="B6" s="44">
        <v>511</v>
      </c>
      <c r="C6" s="20" t="s">
        <v>20</v>
      </c>
      <c r="D6" s="46">
        <v>333959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333959</v>
      </c>
      <c r="O6" s="47">
        <f t="shared" si="1"/>
        <v>12.234723036342322</v>
      </c>
      <c r="P6" s="9"/>
    </row>
    <row r="7" spans="1:133">
      <c r="A7" s="12"/>
      <c r="B7" s="44">
        <v>512</v>
      </c>
      <c r="C7" s="20" t="s">
        <v>21</v>
      </c>
      <c r="D7" s="46">
        <v>259322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259322</v>
      </c>
      <c r="O7" s="47">
        <f t="shared" si="1"/>
        <v>9.500366354044548</v>
      </c>
      <c r="P7" s="9"/>
    </row>
    <row r="8" spans="1:133">
      <c r="A8" s="12"/>
      <c r="B8" s="44">
        <v>513</v>
      </c>
      <c r="C8" s="20" t="s">
        <v>22</v>
      </c>
      <c r="D8" s="46">
        <v>3425223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3425223</v>
      </c>
      <c r="O8" s="47">
        <f t="shared" si="1"/>
        <v>125.48442995310668</v>
      </c>
      <c r="P8" s="9"/>
    </row>
    <row r="9" spans="1:133">
      <c r="A9" s="12"/>
      <c r="B9" s="44">
        <v>514</v>
      </c>
      <c r="C9" s="20" t="s">
        <v>23</v>
      </c>
      <c r="D9" s="46">
        <v>32661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32661</v>
      </c>
      <c r="O9" s="47">
        <f t="shared" si="1"/>
        <v>1.1965489449003517</v>
      </c>
      <c r="P9" s="9"/>
    </row>
    <row r="10" spans="1:133">
      <c r="A10" s="12"/>
      <c r="B10" s="44">
        <v>515</v>
      </c>
      <c r="C10" s="20" t="s">
        <v>24</v>
      </c>
      <c r="D10" s="46">
        <v>206142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206142</v>
      </c>
      <c r="O10" s="47">
        <f t="shared" si="1"/>
        <v>7.5520955451348186</v>
      </c>
      <c r="P10" s="9"/>
    </row>
    <row r="11" spans="1:133">
      <c r="A11" s="12"/>
      <c r="B11" s="44">
        <v>516</v>
      </c>
      <c r="C11" s="20" t="s">
        <v>87</v>
      </c>
      <c r="D11" s="46">
        <v>291196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291196</v>
      </c>
      <c r="O11" s="47">
        <f t="shared" si="1"/>
        <v>10.668083235638921</v>
      </c>
      <c r="P11" s="9"/>
    </row>
    <row r="12" spans="1:133">
      <c r="A12" s="12"/>
      <c r="B12" s="44">
        <v>519</v>
      </c>
      <c r="C12" s="20" t="s">
        <v>114</v>
      </c>
      <c r="D12" s="46">
        <v>2212177</v>
      </c>
      <c r="E12" s="46">
        <v>1425832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4693054</v>
      </c>
      <c r="N12" s="46">
        <f t="shared" si="2"/>
        <v>8331063</v>
      </c>
      <c r="O12" s="47">
        <f t="shared" si="1"/>
        <v>305.21186254396247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13973587</v>
      </c>
      <c r="E13" s="31">
        <f t="shared" si="3"/>
        <v>2914446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16888033</v>
      </c>
      <c r="O13" s="43">
        <f t="shared" si="1"/>
        <v>618.69991940211025</v>
      </c>
      <c r="P13" s="10"/>
    </row>
    <row r="14" spans="1:133">
      <c r="A14" s="12"/>
      <c r="B14" s="44">
        <v>521</v>
      </c>
      <c r="C14" s="20" t="s">
        <v>28</v>
      </c>
      <c r="D14" s="46">
        <v>10191906</v>
      </c>
      <c r="E14" s="46">
        <v>183923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10375829</v>
      </c>
      <c r="O14" s="47">
        <f t="shared" si="1"/>
        <v>380.12269196951934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2730523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2730523</v>
      </c>
      <c r="O15" s="47">
        <f t="shared" si="1"/>
        <v>100.03381447831184</v>
      </c>
      <c r="P15" s="9"/>
    </row>
    <row r="16" spans="1:133">
      <c r="A16" s="12"/>
      <c r="B16" s="44">
        <v>524</v>
      </c>
      <c r="C16" s="20" t="s">
        <v>31</v>
      </c>
      <c r="D16" s="46">
        <v>382272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382272</v>
      </c>
      <c r="O16" s="47">
        <f t="shared" si="1"/>
        <v>14.004689331770223</v>
      </c>
      <c r="P16" s="9"/>
    </row>
    <row r="17" spans="1:16">
      <c r="A17" s="12"/>
      <c r="B17" s="44">
        <v>525</v>
      </c>
      <c r="C17" s="20" t="s">
        <v>32</v>
      </c>
      <c r="D17" s="46">
        <v>179470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179470</v>
      </c>
      <c r="O17" s="47">
        <f t="shared" si="1"/>
        <v>6.5749560375146539</v>
      </c>
      <c r="P17" s="9"/>
    </row>
    <row r="18" spans="1:16">
      <c r="A18" s="12"/>
      <c r="B18" s="44">
        <v>526</v>
      </c>
      <c r="C18" s="20" t="s">
        <v>33</v>
      </c>
      <c r="D18" s="46">
        <v>2288741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2288741</v>
      </c>
      <c r="O18" s="47">
        <f t="shared" si="1"/>
        <v>83.848952227432591</v>
      </c>
      <c r="P18" s="9"/>
    </row>
    <row r="19" spans="1:16">
      <c r="A19" s="12"/>
      <c r="B19" s="44">
        <v>527</v>
      </c>
      <c r="C19" s="20" t="s">
        <v>34</v>
      </c>
      <c r="D19" s="46">
        <v>75941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75941</v>
      </c>
      <c r="O19" s="47">
        <f t="shared" si="1"/>
        <v>2.7821292497069168</v>
      </c>
      <c r="P19" s="9"/>
    </row>
    <row r="20" spans="1:16">
      <c r="A20" s="12"/>
      <c r="B20" s="44">
        <v>529</v>
      </c>
      <c r="C20" s="20" t="s">
        <v>35</v>
      </c>
      <c r="D20" s="46">
        <v>855257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855257</v>
      </c>
      <c r="O20" s="47">
        <f t="shared" si="1"/>
        <v>31.332686107854631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SUM(D22:D26)</f>
        <v>69367</v>
      </c>
      <c r="E21" s="31">
        <f t="shared" si="5"/>
        <v>2197793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778986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3046146</v>
      </c>
      <c r="O21" s="43">
        <f t="shared" si="1"/>
        <v>111.59679073856975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615502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615502</v>
      </c>
      <c r="O22" s="47">
        <f t="shared" si="1"/>
        <v>22.549164712778428</v>
      </c>
      <c r="P22" s="9"/>
    </row>
    <row r="23" spans="1:16">
      <c r="A23" s="12"/>
      <c r="B23" s="44">
        <v>534</v>
      </c>
      <c r="C23" s="20" t="s">
        <v>115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-862104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-862104</v>
      </c>
      <c r="O23" s="47">
        <f t="shared" si="1"/>
        <v>-31.583528722157091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1025588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1025588</v>
      </c>
      <c r="O24" s="47">
        <f t="shared" si="1"/>
        <v>37.57283118405627</v>
      </c>
      <c r="P24" s="9"/>
    </row>
    <row r="25" spans="1:16">
      <c r="A25" s="12"/>
      <c r="B25" s="44">
        <v>537</v>
      </c>
      <c r="C25" s="20" t="s">
        <v>116</v>
      </c>
      <c r="D25" s="46">
        <v>69367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69367</v>
      </c>
      <c r="O25" s="47">
        <f t="shared" si="1"/>
        <v>2.5412881008206329</v>
      </c>
      <c r="P25" s="9"/>
    </row>
    <row r="26" spans="1:16">
      <c r="A26" s="12"/>
      <c r="B26" s="44">
        <v>539</v>
      </c>
      <c r="C26" s="20" t="s">
        <v>88</v>
      </c>
      <c r="D26" s="46">
        <v>0</v>
      </c>
      <c r="E26" s="46">
        <v>2197793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2197793</v>
      </c>
      <c r="O26" s="47">
        <f t="shared" si="1"/>
        <v>80.517035463071508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SUM(D28:D28)</f>
        <v>0</v>
      </c>
      <c r="E27" s="31">
        <f t="shared" si="7"/>
        <v>5028415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5028415</v>
      </c>
      <c r="O27" s="43">
        <f t="shared" si="1"/>
        <v>184.21801729191091</v>
      </c>
      <c r="P27" s="10"/>
    </row>
    <row r="28" spans="1:16">
      <c r="A28" s="12"/>
      <c r="B28" s="44">
        <v>541</v>
      </c>
      <c r="C28" s="20" t="s">
        <v>117</v>
      </c>
      <c r="D28" s="46">
        <v>0</v>
      </c>
      <c r="E28" s="46">
        <v>5028415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5028415</v>
      </c>
      <c r="O28" s="47">
        <f t="shared" si="1"/>
        <v>184.21801729191091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SUM(D30:D31)</f>
        <v>0</v>
      </c>
      <c r="E29" s="31">
        <f t="shared" si="9"/>
        <v>2291774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2291774</v>
      </c>
      <c r="O29" s="43">
        <f t="shared" si="1"/>
        <v>83.960067409144202</v>
      </c>
      <c r="P29" s="10"/>
    </row>
    <row r="30" spans="1:16">
      <c r="A30" s="13"/>
      <c r="B30" s="45">
        <v>554</v>
      </c>
      <c r="C30" s="21" t="s">
        <v>47</v>
      </c>
      <c r="D30" s="46">
        <v>0</v>
      </c>
      <c r="E30" s="46">
        <v>511950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511950</v>
      </c>
      <c r="O30" s="47">
        <f t="shared" si="1"/>
        <v>18.755495310668231</v>
      </c>
      <c r="P30" s="9"/>
    </row>
    <row r="31" spans="1:16">
      <c r="A31" s="13"/>
      <c r="B31" s="45">
        <v>559</v>
      </c>
      <c r="C31" s="21" t="s">
        <v>111</v>
      </c>
      <c r="D31" s="46">
        <v>0</v>
      </c>
      <c r="E31" s="46">
        <v>1779824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1779824</v>
      </c>
      <c r="O31" s="47">
        <f t="shared" si="1"/>
        <v>65.204572098475964</v>
      </c>
      <c r="P31" s="9"/>
    </row>
    <row r="32" spans="1:16" ht="15.75">
      <c r="A32" s="28" t="s">
        <v>48</v>
      </c>
      <c r="B32" s="29"/>
      <c r="C32" s="30"/>
      <c r="D32" s="31">
        <f t="shared" ref="D32:M32" si="10">SUM(D33:D36)</f>
        <v>1090976</v>
      </c>
      <c r="E32" s="31">
        <f t="shared" si="10"/>
        <v>167178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1258154</v>
      </c>
      <c r="O32" s="43">
        <f t="shared" si="1"/>
        <v>46.092980656506448</v>
      </c>
      <c r="P32" s="10"/>
    </row>
    <row r="33" spans="1:119">
      <c r="A33" s="12"/>
      <c r="B33" s="44">
        <v>562</v>
      </c>
      <c r="C33" s="20" t="s">
        <v>118</v>
      </c>
      <c r="D33" s="46">
        <v>892966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1">SUM(D33:M33)</f>
        <v>892966</v>
      </c>
      <c r="O33" s="47">
        <f t="shared" si="1"/>
        <v>32.714170574443145</v>
      </c>
      <c r="P33" s="9"/>
    </row>
    <row r="34" spans="1:119">
      <c r="A34" s="12"/>
      <c r="B34" s="44">
        <v>563</v>
      </c>
      <c r="C34" s="20" t="s">
        <v>119</v>
      </c>
      <c r="D34" s="46">
        <v>35000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35000</v>
      </c>
      <c r="O34" s="47">
        <f t="shared" si="1"/>
        <v>1.2822391559202813</v>
      </c>
      <c r="P34" s="9"/>
    </row>
    <row r="35" spans="1:119">
      <c r="A35" s="12"/>
      <c r="B35" s="44">
        <v>564</v>
      </c>
      <c r="C35" s="20" t="s">
        <v>120</v>
      </c>
      <c r="D35" s="46">
        <v>130801</v>
      </c>
      <c r="E35" s="46">
        <v>43044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173845</v>
      </c>
      <c r="O35" s="47">
        <f t="shared" si="1"/>
        <v>6.3688818874560376</v>
      </c>
      <c r="P35" s="9"/>
    </row>
    <row r="36" spans="1:119">
      <c r="A36" s="12"/>
      <c r="B36" s="44">
        <v>569</v>
      </c>
      <c r="C36" s="20" t="s">
        <v>53</v>
      </c>
      <c r="D36" s="46">
        <v>32209</v>
      </c>
      <c r="E36" s="46">
        <v>124134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156343</v>
      </c>
      <c r="O36" s="47">
        <f t="shared" si="1"/>
        <v>5.7276890386869868</v>
      </c>
      <c r="P36" s="9"/>
    </row>
    <row r="37" spans="1:119" ht="15.75">
      <c r="A37" s="28" t="s">
        <v>54</v>
      </c>
      <c r="B37" s="29"/>
      <c r="C37" s="30"/>
      <c r="D37" s="31">
        <f t="shared" ref="D37:M37" si="12">SUM(D38:D40)</f>
        <v>1127688</v>
      </c>
      <c r="E37" s="31">
        <f t="shared" si="12"/>
        <v>44928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1172616</v>
      </c>
      <c r="O37" s="43">
        <f t="shared" si="1"/>
        <v>42.959261430246187</v>
      </c>
      <c r="P37" s="9"/>
    </row>
    <row r="38" spans="1:119">
      <c r="A38" s="12"/>
      <c r="B38" s="44">
        <v>571</v>
      </c>
      <c r="C38" s="20" t="s">
        <v>55</v>
      </c>
      <c r="D38" s="46">
        <v>1119884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1119884</v>
      </c>
      <c r="O38" s="47">
        <f t="shared" si="1"/>
        <v>41.027403282532241</v>
      </c>
      <c r="P38" s="9"/>
    </row>
    <row r="39" spans="1:119">
      <c r="A39" s="12"/>
      <c r="B39" s="44">
        <v>572</v>
      </c>
      <c r="C39" s="20" t="s">
        <v>122</v>
      </c>
      <c r="D39" s="46">
        <v>7804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7804</v>
      </c>
      <c r="O39" s="47">
        <f t="shared" si="1"/>
        <v>0.28590269636576787</v>
      </c>
      <c r="P39" s="9"/>
    </row>
    <row r="40" spans="1:119">
      <c r="A40" s="12"/>
      <c r="B40" s="44">
        <v>574</v>
      </c>
      <c r="C40" s="20" t="s">
        <v>57</v>
      </c>
      <c r="D40" s="46">
        <v>0</v>
      </c>
      <c r="E40" s="46">
        <v>44928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44928</v>
      </c>
      <c r="O40" s="47">
        <f t="shared" si="1"/>
        <v>1.6459554513481829</v>
      </c>
      <c r="P40" s="9"/>
    </row>
    <row r="41" spans="1:119" ht="15.75">
      <c r="A41" s="28" t="s">
        <v>123</v>
      </c>
      <c r="B41" s="29"/>
      <c r="C41" s="30"/>
      <c r="D41" s="31">
        <f t="shared" ref="D41:M41" si="13">SUM(D42:D42)</f>
        <v>236889</v>
      </c>
      <c r="E41" s="31">
        <f t="shared" si="13"/>
        <v>450929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245492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408474</v>
      </c>
      <c r="N41" s="31">
        <f>SUM(D41:M41)</f>
        <v>1341784</v>
      </c>
      <c r="O41" s="43">
        <f t="shared" si="1"/>
        <v>49.156799531066824</v>
      </c>
      <c r="P41" s="9"/>
    </row>
    <row r="42" spans="1:119">
      <c r="A42" s="12"/>
      <c r="B42" s="44">
        <v>581</v>
      </c>
      <c r="C42" s="20" t="s">
        <v>124</v>
      </c>
      <c r="D42" s="46">
        <v>236889</v>
      </c>
      <c r="E42" s="46">
        <v>450929</v>
      </c>
      <c r="F42" s="46">
        <v>0</v>
      </c>
      <c r="G42" s="46">
        <v>0</v>
      </c>
      <c r="H42" s="46">
        <v>0</v>
      </c>
      <c r="I42" s="46">
        <v>245492</v>
      </c>
      <c r="J42" s="46">
        <v>0</v>
      </c>
      <c r="K42" s="46">
        <v>0</v>
      </c>
      <c r="L42" s="46">
        <v>0</v>
      </c>
      <c r="M42" s="46">
        <v>408474</v>
      </c>
      <c r="N42" s="46">
        <f>SUM(D42:M42)</f>
        <v>1341784</v>
      </c>
      <c r="O42" s="47">
        <f t="shared" si="1"/>
        <v>49.156799531066824</v>
      </c>
      <c r="P42" s="9"/>
    </row>
    <row r="43" spans="1:119" ht="15.75">
      <c r="A43" s="28" t="s">
        <v>62</v>
      </c>
      <c r="B43" s="29"/>
      <c r="C43" s="30"/>
      <c r="D43" s="31">
        <f t="shared" ref="D43:M43" si="14">SUM(D44:D44)</f>
        <v>0</v>
      </c>
      <c r="E43" s="31">
        <f t="shared" si="14"/>
        <v>17618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17618</v>
      </c>
      <c r="O43" s="43">
        <f t="shared" si="1"/>
        <v>0.64544255568581477</v>
      </c>
      <c r="P43" s="9"/>
    </row>
    <row r="44" spans="1:119" ht="15.75" thickBot="1">
      <c r="A44" s="12"/>
      <c r="B44" s="44">
        <v>713</v>
      </c>
      <c r="C44" s="20" t="s">
        <v>126</v>
      </c>
      <c r="D44" s="46">
        <v>0</v>
      </c>
      <c r="E44" s="46">
        <v>17618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17618</v>
      </c>
      <c r="O44" s="47">
        <f t="shared" si="1"/>
        <v>0.64544255568581477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5">SUM(D5,D13,D21,D27,D29,D32,D37,D41,D43)</f>
        <v>23259187</v>
      </c>
      <c r="E45" s="15">
        <f t="shared" si="15"/>
        <v>14538913</v>
      </c>
      <c r="F45" s="15">
        <f t="shared" si="15"/>
        <v>0</v>
      </c>
      <c r="G45" s="15">
        <f t="shared" si="15"/>
        <v>0</v>
      </c>
      <c r="H45" s="15">
        <f t="shared" si="15"/>
        <v>0</v>
      </c>
      <c r="I45" s="15">
        <f t="shared" si="15"/>
        <v>1024478</v>
      </c>
      <c r="J45" s="15">
        <f t="shared" si="15"/>
        <v>0</v>
      </c>
      <c r="K45" s="15">
        <f t="shared" si="15"/>
        <v>0</v>
      </c>
      <c r="L45" s="15">
        <f t="shared" si="15"/>
        <v>0</v>
      </c>
      <c r="M45" s="15">
        <f t="shared" si="15"/>
        <v>5101528</v>
      </c>
      <c r="N45" s="15">
        <f>SUM(D45:M45)</f>
        <v>43924106</v>
      </c>
      <c r="O45" s="37">
        <f t="shared" si="1"/>
        <v>1609.1773886283704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18" t="s">
        <v>136</v>
      </c>
      <c r="M47" s="118"/>
      <c r="N47" s="118"/>
      <c r="O47" s="41">
        <v>27296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85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8180049</v>
      </c>
      <c r="E5" s="26">
        <f t="shared" si="0"/>
        <v>1418319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6040260</v>
      </c>
      <c r="N5" s="27">
        <f>SUM(D5:M5)</f>
        <v>15638628</v>
      </c>
      <c r="O5" s="32">
        <f t="shared" ref="O5:O45" si="1">(N5/O$47)</f>
        <v>570.21176985342379</v>
      </c>
      <c r="P5" s="6"/>
    </row>
    <row r="6" spans="1:133">
      <c r="A6" s="12"/>
      <c r="B6" s="44">
        <v>511</v>
      </c>
      <c r="C6" s="20" t="s">
        <v>20</v>
      </c>
      <c r="D6" s="46">
        <v>347100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347100</v>
      </c>
      <c r="O6" s="47">
        <f t="shared" si="1"/>
        <v>12.655873988186393</v>
      </c>
      <c r="P6" s="9"/>
    </row>
    <row r="7" spans="1:133">
      <c r="A7" s="12"/>
      <c r="B7" s="44">
        <v>512</v>
      </c>
      <c r="C7" s="20" t="s">
        <v>21</v>
      </c>
      <c r="D7" s="46">
        <v>258204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258204</v>
      </c>
      <c r="O7" s="47">
        <f t="shared" si="1"/>
        <v>9.4145701159483703</v>
      </c>
      <c r="P7" s="9"/>
    </row>
    <row r="8" spans="1:133">
      <c r="A8" s="12"/>
      <c r="B8" s="44">
        <v>513</v>
      </c>
      <c r="C8" s="20" t="s">
        <v>22</v>
      </c>
      <c r="D8" s="46">
        <v>3408901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3408901</v>
      </c>
      <c r="O8" s="47">
        <f t="shared" si="1"/>
        <v>124.29450156785532</v>
      </c>
      <c r="P8" s="9"/>
    </row>
    <row r="9" spans="1:133">
      <c r="A9" s="12"/>
      <c r="B9" s="44">
        <v>514</v>
      </c>
      <c r="C9" s="20" t="s">
        <v>23</v>
      </c>
      <c r="D9" s="46">
        <v>35808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35808</v>
      </c>
      <c r="O9" s="47">
        <f t="shared" si="1"/>
        <v>1.305622402100197</v>
      </c>
      <c r="P9" s="9"/>
    </row>
    <row r="10" spans="1:133">
      <c r="A10" s="12"/>
      <c r="B10" s="44">
        <v>515</v>
      </c>
      <c r="C10" s="20" t="s">
        <v>24</v>
      </c>
      <c r="D10" s="46">
        <v>207200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207200</v>
      </c>
      <c r="O10" s="47">
        <f t="shared" si="1"/>
        <v>7.5548749361919345</v>
      </c>
      <c r="P10" s="9"/>
    </row>
    <row r="11" spans="1:133">
      <c r="A11" s="12"/>
      <c r="B11" s="44">
        <v>516</v>
      </c>
      <c r="C11" s="20" t="s">
        <v>87</v>
      </c>
      <c r="D11" s="46">
        <v>259066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259066</v>
      </c>
      <c r="O11" s="47">
        <f t="shared" si="1"/>
        <v>9.4460001458470071</v>
      </c>
      <c r="P11" s="9"/>
    </row>
    <row r="12" spans="1:133">
      <c r="A12" s="12"/>
      <c r="B12" s="44">
        <v>519</v>
      </c>
      <c r="C12" s="20" t="s">
        <v>114</v>
      </c>
      <c r="D12" s="46">
        <v>3663770</v>
      </c>
      <c r="E12" s="46">
        <v>1418319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6040260</v>
      </c>
      <c r="N12" s="46">
        <f t="shared" si="2"/>
        <v>11122349</v>
      </c>
      <c r="O12" s="47">
        <f t="shared" si="1"/>
        <v>405.54032669729452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13140696</v>
      </c>
      <c r="E13" s="31">
        <f t="shared" si="3"/>
        <v>3225493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16366189</v>
      </c>
      <c r="O13" s="43">
        <f t="shared" si="1"/>
        <v>596.7399183256764</v>
      </c>
      <c r="P13" s="10"/>
    </row>
    <row r="14" spans="1:133">
      <c r="A14" s="12"/>
      <c r="B14" s="44">
        <v>521</v>
      </c>
      <c r="C14" s="20" t="s">
        <v>28</v>
      </c>
      <c r="D14" s="46">
        <v>8990399</v>
      </c>
      <c r="E14" s="46">
        <v>518081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9508480</v>
      </c>
      <c r="O14" s="47">
        <f t="shared" si="1"/>
        <v>346.69583606796471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2707412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2707412</v>
      </c>
      <c r="O15" s="47">
        <f t="shared" si="1"/>
        <v>98.716983883905783</v>
      </c>
      <c r="P15" s="9"/>
    </row>
    <row r="16" spans="1:133">
      <c r="A16" s="12"/>
      <c r="B16" s="44">
        <v>523</v>
      </c>
      <c r="C16" s="20" t="s">
        <v>133</v>
      </c>
      <c r="D16" s="46">
        <v>22320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22320</v>
      </c>
      <c r="O16" s="47">
        <f t="shared" si="1"/>
        <v>0.81382629621527014</v>
      </c>
      <c r="P16" s="9"/>
    </row>
    <row r="17" spans="1:16">
      <c r="A17" s="12"/>
      <c r="B17" s="44">
        <v>524</v>
      </c>
      <c r="C17" s="20" t="s">
        <v>31</v>
      </c>
      <c r="D17" s="46">
        <v>405968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405968</v>
      </c>
      <c r="O17" s="47">
        <f t="shared" si="1"/>
        <v>14.802304382702545</v>
      </c>
      <c r="P17" s="9"/>
    </row>
    <row r="18" spans="1:16">
      <c r="A18" s="12"/>
      <c r="B18" s="44">
        <v>525</v>
      </c>
      <c r="C18" s="20" t="s">
        <v>32</v>
      </c>
      <c r="D18" s="46">
        <v>188718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188718</v>
      </c>
      <c r="O18" s="47">
        <f t="shared" si="1"/>
        <v>6.8809888427040038</v>
      </c>
      <c r="P18" s="9"/>
    </row>
    <row r="19" spans="1:16">
      <c r="A19" s="12"/>
      <c r="B19" s="44">
        <v>526</v>
      </c>
      <c r="C19" s="20" t="s">
        <v>33</v>
      </c>
      <c r="D19" s="46">
        <v>2655926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2655926</v>
      </c>
      <c r="O19" s="47">
        <f t="shared" si="1"/>
        <v>96.839714139867283</v>
      </c>
      <c r="P19" s="9"/>
    </row>
    <row r="20" spans="1:16">
      <c r="A20" s="12"/>
      <c r="B20" s="44">
        <v>527</v>
      </c>
      <c r="C20" s="20" t="s">
        <v>34</v>
      </c>
      <c r="D20" s="46">
        <v>76797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76797</v>
      </c>
      <c r="O20" s="47">
        <f t="shared" si="1"/>
        <v>2.8001531393568149</v>
      </c>
      <c r="P20" s="9"/>
    </row>
    <row r="21" spans="1:16">
      <c r="A21" s="12"/>
      <c r="B21" s="44">
        <v>529</v>
      </c>
      <c r="C21" s="20" t="s">
        <v>35</v>
      </c>
      <c r="D21" s="46">
        <v>800568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800568</v>
      </c>
      <c r="O21" s="47">
        <f t="shared" si="1"/>
        <v>29.190111572959964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39864</v>
      </c>
      <c r="E22" s="31">
        <f t="shared" si="5"/>
        <v>381268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4197228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32" si="6">SUM(D22:M22)</f>
        <v>4618360</v>
      </c>
      <c r="O22" s="43">
        <f t="shared" si="1"/>
        <v>168.39349522351054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695752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695752</v>
      </c>
      <c r="O23" s="47">
        <f t="shared" si="1"/>
        <v>25.368336614890978</v>
      </c>
      <c r="P23" s="9"/>
    </row>
    <row r="24" spans="1:16">
      <c r="A24" s="12"/>
      <c r="B24" s="44">
        <v>534</v>
      </c>
      <c r="C24" s="20" t="s">
        <v>115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2331139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2331139</v>
      </c>
      <c r="O24" s="47">
        <f t="shared" si="1"/>
        <v>84.997411215634799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1170337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1170337</v>
      </c>
      <c r="O25" s="47">
        <f t="shared" si="1"/>
        <v>42.672537008677899</v>
      </c>
      <c r="P25" s="9"/>
    </row>
    <row r="26" spans="1:16">
      <c r="A26" s="12"/>
      <c r="B26" s="44">
        <v>537</v>
      </c>
      <c r="C26" s="20" t="s">
        <v>116</v>
      </c>
      <c r="D26" s="46">
        <v>39864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39864</v>
      </c>
      <c r="O26" s="47">
        <f t="shared" si="1"/>
        <v>1.4535112666812513</v>
      </c>
      <c r="P26" s="9"/>
    </row>
    <row r="27" spans="1:16">
      <c r="A27" s="12"/>
      <c r="B27" s="44">
        <v>539</v>
      </c>
      <c r="C27" s="20" t="s">
        <v>88</v>
      </c>
      <c r="D27" s="46">
        <v>0</v>
      </c>
      <c r="E27" s="46">
        <v>381268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381268</v>
      </c>
      <c r="O27" s="47">
        <f t="shared" si="1"/>
        <v>13.901699117625611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SUM(D29:D29)</f>
        <v>0</v>
      </c>
      <c r="E28" s="31">
        <f t="shared" si="7"/>
        <v>4284863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6"/>
        <v>4284863</v>
      </c>
      <c r="O28" s="43">
        <f t="shared" si="1"/>
        <v>156.23361044264567</v>
      </c>
      <c r="P28" s="10"/>
    </row>
    <row r="29" spans="1:16">
      <c r="A29" s="12"/>
      <c r="B29" s="44">
        <v>541</v>
      </c>
      <c r="C29" s="20" t="s">
        <v>117</v>
      </c>
      <c r="D29" s="46">
        <v>0</v>
      </c>
      <c r="E29" s="46">
        <v>4284863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4284863</v>
      </c>
      <c r="O29" s="47">
        <f t="shared" si="1"/>
        <v>156.23361044264567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SUM(D31:D31)</f>
        <v>0</v>
      </c>
      <c r="E30" s="31">
        <f t="shared" si="8"/>
        <v>572294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6"/>
        <v>572294</v>
      </c>
      <c r="O30" s="43">
        <f t="shared" si="1"/>
        <v>20.866841683074455</v>
      </c>
      <c r="P30" s="10"/>
    </row>
    <row r="31" spans="1:16">
      <c r="A31" s="13"/>
      <c r="B31" s="45">
        <v>554</v>
      </c>
      <c r="C31" s="21" t="s">
        <v>47</v>
      </c>
      <c r="D31" s="46">
        <v>0</v>
      </c>
      <c r="E31" s="46">
        <v>572294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572294</v>
      </c>
      <c r="O31" s="47">
        <f t="shared" si="1"/>
        <v>20.866841683074455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SUM(D33:D36)</f>
        <v>793972</v>
      </c>
      <c r="E32" s="31">
        <f t="shared" si="9"/>
        <v>187886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6"/>
        <v>981858</v>
      </c>
      <c r="O32" s="43">
        <f t="shared" si="1"/>
        <v>35.800262524611682</v>
      </c>
      <c r="P32" s="10"/>
    </row>
    <row r="33" spans="1:119">
      <c r="A33" s="12"/>
      <c r="B33" s="44">
        <v>562</v>
      </c>
      <c r="C33" s="20" t="s">
        <v>118</v>
      </c>
      <c r="D33" s="46">
        <v>602572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602572</v>
      </c>
      <c r="O33" s="47">
        <f t="shared" si="1"/>
        <v>21.970830598701962</v>
      </c>
      <c r="P33" s="9"/>
    </row>
    <row r="34" spans="1:119">
      <c r="A34" s="12"/>
      <c r="B34" s="44">
        <v>563</v>
      </c>
      <c r="C34" s="20" t="s">
        <v>119</v>
      </c>
      <c r="D34" s="46">
        <v>35000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35000</v>
      </c>
      <c r="O34" s="47">
        <f t="shared" si="1"/>
        <v>1.2761613067891782</v>
      </c>
      <c r="P34" s="9"/>
    </row>
    <row r="35" spans="1:119">
      <c r="A35" s="12"/>
      <c r="B35" s="44">
        <v>564</v>
      </c>
      <c r="C35" s="20" t="s">
        <v>120</v>
      </c>
      <c r="D35" s="46">
        <v>124546</v>
      </c>
      <c r="E35" s="46">
        <v>67538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192084</v>
      </c>
      <c r="O35" s="47">
        <f t="shared" si="1"/>
        <v>7.0037190986655</v>
      </c>
      <c r="P35" s="9"/>
    </row>
    <row r="36" spans="1:119">
      <c r="A36" s="12"/>
      <c r="B36" s="44">
        <v>569</v>
      </c>
      <c r="C36" s="20" t="s">
        <v>53</v>
      </c>
      <c r="D36" s="46">
        <v>31854</v>
      </c>
      <c r="E36" s="46">
        <v>120348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152202</v>
      </c>
      <c r="O36" s="47">
        <f t="shared" si="1"/>
        <v>5.5495515204550427</v>
      </c>
      <c r="P36" s="9"/>
    </row>
    <row r="37" spans="1:119" ht="15.75">
      <c r="A37" s="28" t="s">
        <v>54</v>
      </c>
      <c r="B37" s="29"/>
      <c r="C37" s="30"/>
      <c r="D37" s="31">
        <f t="shared" ref="D37:M37" si="11">SUM(D38:D40)</f>
        <v>1114503</v>
      </c>
      <c r="E37" s="31">
        <f t="shared" si="11"/>
        <v>102683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1217186</v>
      </c>
      <c r="O37" s="43">
        <f t="shared" si="1"/>
        <v>44.380733610442647</v>
      </c>
      <c r="P37" s="9"/>
    </row>
    <row r="38" spans="1:119">
      <c r="A38" s="12"/>
      <c r="B38" s="44">
        <v>571</v>
      </c>
      <c r="C38" s="20" t="s">
        <v>55</v>
      </c>
      <c r="D38" s="46">
        <v>1071955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1071955</v>
      </c>
      <c r="O38" s="47">
        <f t="shared" si="1"/>
        <v>39.085356960548381</v>
      </c>
      <c r="P38" s="9"/>
    </row>
    <row r="39" spans="1:119">
      <c r="A39" s="12"/>
      <c r="B39" s="44">
        <v>572</v>
      </c>
      <c r="C39" s="20" t="s">
        <v>122</v>
      </c>
      <c r="D39" s="46">
        <v>42548</v>
      </c>
      <c r="E39" s="46">
        <v>31409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73957</v>
      </c>
      <c r="O39" s="47">
        <f t="shared" si="1"/>
        <v>2.6966017647487783</v>
      </c>
      <c r="P39" s="9"/>
    </row>
    <row r="40" spans="1:119">
      <c r="A40" s="12"/>
      <c r="B40" s="44">
        <v>574</v>
      </c>
      <c r="C40" s="20" t="s">
        <v>57</v>
      </c>
      <c r="D40" s="46">
        <v>0</v>
      </c>
      <c r="E40" s="46">
        <v>71274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71274</v>
      </c>
      <c r="O40" s="47">
        <f t="shared" si="1"/>
        <v>2.5987748851454824</v>
      </c>
      <c r="P40" s="9"/>
    </row>
    <row r="41" spans="1:119" ht="15.75">
      <c r="A41" s="28" t="s">
        <v>123</v>
      </c>
      <c r="B41" s="29"/>
      <c r="C41" s="30"/>
      <c r="D41" s="31">
        <f t="shared" ref="D41:M41" si="12">SUM(D42:D42)</f>
        <v>2009123</v>
      </c>
      <c r="E41" s="31">
        <f t="shared" si="12"/>
        <v>241957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212952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2464032</v>
      </c>
      <c r="O41" s="43">
        <f t="shared" si="1"/>
        <v>89.842922774010063</v>
      </c>
      <c r="P41" s="9"/>
    </row>
    <row r="42" spans="1:119">
      <c r="A42" s="12"/>
      <c r="B42" s="44">
        <v>581</v>
      </c>
      <c r="C42" s="20" t="s">
        <v>124</v>
      </c>
      <c r="D42" s="46">
        <v>2009123</v>
      </c>
      <c r="E42" s="46">
        <v>241957</v>
      </c>
      <c r="F42" s="46">
        <v>0</v>
      </c>
      <c r="G42" s="46">
        <v>0</v>
      </c>
      <c r="H42" s="46">
        <v>0</v>
      </c>
      <c r="I42" s="46">
        <v>212952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2464032</v>
      </c>
      <c r="O42" s="47">
        <f t="shared" si="1"/>
        <v>89.842922774010063</v>
      </c>
      <c r="P42" s="9"/>
    </row>
    <row r="43" spans="1:119" ht="15.75">
      <c r="A43" s="28" t="s">
        <v>62</v>
      </c>
      <c r="B43" s="29"/>
      <c r="C43" s="30"/>
      <c r="D43" s="31">
        <f t="shared" ref="D43:M43" si="13">SUM(D44:D44)</f>
        <v>0</v>
      </c>
      <c r="E43" s="31">
        <f t="shared" si="13"/>
        <v>10656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10656</v>
      </c>
      <c r="O43" s="43">
        <f t="shared" si="1"/>
        <v>0.38853642528987092</v>
      </c>
      <c r="P43" s="9"/>
    </row>
    <row r="44" spans="1:119" ht="15.75" thickBot="1">
      <c r="A44" s="12"/>
      <c r="B44" s="44">
        <v>713</v>
      </c>
      <c r="C44" s="20" t="s">
        <v>126</v>
      </c>
      <c r="D44" s="46">
        <v>0</v>
      </c>
      <c r="E44" s="46">
        <v>10656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10656</v>
      </c>
      <c r="O44" s="47">
        <f t="shared" si="1"/>
        <v>0.38853642528987092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SUM(D5,D13,D22,D28,D30,D32,D37,D41,D43)</f>
        <v>25278207</v>
      </c>
      <c r="E45" s="15">
        <f t="shared" si="14"/>
        <v>10425419</v>
      </c>
      <c r="F45" s="15">
        <f t="shared" si="14"/>
        <v>0</v>
      </c>
      <c r="G45" s="15">
        <f t="shared" si="14"/>
        <v>0</v>
      </c>
      <c r="H45" s="15">
        <f t="shared" si="14"/>
        <v>0</v>
      </c>
      <c r="I45" s="15">
        <f t="shared" si="14"/>
        <v>4410180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6040260</v>
      </c>
      <c r="N45" s="15">
        <f>SUM(D45:M45)</f>
        <v>46154066</v>
      </c>
      <c r="O45" s="37">
        <f t="shared" si="1"/>
        <v>1682.858090862685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18" t="s">
        <v>134</v>
      </c>
      <c r="M47" s="118"/>
      <c r="N47" s="118"/>
      <c r="O47" s="41">
        <v>27426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85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7143775</v>
      </c>
      <c r="E5" s="26">
        <f t="shared" si="0"/>
        <v>1397422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6058131</v>
      </c>
      <c r="N5" s="27">
        <f>SUM(D5:M5)</f>
        <v>14599328</v>
      </c>
      <c r="O5" s="32">
        <f t="shared" ref="O5:O44" si="1">(N5/O$46)</f>
        <v>528.25299417447627</v>
      </c>
      <c r="P5" s="6"/>
    </row>
    <row r="6" spans="1:133">
      <c r="A6" s="12"/>
      <c r="B6" s="44">
        <v>511</v>
      </c>
      <c r="C6" s="20" t="s">
        <v>20</v>
      </c>
      <c r="D6" s="46">
        <v>326322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326322</v>
      </c>
      <c r="O6" s="47">
        <f t="shared" si="1"/>
        <v>11.807432065709014</v>
      </c>
      <c r="P6" s="9"/>
    </row>
    <row r="7" spans="1:133">
      <c r="A7" s="12"/>
      <c r="B7" s="44">
        <v>512</v>
      </c>
      <c r="C7" s="20" t="s">
        <v>21</v>
      </c>
      <c r="D7" s="46">
        <v>244876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244876</v>
      </c>
      <c r="O7" s="47">
        <f t="shared" si="1"/>
        <v>8.8604407135362013</v>
      </c>
      <c r="P7" s="9"/>
    </row>
    <row r="8" spans="1:133">
      <c r="A8" s="12"/>
      <c r="B8" s="44">
        <v>513</v>
      </c>
      <c r="C8" s="20" t="s">
        <v>22</v>
      </c>
      <c r="D8" s="46">
        <v>3130257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3130257</v>
      </c>
      <c r="O8" s="47">
        <f t="shared" si="1"/>
        <v>113.26327025364547</v>
      </c>
      <c r="P8" s="9"/>
    </row>
    <row r="9" spans="1:133">
      <c r="A9" s="12"/>
      <c r="B9" s="44">
        <v>514</v>
      </c>
      <c r="C9" s="20" t="s">
        <v>23</v>
      </c>
      <c r="D9" s="46">
        <v>51419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51419</v>
      </c>
      <c r="O9" s="47">
        <f t="shared" si="1"/>
        <v>1.8605130802909144</v>
      </c>
      <c r="P9" s="9"/>
    </row>
    <row r="10" spans="1:133">
      <c r="A10" s="12"/>
      <c r="B10" s="44">
        <v>515</v>
      </c>
      <c r="C10" s="20" t="s">
        <v>24</v>
      </c>
      <c r="D10" s="46">
        <v>193692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193692</v>
      </c>
      <c r="O10" s="47">
        <f t="shared" si="1"/>
        <v>7.0084307269240513</v>
      </c>
      <c r="P10" s="9"/>
    </row>
    <row r="11" spans="1:133">
      <c r="A11" s="12"/>
      <c r="B11" s="44">
        <v>516</v>
      </c>
      <c r="C11" s="20" t="s">
        <v>87</v>
      </c>
      <c r="D11" s="46">
        <v>289980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289980</v>
      </c>
      <c r="O11" s="47">
        <f t="shared" si="1"/>
        <v>10.492455765821182</v>
      </c>
      <c r="P11" s="9"/>
    </row>
    <row r="12" spans="1:133">
      <c r="A12" s="12"/>
      <c r="B12" s="44">
        <v>519</v>
      </c>
      <c r="C12" s="20" t="s">
        <v>114</v>
      </c>
      <c r="D12" s="46">
        <v>2907229</v>
      </c>
      <c r="E12" s="46">
        <v>1397422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6058131</v>
      </c>
      <c r="N12" s="46">
        <f t="shared" si="2"/>
        <v>10362782</v>
      </c>
      <c r="O12" s="47">
        <f t="shared" si="1"/>
        <v>374.96045156854939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11285100</v>
      </c>
      <c r="E13" s="31">
        <f t="shared" si="3"/>
        <v>2661877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13946977</v>
      </c>
      <c r="O13" s="43">
        <f t="shared" si="1"/>
        <v>504.64873177262365</v>
      </c>
      <c r="P13" s="10"/>
    </row>
    <row r="14" spans="1:133">
      <c r="A14" s="12"/>
      <c r="B14" s="44">
        <v>521</v>
      </c>
      <c r="C14" s="20" t="s">
        <v>28</v>
      </c>
      <c r="D14" s="46">
        <v>8430826</v>
      </c>
      <c r="E14" s="46">
        <v>477068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8907894</v>
      </c>
      <c r="O14" s="47">
        <f t="shared" si="1"/>
        <v>322.31769005318955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2184809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2184809</v>
      </c>
      <c r="O15" s="47">
        <f t="shared" si="1"/>
        <v>79.05376849875168</v>
      </c>
      <c r="P15" s="9"/>
    </row>
    <row r="16" spans="1:133">
      <c r="A16" s="12"/>
      <c r="B16" s="44">
        <v>524</v>
      </c>
      <c r="C16" s="20" t="s">
        <v>31</v>
      </c>
      <c r="D16" s="46">
        <v>371584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371584</v>
      </c>
      <c r="O16" s="47">
        <f t="shared" si="1"/>
        <v>13.445164091616311</v>
      </c>
      <c r="P16" s="9"/>
    </row>
    <row r="17" spans="1:16">
      <c r="A17" s="12"/>
      <c r="B17" s="44">
        <v>525</v>
      </c>
      <c r="C17" s="20" t="s">
        <v>32</v>
      </c>
      <c r="D17" s="46">
        <v>197410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197410</v>
      </c>
      <c r="O17" s="47">
        <f t="shared" si="1"/>
        <v>7.1429605239353045</v>
      </c>
      <c r="P17" s="9"/>
    </row>
    <row r="18" spans="1:16">
      <c r="A18" s="12"/>
      <c r="B18" s="44">
        <v>526</v>
      </c>
      <c r="C18" s="20" t="s">
        <v>33</v>
      </c>
      <c r="D18" s="46">
        <v>1675089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1675089</v>
      </c>
      <c r="O18" s="47">
        <f t="shared" si="1"/>
        <v>60.610377392625828</v>
      </c>
      <c r="P18" s="9"/>
    </row>
    <row r="19" spans="1:16">
      <c r="A19" s="12"/>
      <c r="B19" s="44">
        <v>527</v>
      </c>
      <c r="C19" s="20" t="s">
        <v>34</v>
      </c>
      <c r="D19" s="46">
        <v>79804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79804</v>
      </c>
      <c r="O19" s="47">
        <f t="shared" si="1"/>
        <v>2.8875782465535331</v>
      </c>
      <c r="P19" s="9"/>
    </row>
    <row r="20" spans="1:16">
      <c r="A20" s="12"/>
      <c r="B20" s="44">
        <v>529</v>
      </c>
      <c r="C20" s="20" t="s">
        <v>35</v>
      </c>
      <c r="D20" s="46">
        <v>530387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530387</v>
      </c>
      <c r="O20" s="47">
        <f t="shared" si="1"/>
        <v>19.191192965951441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SUM(D22:D26)</f>
        <v>71089</v>
      </c>
      <c r="E21" s="31">
        <f t="shared" si="5"/>
        <v>301767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3756348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31" si="6">SUM(D21:M21)</f>
        <v>4129204</v>
      </c>
      <c r="O21" s="43">
        <f t="shared" si="1"/>
        <v>149.40854651373158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621238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621238</v>
      </c>
      <c r="O22" s="47">
        <f t="shared" si="1"/>
        <v>22.478488982161593</v>
      </c>
      <c r="P22" s="9"/>
    </row>
    <row r="23" spans="1:16">
      <c r="A23" s="12"/>
      <c r="B23" s="44">
        <v>534</v>
      </c>
      <c r="C23" s="20" t="s">
        <v>115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2058541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2058541</v>
      </c>
      <c r="O23" s="47">
        <f t="shared" si="1"/>
        <v>74.484965806708402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1076569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1076569</v>
      </c>
      <c r="O24" s="47">
        <f t="shared" si="1"/>
        <v>38.953902377247893</v>
      </c>
      <c r="P24" s="9"/>
    </row>
    <row r="25" spans="1:16">
      <c r="A25" s="12"/>
      <c r="B25" s="44">
        <v>537</v>
      </c>
      <c r="C25" s="20" t="s">
        <v>116</v>
      </c>
      <c r="D25" s="46">
        <v>71089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71089</v>
      </c>
      <c r="O25" s="47">
        <f t="shared" si="1"/>
        <v>2.5722401128921373</v>
      </c>
      <c r="P25" s="9"/>
    </row>
    <row r="26" spans="1:16">
      <c r="A26" s="12"/>
      <c r="B26" s="44">
        <v>539</v>
      </c>
      <c r="C26" s="20" t="s">
        <v>88</v>
      </c>
      <c r="D26" s="46">
        <v>0</v>
      </c>
      <c r="E26" s="46">
        <v>301767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301767</v>
      </c>
      <c r="O26" s="47">
        <f t="shared" si="1"/>
        <v>10.91894923472157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SUM(D28:D28)</f>
        <v>0</v>
      </c>
      <c r="E27" s="31">
        <f t="shared" si="7"/>
        <v>4489779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4489779</v>
      </c>
      <c r="O27" s="43">
        <f t="shared" si="1"/>
        <v>162.45536780403083</v>
      </c>
      <c r="P27" s="10"/>
    </row>
    <row r="28" spans="1:16">
      <c r="A28" s="12"/>
      <c r="B28" s="44">
        <v>541</v>
      </c>
      <c r="C28" s="20" t="s">
        <v>117</v>
      </c>
      <c r="D28" s="46">
        <v>0</v>
      </c>
      <c r="E28" s="46">
        <v>4489779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4489779</v>
      </c>
      <c r="O28" s="47">
        <f t="shared" si="1"/>
        <v>162.45536780403083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SUM(D30:D30)</f>
        <v>0</v>
      </c>
      <c r="E29" s="31">
        <f t="shared" si="8"/>
        <v>1098470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1098470</v>
      </c>
      <c r="O29" s="43">
        <f t="shared" si="1"/>
        <v>39.746354524731338</v>
      </c>
      <c r="P29" s="10"/>
    </row>
    <row r="30" spans="1:16">
      <c r="A30" s="13"/>
      <c r="B30" s="45">
        <v>554</v>
      </c>
      <c r="C30" s="21" t="s">
        <v>47</v>
      </c>
      <c r="D30" s="46">
        <v>0</v>
      </c>
      <c r="E30" s="46">
        <v>1098470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1098470</v>
      </c>
      <c r="O30" s="47">
        <f t="shared" si="1"/>
        <v>39.746354524731338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SUM(D32:D35)</f>
        <v>921595</v>
      </c>
      <c r="E31" s="31">
        <f t="shared" si="9"/>
        <v>169263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6"/>
        <v>1090858</v>
      </c>
      <c r="O31" s="43">
        <f t="shared" si="1"/>
        <v>39.470926656294097</v>
      </c>
      <c r="P31" s="10"/>
    </row>
    <row r="32" spans="1:16">
      <c r="A32" s="12"/>
      <c r="B32" s="44">
        <v>562</v>
      </c>
      <c r="C32" s="20" t="s">
        <v>118</v>
      </c>
      <c r="D32" s="46">
        <v>525731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525731</v>
      </c>
      <c r="O32" s="47">
        <f t="shared" si="1"/>
        <v>19.022723160979847</v>
      </c>
      <c r="P32" s="9"/>
    </row>
    <row r="33" spans="1:119">
      <c r="A33" s="12"/>
      <c r="B33" s="44">
        <v>563</v>
      </c>
      <c r="C33" s="20" t="s">
        <v>119</v>
      </c>
      <c r="D33" s="46">
        <v>40000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40000</v>
      </c>
      <c r="O33" s="47">
        <f t="shared" si="1"/>
        <v>1.4473350942576979</v>
      </c>
      <c r="P33" s="9"/>
    </row>
    <row r="34" spans="1:119">
      <c r="A34" s="12"/>
      <c r="B34" s="44">
        <v>564</v>
      </c>
      <c r="C34" s="20" t="s">
        <v>120</v>
      </c>
      <c r="D34" s="46">
        <v>136548</v>
      </c>
      <c r="E34" s="46">
        <v>46845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183393</v>
      </c>
      <c r="O34" s="47">
        <f t="shared" si="1"/>
        <v>6.6357781235300504</v>
      </c>
      <c r="P34" s="9"/>
    </row>
    <row r="35" spans="1:119">
      <c r="A35" s="12"/>
      <c r="B35" s="44">
        <v>569</v>
      </c>
      <c r="C35" s="20" t="s">
        <v>53</v>
      </c>
      <c r="D35" s="46">
        <v>219316</v>
      </c>
      <c r="E35" s="46">
        <v>122418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341734</v>
      </c>
      <c r="O35" s="47">
        <f t="shared" si="1"/>
        <v>12.365090277526503</v>
      </c>
      <c r="P35" s="9"/>
    </row>
    <row r="36" spans="1:119" ht="15.75">
      <c r="A36" s="28" t="s">
        <v>54</v>
      </c>
      <c r="B36" s="29"/>
      <c r="C36" s="30"/>
      <c r="D36" s="31">
        <f t="shared" ref="D36:M36" si="11">SUM(D37:D39)</f>
        <v>1032985</v>
      </c>
      <c r="E36" s="31">
        <f t="shared" si="11"/>
        <v>512848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1545833</v>
      </c>
      <c r="O36" s="43">
        <f t="shared" si="1"/>
        <v>55.933458769041501</v>
      </c>
      <c r="P36" s="9"/>
    </row>
    <row r="37" spans="1:119">
      <c r="A37" s="12"/>
      <c r="B37" s="44">
        <v>571</v>
      </c>
      <c r="C37" s="20" t="s">
        <v>55</v>
      </c>
      <c r="D37" s="46">
        <v>981769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981769</v>
      </c>
      <c r="O37" s="47">
        <f t="shared" si="1"/>
        <v>35.52371820385715</v>
      </c>
      <c r="P37" s="9"/>
    </row>
    <row r="38" spans="1:119">
      <c r="A38" s="12"/>
      <c r="B38" s="44">
        <v>572</v>
      </c>
      <c r="C38" s="20" t="s">
        <v>122</v>
      </c>
      <c r="D38" s="46">
        <v>51216</v>
      </c>
      <c r="E38" s="46">
        <v>440495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491711</v>
      </c>
      <c r="O38" s="47">
        <f t="shared" si="1"/>
        <v>17.791764663313675</v>
      </c>
      <c r="P38" s="9"/>
    </row>
    <row r="39" spans="1:119">
      <c r="A39" s="12"/>
      <c r="B39" s="44">
        <v>574</v>
      </c>
      <c r="C39" s="20" t="s">
        <v>57</v>
      </c>
      <c r="D39" s="46">
        <v>0</v>
      </c>
      <c r="E39" s="46">
        <v>72353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72353</v>
      </c>
      <c r="O39" s="47">
        <f t="shared" si="1"/>
        <v>2.6179759018706807</v>
      </c>
      <c r="P39" s="9"/>
    </row>
    <row r="40" spans="1:119" ht="15.75">
      <c r="A40" s="28" t="s">
        <v>123</v>
      </c>
      <c r="B40" s="29"/>
      <c r="C40" s="30"/>
      <c r="D40" s="31">
        <f t="shared" ref="D40:M40" si="12">SUM(D41:D41)</f>
        <v>871964</v>
      </c>
      <c r="E40" s="31">
        <f t="shared" si="12"/>
        <v>197517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224735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183178</v>
      </c>
      <c r="N40" s="31">
        <f>SUM(D40:M40)</f>
        <v>1477394</v>
      </c>
      <c r="O40" s="43">
        <f t="shared" si="1"/>
        <v>53.457104606143936</v>
      </c>
      <c r="P40" s="9"/>
    </row>
    <row r="41" spans="1:119">
      <c r="A41" s="12"/>
      <c r="B41" s="44">
        <v>581</v>
      </c>
      <c r="C41" s="20" t="s">
        <v>124</v>
      </c>
      <c r="D41" s="46">
        <v>871964</v>
      </c>
      <c r="E41" s="46">
        <v>197517</v>
      </c>
      <c r="F41" s="46">
        <v>0</v>
      </c>
      <c r="G41" s="46">
        <v>0</v>
      </c>
      <c r="H41" s="46">
        <v>0</v>
      </c>
      <c r="I41" s="46">
        <v>224735</v>
      </c>
      <c r="J41" s="46">
        <v>0</v>
      </c>
      <c r="K41" s="46">
        <v>0</v>
      </c>
      <c r="L41" s="46">
        <v>0</v>
      </c>
      <c r="M41" s="46">
        <v>183178</v>
      </c>
      <c r="N41" s="46">
        <f>SUM(D41:M41)</f>
        <v>1477394</v>
      </c>
      <c r="O41" s="47">
        <f t="shared" si="1"/>
        <v>53.457104606143936</v>
      </c>
      <c r="P41" s="9"/>
    </row>
    <row r="42" spans="1:119" ht="15.75">
      <c r="A42" s="28" t="s">
        <v>62</v>
      </c>
      <c r="B42" s="29"/>
      <c r="C42" s="30"/>
      <c r="D42" s="31">
        <f t="shared" ref="D42:M42" si="13">SUM(D43:D43)</f>
        <v>0</v>
      </c>
      <c r="E42" s="31">
        <f t="shared" si="13"/>
        <v>28100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28100</v>
      </c>
      <c r="O42" s="43">
        <f t="shared" si="1"/>
        <v>1.0167529037160328</v>
      </c>
      <c r="P42" s="9"/>
    </row>
    <row r="43" spans="1:119" ht="15.75" thickBot="1">
      <c r="A43" s="12"/>
      <c r="B43" s="44">
        <v>713</v>
      </c>
      <c r="C43" s="20" t="s">
        <v>126</v>
      </c>
      <c r="D43" s="46">
        <v>0</v>
      </c>
      <c r="E43" s="46">
        <v>28100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28100</v>
      </c>
      <c r="O43" s="47">
        <f t="shared" si="1"/>
        <v>1.0167529037160328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SUM(D5,D13,D21,D27,D29,D31,D36,D40,D42)</f>
        <v>21326508</v>
      </c>
      <c r="E44" s="15">
        <f t="shared" si="14"/>
        <v>10857043</v>
      </c>
      <c r="F44" s="15">
        <f t="shared" si="14"/>
        <v>0</v>
      </c>
      <c r="G44" s="15">
        <f t="shared" si="14"/>
        <v>0</v>
      </c>
      <c r="H44" s="15">
        <f t="shared" si="14"/>
        <v>0</v>
      </c>
      <c r="I44" s="15">
        <f t="shared" si="14"/>
        <v>3981083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6241309</v>
      </c>
      <c r="N44" s="15">
        <f>SUM(D44:M44)</f>
        <v>42405943</v>
      </c>
      <c r="O44" s="37">
        <f t="shared" si="1"/>
        <v>1534.3902377247891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18" t="s">
        <v>131</v>
      </c>
      <c r="M46" s="118"/>
      <c r="N46" s="118"/>
      <c r="O46" s="41">
        <v>27637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85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6680474</v>
      </c>
      <c r="E5" s="26">
        <f t="shared" si="0"/>
        <v>1486731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6420900</v>
      </c>
      <c r="N5" s="27">
        <f>SUM(D5:M5)</f>
        <v>14588105</v>
      </c>
      <c r="O5" s="32">
        <f t="shared" ref="O5:O45" si="1">(N5/O$47)</f>
        <v>527.69415807560142</v>
      </c>
      <c r="P5" s="6"/>
    </row>
    <row r="6" spans="1:133">
      <c r="A6" s="12"/>
      <c r="B6" s="44">
        <v>511</v>
      </c>
      <c r="C6" s="20" t="s">
        <v>20</v>
      </c>
      <c r="D6" s="46">
        <v>435358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435358</v>
      </c>
      <c r="O6" s="47">
        <f t="shared" si="1"/>
        <v>15.748164224995479</v>
      </c>
      <c r="P6" s="9"/>
    </row>
    <row r="7" spans="1:133">
      <c r="A7" s="12"/>
      <c r="B7" s="44">
        <v>512</v>
      </c>
      <c r="C7" s="20" t="s">
        <v>21</v>
      </c>
      <c r="D7" s="46">
        <v>253009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253009</v>
      </c>
      <c r="O7" s="47">
        <f t="shared" si="1"/>
        <v>9.1520708988967261</v>
      </c>
      <c r="P7" s="9"/>
    </row>
    <row r="8" spans="1:133">
      <c r="A8" s="12"/>
      <c r="B8" s="44">
        <v>513</v>
      </c>
      <c r="C8" s="20" t="s">
        <v>22</v>
      </c>
      <c r="D8" s="46">
        <v>2983286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2983286</v>
      </c>
      <c r="O8" s="47">
        <f t="shared" si="1"/>
        <v>107.91412551998553</v>
      </c>
      <c r="P8" s="9"/>
    </row>
    <row r="9" spans="1:133">
      <c r="A9" s="12"/>
      <c r="B9" s="44">
        <v>514</v>
      </c>
      <c r="C9" s="20" t="s">
        <v>23</v>
      </c>
      <c r="D9" s="46">
        <v>55936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55936</v>
      </c>
      <c r="O9" s="47">
        <f t="shared" si="1"/>
        <v>2.0233676975945016</v>
      </c>
      <c r="P9" s="9"/>
    </row>
    <row r="10" spans="1:133">
      <c r="A10" s="12"/>
      <c r="B10" s="44">
        <v>515</v>
      </c>
      <c r="C10" s="20" t="s">
        <v>24</v>
      </c>
      <c r="D10" s="46">
        <v>187962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187962</v>
      </c>
      <c r="O10" s="47">
        <f t="shared" si="1"/>
        <v>6.7991318502441676</v>
      </c>
      <c r="P10" s="9"/>
    </row>
    <row r="11" spans="1:133">
      <c r="A11" s="12"/>
      <c r="B11" s="44">
        <v>516</v>
      </c>
      <c r="C11" s="20" t="s">
        <v>87</v>
      </c>
      <c r="D11" s="46">
        <v>212603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212603</v>
      </c>
      <c r="O11" s="47">
        <f t="shared" si="1"/>
        <v>7.6904684391390852</v>
      </c>
      <c r="P11" s="9"/>
    </row>
    <row r="12" spans="1:133">
      <c r="A12" s="12"/>
      <c r="B12" s="44">
        <v>519</v>
      </c>
      <c r="C12" s="20" t="s">
        <v>114</v>
      </c>
      <c r="D12" s="46">
        <v>2552320</v>
      </c>
      <c r="E12" s="46">
        <v>1486731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6420900</v>
      </c>
      <c r="N12" s="46">
        <f t="shared" si="2"/>
        <v>10459951</v>
      </c>
      <c r="O12" s="47">
        <f t="shared" si="1"/>
        <v>378.36682944474586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10569540</v>
      </c>
      <c r="E13" s="31">
        <f t="shared" si="3"/>
        <v>3494122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14063662</v>
      </c>
      <c r="O13" s="43">
        <f t="shared" si="1"/>
        <v>508.72353047567373</v>
      </c>
      <c r="P13" s="10"/>
    </row>
    <row r="14" spans="1:133">
      <c r="A14" s="12"/>
      <c r="B14" s="44">
        <v>521</v>
      </c>
      <c r="C14" s="20" t="s">
        <v>28</v>
      </c>
      <c r="D14" s="46">
        <v>7811454</v>
      </c>
      <c r="E14" s="46">
        <v>658194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8469648</v>
      </c>
      <c r="O14" s="47">
        <f t="shared" si="1"/>
        <v>306.37178513293543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2835928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2835928</v>
      </c>
      <c r="O15" s="47">
        <f t="shared" si="1"/>
        <v>102.58375836498463</v>
      </c>
      <c r="P15" s="9"/>
    </row>
    <row r="16" spans="1:133">
      <c r="A16" s="12"/>
      <c r="B16" s="44">
        <v>524</v>
      </c>
      <c r="C16" s="20" t="s">
        <v>31</v>
      </c>
      <c r="D16" s="46">
        <v>324383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324383</v>
      </c>
      <c r="O16" s="47">
        <f t="shared" si="1"/>
        <v>11.733875926930729</v>
      </c>
      <c r="P16" s="9"/>
    </row>
    <row r="17" spans="1:16">
      <c r="A17" s="12"/>
      <c r="B17" s="44">
        <v>525</v>
      </c>
      <c r="C17" s="20" t="s">
        <v>32</v>
      </c>
      <c r="D17" s="46">
        <v>167257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167257</v>
      </c>
      <c r="O17" s="47">
        <f t="shared" si="1"/>
        <v>6.0501718213058417</v>
      </c>
      <c r="P17" s="9"/>
    </row>
    <row r="18" spans="1:16">
      <c r="A18" s="12"/>
      <c r="B18" s="44">
        <v>526</v>
      </c>
      <c r="C18" s="20" t="s">
        <v>33</v>
      </c>
      <c r="D18" s="46">
        <v>1790023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1790023</v>
      </c>
      <c r="O18" s="47">
        <f t="shared" si="1"/>
        <v>64.750334599385056</v>
      </c>
      <c r="P18" s="9"/>
    </row>
    <row r="19" spans="1:16">
      <c r="A19" s="12"/>
      <c r="B19" s="44">
        <v>527</v>
      </c>
      <c r="C19" s="20" t="s">
        <v>34</v>
      </c>
      <c r="D19" s="46">
        <v>88835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88835</v>
      </c>
      <c r="O19" s="47">
        <f t="shared" si="1"/>
        <v>3.2134201483089164</v>
      </c>
      <c r="P19" s="9"/>
    </row>
    <row r="20" spans="1:16">
      <c r="A20" s="12"/>
      <c r="B20" s="44">
        <v>529</v>
      </c>
      <c r="C20" s="20" t="s">
        <v>35</v>
      </c>
      <c r="D20" s="46">
        <v>387588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387588</v>
      </c>
      <c r="O20" s="47">
        <f t="shared" si="1"/>
        <v>14.020184481823115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SUM(D22:D26)</f>
        <v>39682</v>
      </c>
      <c r="E21" s="31">
        <f t="shared" si="5"/>
        <v>167760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3242220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31" si="6">SUM(D21:M21)</f>
        <v>3449662</v>
      </c>
      <c r="O21" s="43">
        <f t="shared" si="1"/>
        <v>124.78430095858202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1157458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1157458</v>
      </c>
      <c r="O22" s="47">
        <f t="shared" si="1"/>
        <v>41.868620003617288</v>
      </c>
      <c r="P22" s="9"/>
    </row>
    <row r="23" spans="1:16">
      <c r="A23" s="12"/>
      <c r="B23" s="44">
        <v>534</v>
      </c>
      <c r="C23" s="20" t="s">
        <v>115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1839326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1839326</v>
      </c>
      <c r="O23" s="47">
        <f t="shared" si="1"/>
        <v>66.533767408211247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245436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245436</v>
      </c>
      <c r="O24" s="47">
        <f t="shared" si="1"/>
        <v>8.8781334780249601</v>
      </c>
      <c r="P24" s="9"/>
    </row>
    <row r="25" spans="1:16">
      <c r="A25" s="12"/>
      <c r="B25" s="44">
        <v>537</v>
      </c>
      <c r="C25" s="20" t="s">
        <v>116</v>
      </c>
      <c r="D25" s="46">
        <v>39682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39682</v>
      </c>
      <c r="O25" s="47">
        <f t="shared" si="1"/>
        <v>1.4354132754566828</v>
      </c>
      <c r="P25" s="9"/>
    </row>
    <row r="26" spans="1:16">
      <c r="A26" s="12"/>
      <c r="B26" s="44">
        <v>539</v>
      </c>
      <c r="C26" s="20" t="s">
        <v>88</v>
      </c>
      <c r="D26" s="46">
        <v>0</v>
      </c>
      <c r="E26" s="46">
        <v>167760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167760</v>
      </c>
      <c r="O26" s="47">
        <f t="shared" si="1"/>
        <v>6.0683667932718395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SUM(D28:D28)</f>
        <v>0</v>
      </c>
      <c r="E27" s="31">
        <f t="shared" si="7"/>
        <v>8219279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8219279</v>
      </c>
      <c r="O27" s="43">
        <f t="shared" si="1"/>
        <v>297.31521070718031</v>
      </c>
      <c r="P27" s="10"/>
    </row>
    <row r="28" spans="1:16">
      <c r="A28" s="12"/>
      <c r="B28" s="44">
        <v>541</v>
      </c>
      <c r="C28" s="20" t="s">
        <v>117</v>
      </c>
      <c r="D28" s="46">
        <v>0</v>
      </c>
      <c r="E28" s="46">
        <v>8219279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8219279</v>
      </c>
      <c r="O28" s="47">
        <f t="shared" si="1"/>
        <v>297.31521070718031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SUM(D30:D30)</f>
        <v>0</v>
      </c>
      <c r="E29" s="31">
        <f t="shared" si="8"/>
        <v>611435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611435</v>
      </c>
      <c r="O29" s="43">
        <f t="shared" si="1"/>
        <v>22.117381081569903</v>
      </c>
      <c r="P29" s="10"/>
    </row>
    <row r="30" spans="1:16">
      <c r="A30" s="13"/>
      <c r="B30" s="45">
        <v>554</v>
      </c>
      <c r="C30" s="21" t="s">
        <v>47</v>
      </c>
      <c r="D30" s="46">
        <v>0</v>
      </c>
      <c r="E30" s="46">
        <v>611435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611435</v>
      </c>
      <c r="O30" s="47">
        <f t="shared" si="1"/>
        <v>22.117381081569903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SUM(D32:D35)</f>
        <v>834485</v>
      </c>
      <c r="E31" s="31">
        <f t="shared" si="9"/>
        <v>171362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6"/>
        <v>1005847</v>
      </c>
      <c r="O31" s="43">
        <f t="shared" si="1"/>
        <v>36.384409477301503</v>
      </c>
      <c r="P31" s="10"/>
    </row>
    <row r="32" spans="1:16">
      <c r="A32" s="12"/>
      <c r="B32" s="44">
        <v>562</v>
      </c>
      <c r="C32" s="20" t="s">
        <v>118</v>
      </c>
      <c r="D32" s="46">
        <v>433494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433494</v>
      </c>
      <c r="O32" s="47">
        <f t="shared" si="1"/>
        <v>15.680737927292459</v>
      </c>
      <c r="P32" s="9"/>
    </row>
    <row r="33" spans="1:119">
      <c r="A33" s="12"/>
      <c r="B33" s="44">
        <v>563</v>
      </c>
      <c r="C33" s="20" t="s">
        <v>119</v>
      </c>
      <c r="D33" s="46">
        <v>40000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40000</v>
      </c>
      <c r="O33" s="47">
        <f t="shared" si="1"/>
        <v>1.4469162597214686</v>
      </c>
      <c r="P33" s="9"/>
    </row>
    <row r="34" spans="1:119">
      <c r="A34" s="12"/>
      <c r="B34" s="44">
        <v>564</v>
      </c>
      <c r="C34" s="20" t="s">
        <v>120</v>
      </c>
      <c r="D34" s="46">
        <v>128646</v>
      </c>
      <c r="E34" s="46">
        <v>39269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167915</v>
      </c>
      <c r="O34" s="47">
        <f t="shared" si="1"/>
        <v>6.07397359377826</v>
      </c>
      <c r="P34" s="9"/>
    </row>
    <row r="35" spans="1:119">
      <c r="A35" s="12"/>
      <c r="B35" s="44">
        <v>569</v>
      </c>
      <c r="C35" s="20" t="s">
        <v>53</v>
      </c>
      <c r="D35" s="46">
        <v>232345</v>
      </c>
      <c r="E35" s="46">
        <v>132093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364438</v>
      </c>
      <c r="O35" s="47">
        <f t="shared" si="1"/>
        <v>13.182781696509315</v>
      </c>
      <c r="P35" s="9"/>
    </row>
    <row r="36" spans="1:119" ht="15.75">
      <c r="A36" s="28" t="s">
        <v>54</v>
      </c>
      <c r="B36" s="29"/>
      <c r="C36" s="30"/>
      <c r="D36" s="31">
        <f t="shared" ref="D36:M36" si="11">SUM(D37:D39)</f>
        <v>1087669</v>
      </c>
      <c r="E36" s="31">
        <f t="shared" si="11"/>
        <v>392783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1480452</v>
      </c>
      <c r="O36" s="43">
        <f t="shared" si="1"/>
        <v>53.55225176342919</v>
      </c>
      <c r="P36" s="9"/>
    </row>
    <row r="37" spans="1:119">
      <c r="A37" s="12"/>
      <c r="B37" s="44">
        <v>571</v>
      </c>
      <c r="C37" s="20" t="s">
        <v>55</v>
      </c>
      <c r="D37" s="46">
        <v>1072263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1072263</v>
      </c>
      <c r="O37" s="47">
        <f t="shared" si="1"/>
        <v>38.786869234943026</v>
      </c>
      <c r="P37" s="9"/>
    </row>
    <row r="38" spans="1:119">
      <c r="A38" s="12"/>
      <c r="B38" s="44">
        <v>572</v>
      </c>
      <c r="C38" s="20" t="s">
        <v>122</v>
      </c>
      <c r="D38" s="46">
        <v>15406</v>
      </c>
      <c r="E38" s="46">
        <v>299655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315061</v>
      </c>
      <c r="O38" s="47">
        <f t="shared" si="1"/>
        <v>11.396672092602641</v>
      </c>
      <c r="P38" s="9"/>
    </row>
    <row r="39" spans="1:119">
      <c r="A39" s="12"/>
      <c r="B39" s="44">
        <v>574</v>
      </c>
      <c r="C39" s="20" t="s">
        <v>57</v>
      </c>
      <c r="D39" s="46">
        <v>0</v>
      </c>
      <c r="E39" s="46">
        <v>93128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93128</v>
      </c>
      <c r="O39" s="47">
        <f t="shared" si="1"/>
        <v>3.3687104358835231</v>
      </c>
      <c r="P39" s="9"/>
    </row>
    <row r="40" spans="1:119" ht="15.75">
      <c r="A40" s="28" t="s">
        <v>123</v>
      </c>
      <c r="B40" s="29"/>
      <c r="C40" s="30"/>
      <c r="D40" s="31">
        <f t="shared" ref="D40:M40" si="12">SUM(D41:D41)</f>
        <v>855271</v>
      </c>
      <c r="E40" s="31">
        <f t="shared" si="12"/>
        <v>296414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205957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251501</v>
      </c>
      <c r="N40" s="31">
        <f t="shared" ref="N40:N45" si="13">SUM(D40:M40)</f>
        <v>1609143</v>
      </c>
      <c r="O40" s="43">
        <f t="shared" si="1"/>
        <v>58.207379272924577</v>
      </c>
      <c r="P40" s="9"/>
    </row>
    <row r="41" spans="1:119">
      <c r="A41" s="12"/>
      <c r="B41" s="44">
        <v>581</v>
      </c>
      <c r="C41" s="20" t="s">
        <v>124</v>
      </c>
      <c r="D41" s="46">
        <v>855271</v>
      </c>
      <c r="E41" s="46">
        <v>296414</v>
      </c>
      <c r="F41" s="46">
        <v>0</v>
      </c>
      <c r="G41" s="46">
        <v>0</v>
      </c>
      <c r="H41" s="46">
        <v>0</v>
      </c>
      <c r="I41" s="46">
        <v>205957</v>
      </c>
      <c r="J41" s="46">
        <v>0</v>
      </c>
      <c r="K41" s="46">
        <v>0</v>
      </c>
      <c r="L41" s="46">
        <v>0</v>
      </c>
      <c r="M41" s="46">
        <v>251501</v>
      </c>
      <c r="N41" s="46">
        <f t="shared" si="13"/>
        <v>1609143</v>
      </c>
      <c r="O41" s="47">
        <f t="shared" si="1"/>
        <v>58.207379272924577</v>
      </c>
      <c r="P41" s="9"/>
    </row>
    <row r="42" spans="1:119" ht="15.75">
      <c r="A42" s="28" t="s">
        <v>62</v>
      </c>
      <c r="B42" s="29"/>
      <c r="C42" s="30"/>
      <c r="D42" s="31">
        <f t="shared" ref="D42:M42" si="14">SUM(D43:D44)</f>
        <v>34704</v>
      </c>
      <c r="E42" s="31">
        <f t="shared" si="14"/>
        <v>0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34704</v>
      </c>
      <c r="O42" s="43">
        <f t="shared" si="1"/>
        <v>1.2553445469343463</v>
      </c>
      <c r="P42" s="9"/>
    </row>
    <row r="43" spans="1:119">
      <c r="A43" s="12"/>
      <c r="B43" s="44">
        <v>713</v>
      </c>
      <c r="C43" s="20" t="s">
        <v>126</v>
      </c>
      <c r="D43" s="46">
        <v>30534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30534</v>
      </c>
      <c r="O43" s="47">
        <f t="shared" si="1"/>
        <v>1.1045035268583832</v>
      </c>
      <c r="P43" s="9"/>
    </row>
    <row r="44" spans="1:119" ht="15.75" thickBot="1">
      <c r="A44" s="12"/>
      <c r="B44" s="44">
        <v>721</v>
      </c>
      <c r="C44" s="20" t="s">
        <v>104</v>
      </c>
      <c r="D44" s="46">
        <v>4170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4170</v>
      </c>
      <c r="O44" s="47">
        <f t="shared" si="1"/>
        <v>0.15084102007596312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5">SUM(D5,D13,D21,D27,D29,D31,D36,D40,D42)</f>
        <v>20101825</v>
      </c>
      <c r="E45" s="15">
        <f t="shared" si="15"/>
        <v>14839886</v>
      </c>
      <c r="F45" s="15">
        <f t="shared" si="15"/>
        <v>0</v>
      </c>
      <c r="G45" s="15">
        <f t="shared" si="15"/>
        <v>0</v>
      </c>
      <c r="H45" s="15">
        <f t="shared" si="15"/>
        <v>0</v>
      </c>
      <c r="I45" s="15">
        <f t="shared" si="15"/>
        <v>3448177</v>
      </c>
      <c r="J45" s="15">
        <f t="shared" si="15"/>
        <v>0</v>
      </c>
      <c r="K45" s="15">
        <f t="shared" si="15"/>
        <v>0</v>
      </c>
      <c r="L45" s="15">
        <f t="shared" si="15"/>
        <v>0</v>
      </c>
      <c r="M45" s="15">
        <f t="shared" si="15"/>
        <v>6672401</v>
      </c>
      <c r="N45" s="15">
        <f t="shared" si="13"/>
        <v>45062289</v>
      </c>
      <c r="O45" s="37">
        <f t="shared" si="1"/>
        <v>1630.0339663591969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18" t="s">
        <v>129</v>
      </c>
      <c r="M47" s="118"/>
      <c r="N47" s="118"/>
      <c r="O47" s="41">
        <v>27645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85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2024-11-12T20:14:17Z</cp:lastPrinted>
  <dcterms:created xsi:type="dcterms:W3CDTF">2000-08-31T21:26:31Z</dcterms:created>
  <dcterms:modified xsi:type="dcterms:W3CDTF">2024-11-12T20:14:21Z</dcterms:modified>
</cp:coreProperties>
</file>