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'2006'!$A$1:$O$81</definedName>
    <definedName name="_xlnm.Print_Area" localSheetId="16">'2007'!$A$1:$O$82</definedName>
    <definedName name="_xlnm.Print_Area" localSheetId="15">'2008'!$A$1:$O$83</definedName>
    <definedName name="_xlnm.Print_Area" localSheetId="14">'2009'!$A$1:$O$85</definedName>
    <definedName name="_xlnm.Print_Area" localSheetId="13">'2010'!$A$1:$O$75</definedName>
    <definedName name="_xlnm.Print_Area" localSheetId="12">'2011'!$A$1:$O$76</definedName>
    <definedName name="_xlnm.Print_Area" localSheetId="11">'2012'!$A$1:$O$78</definedName>
    <definedName name="_xlnm.Print_Area" localSheetId="10">'2013'!$A$1:$O$81</definedName>
    <definedName name="_xlnm.Print_Area" localSheetId="9">'2014'!$A$1:$O$92</definedName>
    <definedName name="_xlnm.Print_Area" localSheetId="8">'2015'!$A$1:$O$87</definedName>
    <definedName name="_xlnm.Print_Area" localSheetId="7">'2016'!$A$1:$O$87</definedName>
    <definedName name="_xlnm.Print_Area" localSheetId="6">'2017'!$A$1:$O$88</definedName>
    <definedName name="_xlnm.Print_Area" localSheetId="5">'2018'!$A$1:$O$88</definedName>
    <definedName name="_xlnm.Print_Area" localSheetId="4">'2019'!$A$1:$O$92</definedName>
    <definedName name="_xlnm.Print_Area" localSheetId="3">'2020'!$A$1:$O$87</definedName>
    <definedName name="_xlnm.Print_Area" localSheetId="2">'2021'!$A$1:$P$89</definedName>
    <definedName name="_xlnm.Print_Area" localSheetId="1">'2022'!$A$1:$P$92</definedName>
    <definedName name="_xlnm.Print_Area" localSheetId="0">'2023'!$A$1:$P$95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0" i="51" l="1"/>
  <c r="P90" i="51" s="1"/>
  <c r="O89" i="51"/>
  <c r="P89" i="51" s="1"/>
  <c r="O88" i="51"/>
  <c r="P88" i="51" s="1"/>
  <c r="N87" i="51"/>
  <c r="M87" i="51"/>
  <c r="L87" i="51"/>
  <c r="K87" i="51"/>
  <c r="J87" i="51"/>
  <c r="I87" i="51"/>
  <c r="H87" i="51"/>
  <c r="G87" i="51"/>
  <c r="F87" i="51"/>
  <c r="E87" i="51"/>
  <c r="D87" i="51"/>
  <c r="O86" i="51"/>
  <c r="P86" i="51" s="1"/>
  <c r="O85" i="51"/>
  <c r="P85" i="51" s="1"/>
  <c r="O84" i="51"/>
  <c r="P84" i="51" s="1"/>
  <c r="O83" i="51"/>
  <c r="P83" i="51" s="1"/>
  <c r="O82" i="51"/>
  <c r="P82" i="51" s="1"/>
  <c r="N81" i="51"/>
  <c r="M81" i="51"/>
  <c r="L81" i="51"/>
  <c r="K81" i="51"/>
  <c r="J81" i="51"/>
  <c r="I81" i="51"/>
  <c r="H81" i="51"/>
  <c r="G81" i="51"/>
  <c r="F81" i="51"/>
  <c r="E81" i="51"/>
  <c r="D81" i="5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N73" i="51"/>
  <c r="M73" i="51"/>
  <c r="L73" i="51"/>
  <c r="K73" i="51"/>
  <c r="J73" i="51"/>
  <c r="I73" i="51"/>
  <c r="H73" i="51"/>
  <c r="G73" i="51"/>
  <c r="F73" i="51"/>
  <c r="E73" i="51"/>
  <c r="D73" i="5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7" i="51" l="1"/>
  <c r="P87" i="51" s="1"/>
  <c r="O81" i="51"/>
  <c r="P81" i="51" s="1"/>
  <c r="O73" i="51"/>
  <c r="P73" i="51" s="1"/>
  <c r="O41" i="51"/>
  <c r="P41" i="51" s="1"/>
  <c r="L91" i="51"/>
  <c r="H91" i="51"/>
  <c r="N91" i="51"/>
  <c r="J91" i="51"/>
  <c r="K91" i="51"/>
  <c r="G91" i="51"/>
  <c r="O15" i="51"/>
  <c r="P15" i="51" s="1"/>
  <c r="D91" i="51"/>
  <c r="E91" i="51"/>
  <c r="I91" i="51"/>
  <c r="O12" i="51"/>
  <c r="P12" i="51" s="1"/>
  <c r="F91" i="51"/>
  <c r="O5" i="51"/>
  <c r="P5" i="51" s="1"/>
  <c r="M91" i="51"/>
  <c r="O87" i="50"/>
  <c r="P87" i="50" s="1"/>
  <c r="O86" i="50"/>
  <c r="P86" i="50" s="1"/>
  <c r="O85" i="50"/>
  <c r="P85" i="50" s="1"/>
  <c r="N84" i="50"/>
  <c r="M84" i="50"/>
  <c r="L84" i="50"/>
  <c r="K84" i="50"/>
  <c r="J84" i="50"/>
  <c r="I84" i="50"/>
  <c r="H84" i="50"/>
  <c r="G84" i="50"/>
  <c r="F84" i="50"/>
  <c r="E84" i="50"/>
  <c r="D84" i="50"/>
  <c r="O83" i="50"/>
  <c r="P83" i="50" s="1"/>
  <c r="O82" i="50"/>
  <c r="P82" i="50" s="1"/>
  <c r="O81" i="50"/>
  <c r="P81" i="50" s="1"/>
  <c r="O80" i="50"/>
  <c r="P80" i="50" s="1"/>
  <c r="O79" i="50"/>
  <c r="P79" i="50" s="1"/>
  <c r="N78" i="50"/>
  <c r="M78" i="50"/>
  <c r="L78" i="50"/>
  <c r="K78" i="50"/>
  <c r="J78" i="50"/>
  <c r="I78" i="50"/>
  <c r="H78" i="50"/>
  <c r="G78" i="50"/>
  <c r="F78" i="50"/>
  <c r="E78" i="50"/>
  <c r="D78" i="50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N70" i="50"/>
  <c r="M70" i="50"/>
  <c r="L70" i="50"/>
  <c r="K70" i="50"/>
  <c r="J70" i="50"/>
  <c r="I70" i="50"/>
  <c r="H70" i="50"/>
  <c r="G70" i="50"/>
  <c r="F70" i="50"/>
  <c r="E70" i="50"/>
  <c r="D70" i="50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N37" i="50"/>
  <c r="M37" i="50"/>
  <c r="L37" i="50"/>
  <c r="K37" i="50"/>
  <c r="J37" i="50"/>
  <c r="I37" i="50"/>
  <c r="H37" i="50"/>
  <c r="G37" i="50"/>
  <c r="F37" i="50"/>
  <c r="E37" i="50"/>
  <c r="D37" i="50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1" i="51" l="1"/>
  <c r="P91" i="51" s="1"/>
  <c r="O84" i="50"/>
  <c r="P84" i="50" s="1"/>
  <c r="O78" i="50"/>
  <c r="P78" i="50" s="1"/>
  <c r="O70" i="50"/>
  <c r="P70" i="50" s="1"/>
  <c r="O37" i="50"/>
  <c r="P37" i="50" s="1"/>
  <c r="E88" i="50"/>
  <c r="L88" i="50"/>
  <c r="D88" i="50"/>
  <c r="O15" i="50"/>
  <c r="P15" i="50" s="1"/>
  <c r="M88" i="50"/>
  <c r="H88" i="50"/>
  <c r="J88" i="50"/>
  <c r="O12" i="50"/>
  <c r="P12" i="50" s="1"/>
  <c r="I88" i="50"/>
  <c r="G88" i="50"/>
  <c r="K88" i="50"/>
  <c r="N88" i="50"/>
  <c r="O5" i="50"/>
  <c r="P5" i="50" s="1"/>
  <c r="F88" i="50"/>
  <c r="N15" i="49"/>
  <c r="M15" i="49"/>
  <c r="L15" i="49"/>
  <c r="F15" i="49"/>
  <c r="E15" i="49"/>
  <c r="D15" i="49"/>
  <c r="O84" i="49"/>
  <c r="P84" i="49"/>
  <c r="O83" i="49"/>
  <c r="P83" i="49" s="1"/>
  <c r="N82" i="49"/>
  <c r="M82" i="49"/>
  <c r="M85" i="49" s="1"/>
  <c r="L82" i="49"/>
  <c r="K82" i="49"/>
  <c r="J82" i="49"/>
  <c r="I82" i="49"/>
  <c r="H82" i="49"/>
  <c r="G82" i="49"/>
  <c r="F82" i="49"/>
  <c r="E82" i="49"/>
  <c r="D82" i="49"/>
  <c r="O81" i="49"/>
  <c r="P81" i="49"/>
  <c r="O80" i="49"/>
  <c r="P80" i="49" s="1"/>
  <c r="O79" i="49"/>
  <c r="P79" i="49" s="1"/>
  <c r="O78" i="49"/>
  <c r="P78" i="49"/>
  <c r="O77" i="49"/>
  <c r="P77" i="49" s="1"/>
  <c r="O76" i="49"/>
  <c r="P76" i="49"/>
  <c r="N75" i="49"/>
  <c r="M75" i="49"/>
  <c r="L75" i="49"/>
  <c r="K75" i="49"/>
  <c r="J75" i="49"/>
  <c r="I75" i="49"/>
  <c r="H75" i="49"/>
  <c r="G75" i="49"/>
  <c r="F75" i="49"/>
  <c r="E75" i="49"/>
  <c r="D75" i="49"/>
  <c r="O74" i="49"/>
  <c r="P74" i="49" s="1"/>
  <c r="O73" i="49"/>
  <c r="P73" i="49"/>
  <c r="O72" i="49"/>
  <c r="P72" i="49" s="1"/>
  <c r="O71" i="49"/>
  <c r="P71" i="49" s="1"/>
  <c r="O70" i="49"/>
  <c r="P70" i="49"/>
  <c r="O69" i="49"/>
  <c r="P69" i="49"/>
  <c r="O68" i="49"/>
  <c r="P68" i="49" s="1"/>
  <c r="N67" i="49"/>
  <c r="M67" i="49"/>
  <c r="L67" i="49"/>
  <c r="K67" i="49"/>
  <c r="J67" i="49"/>
  <c r="I67" i="49"/>
  <c r="H67" i="49"/>
  <c r="G67" i="49"/>
  <c r="F67" i="49"/>
  <c r="E67" i="49"/>
  <c r="D67" i="49"/>
  <c r="O66" i="49"/>
  <c r="P66" i="49"/>
  <c r="O65" i="49"/>
  <c r="P65" i="49" s="1"/>
  <c r="O64" i="49"/>
  <c r="P64" i="49"/>
  <c r="O63" i="49"/>
  <c r="P63" i="49"/>
  <c r="O62" i="49"/>
  <c r="P62" i="49" s="1"/>
  <c r="O61" i="49"/>
  <c r="P61" i="49"/>
  <c r="O60" i="49"/>
  <c r="P60" i="49"/>
  <c r="O59" i="49"/>
  <c r="P59" i="49" s="1"/>
  <c r="O58" i="49"/>
  <c r="P58" i="49"/>
  <c r="O57" i="49"/>
  <c r="P57" i="49"/>
  <c r="O56" i="49"/>
  <c r="P56" i="49" s="1"/>
  <c r="O55" i="49"/>
  <c r="P55" i="49"/>
  <c r="O54" i="49"/>
  <c r="P54" i="49"/>
  <c r="O53" i="49"/>
  <c r="P53" i="49" s="1"/>
  <c r="O52" i="49"/>
  <c r="P52" i="49" s="1"/>
  <c r="O51" i="49"/>
  <c r="P51" i="49"/>
  <c r="O50" i="49"/>
  <c r="P50" i="49" s="1"/>
  <c r="O49" i="49"/>
  <c r="P49" i="49"/>
  <c r="O48" i="49"/>
  <c r="P48" i="49"/>
  <c r="O47" i="49"/>
  <c r="P47" i="49" s="1"/>
  <c r="O46" i="49"/>
  <c r="P46" i="49" s="1"/>
  <c r="O45" i="49"/>
  <c r="P45" i="49" s="1"/>
  <c r="O44" i="49"/>
  <c r="P44" i="49" s="1"/>
  <c r="O43" i="49"/>
  <c r="P43" i="49"/>
  <c r="O42" i="49"/>
  <c r="P42" i="49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/>
  <c r="O37" i="49"/>
  <c r="P37" i="49"/>
  <c r="O36" i="49"/>
  <c r="P36" i="49"/>
  <c r="O35" i="49"/>
  <c r="P35" i="49" s="1"/>
  <c r="O33" i="49"/>
  <c r="P33" i="49"/>
  <c r="O32" i="49"/>
  <c r="P32" i="49"/>
  <c r="O31" i="49"/>
  <c r="P31" i="49"/>
  <c r="O30" i="49"/>
  <c r="P30" i="49"/>
  <c r="O29" i="49"/>
  <c r="P29" i="49"/>
  <c r="O28" i="49"/>
  <c r="P28" i="49" s="1"/>
  <c r="O27" i="49"/>
  <c r="P27" i="49"/>
  <c r="O26" i="49"/>
  <c r="P26" i="49" s="1"/>
  <c r="O25" i="49"/>
  <c r="P25" i="49"/>
  <c r="O24" i="49"/>
  <c r="P24" i="49" s="1"/>
  <c r="O23" i="49"/>
  <c r="P23" i="49"/>
  <c r="O22" i="49"/>
  <c r="P22" i="49" s="1"/>
  <c r="O21" i="49"/>
  <c r="P21" i="49"/>
  <c r="O20" i="49"/>
  <c r="P20" i="49" s="1"/>
  <c r="O19" i="49"/>
  <c r="P19" i="49" s="1"/>
  <c r="O18" i="49"/>
  <c r="P18" i="49" s="1"/>
  <c r="O17" i="49"/>
  <c r="P17" i="49"/>
  <c r="O16" i="49"/>
  <c r="P16" i="49" s="1"/>
  <c r="K15" i="49"/>
  <c r="J15" i="49"/>
  <c r="I15" i="49"/>
  <c r="H15" i="49"/>
  <c r="G15" i="49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O5" i="49" s="1"/>
  <c r="P5" i="49" s="1"/>
  <c r="H5" i="49"/>
  <c r="G5" i="49"/>
  <c r="F5" i="49"/>
  <c r="E5" i="49"/>
  <c r="D5" i="49"/>
  <c r="N82" i="47"/>
  <c r="O82" i="47" s="1"/>
  <c r="N81" i="47"/>
  <c r="O81" i="47"/>
  <c r="M80" i="47"/>
  <c r="L80" i="47"/>
  <c r="K80" i="47"/>
  <c r="J80" i="47"/>
  <c r="I80" i="47"/>
  <c r="H80" i="47"/>
  <c r="G80" i="47"/>
  <c r="F80" i="47"/>
  <c r="E80" i="47"/>
  <c r="D80" i="47"/>
  <c r="N79" i="47"/>
  <c r="O79" i="47"/>
  <c r="N78" i="47"/>
  <c r="O78" i="47"/>
  <c r="N77" i="47"/>
  <c r="O77" i="47" s="1"/>
  <c r="N76" i="47"/>
  <c r="O76" i="47" s="1"/>
  <c r="N75" i="47"/>
  <c r="O75" i="47" s="1"/>
  <c r="M74" i="47"/>
  <c r="L74" i="47"/>
  <c r="K74" i="47"/>
  <c r="J74" i="47"/>
  <c r="I74" i="47"/>
  <c r="H74" i="47"/>
  <c r="G74" i="47"/>
  <c r="F74" i="47"/>
  <c r="E74" i="47"/>
  <c r="D74" i="47"/>
  <c r="N73" i="47"/>
  <c r="O73" i="47" s="1"/>
  <c r="N72" i="47"/>
  <c r="O72" i="47" s="1"/>
  <c r="N71" i="47"/>
  <c r="O71" i="47"/>
  <c r="N70" i="47"/>
  <c r="O70" i="47"/>
  <c r="N69" i="47"/>
  <c r="O69" i="47" s="1"/>
  <c r="N68" i="47"/>
  <c r="O68" i="47" s="1"/>
  <c r="M67" i="47"/>
  <c r="L67" i="47"/>
  <c r="K67" i="47"/>
  <c r="J67" i="47"/>
  <c r="I67" i="47"/>
  <c r="H67" i="47"/>
  <c r="G67" i="47"/>
  <c r="F67" i="47"/>
  <c r="E67" i="47"/>
  <c r="D67" i="47"/>
  <c r="N66" i="47"/>
  <c r="O66" i="47" s="1"/>
  <c r="N65" i="47"/>
  <c r="O65" i="47" s="1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/>
  <c r="N43" i="47"/>
  <c r="O43" i="47" s="1"/>
  <c r="N42" i="47"/>
  <c r="O42" i="47" s="1"/>
  <c r="N41" i="47"/>
  <c r="O41" i="47" s="1"/>
  <c r="N40" i="47"/>
  <c r="O40" i="47" s="1"/>
  <c r="N39" i="47"/>
  <c r="O39" i="47"/>
  <c r="M38" i="47"/>
  <c r="L38" i="47"/>
  <c r="K38" i="47"/>
  <c r="J38" i="47"/>
  <c r="I38" i="47"/>
  <c r="H38" i="47"/>
  <c r="G38" i="47"/>
  <c r="F38" i="47"/>
  <c r="E38" i="47"/>
  <c r="D38" i="47"/>
  <c r="N37" i="47"/>
  <c r="O37" i="47"/>
  <c r="N36" i="47"/>
  <c r="O36" i="47"/>
  <c r="N35" i="47"/>
  <c r="O35" i="47" s="1"/>
  <c r="N34" i="47"/>
  <c r="O34" i="47" s="1"/>
  <c r="N33" i="47"/>
  <c r="O33" i="47" s="1"/>
  <c r="N32" i="47"/>
  <c r="O32" i="47" s="1"/>
  <c r="N31" i="47"/>
  <c r="O31" i="47"/>
  <c r="N30" i="47"/>
  <c r="O30" i="47"/>
  <c r="N29" i="47"/>
  <c r="O29" i="47" s="1"/>
  <c r="N28" i="47"/>
  <c r="O28" i="47" s="1"/>
  <c r="N27" i="47"/>
  <c r="O27" i="47" s="1"/>
  <c r="N26" i="47"/>
  <c r="O26" i="47" s="1"/>
  <c r="N25" i="47"/>
  <c r="O25" i="47"/>
  <c r="N24" i="47"/>
  <c r="O24" i="47"/>
  <c r="N23" i="47"/>
  <c r="O23" i="47" s="1"/>
  <c r="N22" i="47"/>
  <c r="O22" i="47" s="1"/>
  <c r="N21" i="47"/>
  <c r="O21" i="47" s="1"/>
  <c r="N20" i="47"/>
  <c r="O20" i="47" s="1"/>
  <c r="N19" i="47"/>
  <c r="O19" i="47"/>
  <c r="N18" i="47"/>
  <c r="O18" i="47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/>
  <c r="N8" i="47"/>
  <c r="O8" i="47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87" i="46"/>
  <c r="O87" i="46" s="1"/>
  <c r="N86" i="46"/>
  <c r="O86" i="46" s="1"/>
  <c r="N85" i="46"/>
  <c r="O85" i="46" s="1"/>
  <c r="N84" i="46"/>
  <c r="O84" i="46"/>
  <c r="M83" i="46"/>
  <c r="L83" i="46"/>
  <c r="K83" i="46"/>
  <c r="J83" i="46"/>
  <c r="I83" i="46"/>
  <c r="H83" i="46"/>
  <c r="G83" i="46"/>
  <c r="F83" i="46"/>
  <c r="E83" i="46"/>
  <c r="D83" i="46"/>
  <c r="N82" i="46"/>
  <c r="O82" i="46"/>
  <c r="N81" i="46"/>
  <c r="O81" i="46"/>
  <c r="N80" i="46"/>
  <c r="O80" i="46" s="1"/>
  <c r="N79" i="46"/>
  <c r="O79" i="46" s="1"/>
  <c r="N78" i="46"/>
  <c r="O78" i="46" s="1"/>
  <c r="N77" i="46"/>
  <c r="O77" i="46" s="1"/>
  <c r="M76" i="46"/>
  <c r="L76" i="46"/>
  <c r="K76" i="46"/>
  <c r="J76" i="46"/>
  <c r="I76" i="46"/>
  <c r="H76" i="46"/>
  <c r="G76" i="46"/>
  <c r="F76" i="46"/>
  <c r="E76" i="46"/>
  <c r="D76" i="46"/>
  <c r="N75" i="46"/>
  <c r="O75" i="46" s="1"/>
  <c r="N74" i="46"/>
  <c r="O74" i="46"/>
  <c r="N73" i="46"/>
  <c r="O73" i="46"/>
  <c r="N72" i="46"/>
  <c r="O72" i="46" s="1"/>
  <c r="N71" i="46"/>
  <c r="O71" i="46" s="1"/>
  <c r="N70" i="46"/>
  <c r="O70" i="46" s="1"/>
  <c r="M69" i="46"/>
  <c r="L69" i="46"/>
  <c r="K69" i="46"/>
  <c r="J69" i="46"/>
  <c r="I69" i="46"/>
  <c r="H69" i="46"/>
  <c r="G69" i="46"/>
  <c r="F69" i="46"/>
  <c r="E69" i="46"/>
  <c r="D69" i="46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N42" i="46"/>
  <c r="O42" i="46"/>
  <c r="N41" i="46"/>
  <c r="O41" i="46" s="1"/>
  <c r="M40" i="46"/>
  <c r="L40" i="46"/>
  <c r="K40" i="46"/>
  <c r="J40" i="46"/>
  <c r="I40" i="46"/>
  <c r="H40" i="46"/>
  <c r="G40" i="46"/>
  <c r="F40" i="46"/>
  <c r="E40" i="46"/>
  <c r="D40" i="46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83" i="45"/>
  <c r="O83" i="45"/>
  <c r="N82" i="45"/>
  <c r="O82" i="45" s="1"/>
  <c r="N81" i="45"/>
  <c r="O81" i="45" s="1"/>
  <c r="M80" i="45"/>
  <c r="L80" i="45"/>
  <c r="K80" i="45"/>
  <c r="J80" i="45"/>
  <c r="I80" i="45"/>
  <c r="H80" i="45"/>
  <c r="G80" i="45"/>
  <c r="F80" i="45"/>
  <c r="F84" i="45" s="1"/>
  <c r="N84" i="45" s="1"/>
  <c r="O84" i="45" s="1"/>
  <c r="E80" i="45"/>
  <c r="D80" i="45"/>
  <c r="N79" i="45"/>
  <c r="O79" i="45" s="1"/>
  <c r="N78" i="45"/>
  <c r="O78" i="45" s="1"/>
  <c r="N77" i="45"/>
  <c r="O77" i="45" s="1"/>
  <c r="N76" i="45"/>
  <c r="O76" i="45" s="1"/>
  <c r="N75" i="45"/>
  <c r="O75" i="45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3" i="44"/>
  <c r="O83" i="44" s="1"/>
  <c r="N82" i="44"/>
  <c r="O82" i="44"/>
  <c r="N81" i="44"/>
  <c r="O81" i="44" s="1"/>
  <c r="M80" i="44"/>
  <c r="L80" i="44"/>
  <c r="K80" i="44"/>
  <c r="J80" i="44"/>
  <c r="I80" i="44"/>
  <c r="H80" i="44"/>
  <c r="G80" i="44"/>
  <c r="F80" i="44"/>
  <c r="E80" i="44"/>
  <c r="D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/>
  <c r="M73" i="44"/>
  <c r="L73" i="44"/>
  <c r="K73" i="44"/>
  <c r="J73" i="44"/>
  <c r="I73" i="44"/>
  <c r="H73" i="44"/>
  <c r="G73" i="44"/>
  <c r="F73" i="44"/>
  <c r="E73" i="44"/>
  <c r="D73" i="44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M66" i="44"/>
  <c r="L66" i="44"/>
  <c r="K66" i="44"/>
  <c r="J66" i="44"/>
  <c r="I66" i="44"/>
  <c r="H66" i="44"/>
  <c r="G66" i="44"/>
  <c r="F66" i="44"/>
  <c r="E66" i="44"/>
  <c r="D66" i="44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2" i="43"/>
  <c r="O82" i="43" s="1"/>
  <c r="N81" i="43"/>
  <c r="O81" i="43" s="1"/>
  <c r="N80" i="43"/>
  <c r="O80" i="43"/>
  <c r="M79" i="43"/>
  <c r="L79" i="43"/>
  <c r="K79" i="43"/>
  <c r="J79" i="43"/>
  <c r="I79" i="43"/>
  <c r="H79" i="43"/>
  <c r="G79" i="43"/>
  <c r="F79" i="43"/>
  <c r="E79" i="43"/>
  <c r="D79" i="43"/>
  <c r="N78" i="43"/>
  <c r="O78" i="43"/>
  <c r="N77" i="43"/>
  <c r="O77" i="43" s="1"/>
  <c r="N76" i="43"/>
  <c r="O76" i="43" s="1"/>
  <c r="N75" i="43"/>
  <c r="O75" i="43" s="1"/>
  <c r="N74" i="43"/>
  <c r="O74" i="43" s="1"/>
  <c r="N73" i="43"/>
  <c r="O73" i="43" s="1"/>
  <c r="M72" i="43"/>
  <c r="L72" i="43"/>
  <c r="K72" i="43"/>
  <c r="J72" i="43"/>
  <c r="I72" i="43"/>
  <c r="H72" i="43"/>
  <c r="G72" i="43"/>
  <c r="F72" i="43"/>
  <c r="E72" i="43"/>
  <c r="D72" i="43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M65" i="43"/>
  <c r="L65" i="43"/>
  <c r="K65" i="43"/>
  <c r="J65" i="43"/>
  <c r="I65" i="43"/>
  <c r="H65" i="43"/>
  <c r="G65" i="43"/>
  <c r="F65" i="43"/>
  <c r="E65" i="43"/>
  <c r="D65" i="43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E83" i="43" s="1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6" i="42"/>
  <c r="O76" i="42" s="1"/>
  <c r="N75" i="42"/>
  <c r="O75" i="42" s="1"/>
  <c r="M74" i="42"/>
  <c r="L74" i="42"/>
  <c r="K74" i="42"/>
  <c r="J74" i="42"/>
  <c r="I74" i="42"/>
  <c r="H74" i="42"/>
  <c r="G74" i="42"/>
  <c r="F74" i="42"/>
  <c r="E74" i="42"/>
  <c r="D74" i="42"/>
  <c r="N73" i="42"/>
  <c r="O73" i="42" s="1"/>
  <c r="N72" i="42"/>
  <c r="O72" i="42" s="1"/>
  <c r="N71" i="42"/>
  <c r="O71" i="42" s="1"/>
  <c r="N70" i="42"/>
  <c r="O70" i="42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D77" i="42" s="1"/>
  <c r="N77" i="42" s="1"/>
  <c r="O77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77" i="41"/>
  <c r="O77" i="41"/>
  <c r="N76" i="41"/>
  <c r="O76" i="41" s="1"/>
  <c r="M75" i="41"/>
  <c r="N75" i="41" s="1"/>
  <c r="O75" i="41" s="1"/>
  <c r="L75" i="41"/>
  <c r="K75" i="41"/>
  <c r="J75" i="41"/>
  <c r="I75" i="41"/>
  <c r="H75" i="41"/>
  <c r="G75" i="41"/>
  <c r="F75" i="41"/>
  <c r="E75" i="41"/>
  <c r="D75" i="41"/>
  <c r="N74" i="41"/>
  <c r="O74" i="41" s="1"/>
  <c r="N73" i="41"/>
  <c r="O73" i="41" s="1"/>
  <c r="N72" i="41"/>
  <c r="O72" i="41" s="1"/>
  <c r="N71" i="41"/>
  <c r="O71" i="41" s="1"/>
  <c r="N70" i="41"/>
  <c r="O70" i="41" s="1"/>
  <c r="M69" i="41"/>
  <c r="L69" i="41"/>
  <c r="K69" i="41"/>
  <c r="J69" i="41"/>
  <c r="I69" i="41"/>
  <c r="H69" i="41"/>
  <c r="G69" i="41"/>
  <c r="F69" i="41"/>
  <c r="E69" i="41"/>
  <c r="D69" i="41"/>
  <c r="N68" i="41"/>
  <c r="O68" i="41" s="1"/>
  <c r="N67" i="41"/>
  <c r="O67" i="4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/>
  <c r="N36" i="41"/>
  <c r="O36" i="41"/>
  <c r="N35" i="41"/>
  <c r="O35" i="41" s="1"/>
  <c r="N34" i="41"/>
  <c r="O34" i="41" s="1"/>
  <c r="N33" i="41"/>
  <c r="O33" i="41"/>
  <c r="N32" i="41"/>
  <c r="O32" i="41" s="1"/>
  <c r="N31" i="41"/>
  <c r="O31" i="41"/>
  <c r="N30" i="41"/>
  <c r="O30" i="41"/>
  <c r="N29" i="41"/>
  <c r="O29" i="41" s="1"/>
  <c r="N28" i="41"/>
  <c r="O28" i="41" s="1"/>
  <c r="N27" i="41"/>
  <c r="O27" i="41"/>
  <c r="N26" i="41"/>
  <c r="O26" i="41" s="1"/>
  <c r="N25" i="41"/>
  <c r="O25" i="41"/>
  <c r="N24" i="41"/>
  <c r="O24" i="41"/>
  <c r="N23" i="41"/>
  <c r="O23" i="41" s="1"/>
  <c r="N22" i="41"/>
  <c r="O22" i="41" s="1"/>
  <c r="N21" i="41"/>
  <c r="O21" i="41"/>
  <c r="N20" i="41"/>
  <c r="O20" i="41" s="1"/>
  <c r="N19" i="41"/>
  <c r="O19" i="4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N15" i="41" s="1"/>
  <c r="O15" i="41" s="1"/>
  <c r="E15" i="41"/>
  <c r="D15" i="41"/>
  <c r="N14" i="41"/>
  <c r="O14" i="41" s="1"/>
  <c r="N13" i="41"/>
  <c r="O13" i="41"/>
  <c r="M12" i="41"/>
  <c r="L12" i="41"/>
  <c r="K12" i="41"/>
  <c r="J12" i="41"/>
  <c r="I12" i="41"/>
  <c r="H12" i="41"/>
  <c r="N12" i="41" s="1"/>
  <c r="O12" i="41" s="1"/>
  <c r="G12" i="41"/>
  <c r="F12" i="41"/>
  <c r="E12" i="41"/>
  <c r="D12" i="41"/>
  <c r="N11" i="41"/>
  <c r="O11" i="4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F78" i="41" s="1"/>
  <c r="E5" i="41"/>
  <c r="D5" i="41"/>
  <c r="N82" i="40"/>
  <c r="O82" i="40" s="1"/>
  <c r="N81" i="40"/>
  <c r="O81" i="40"/>
  <c r="N80" i="40"/>
  <c r="O80" i="40" s="1"/>
  <c r="M79" i="40"/>
  <c r="L79" i="40"/>
  <c r="K79" i="40"/>
  <c r="J79" i="40"/>
  <c r="N79" i="40" s="1"/>
  <c r="O79" i="40" s="1"/>
  <c r="I79" i="40"/>
  <c r="H79" i="40"/>
  <c r="G79" i="40"/>
  <c r="F79" i="40"/>
  <c r="E79" i="40"/>
  <c r="D79" i="40"/>
  <c r="N78" i="40"/>
  <c r="O78" i="40" s="1"/>
  <c r="N77" i="40"/>
  <c r="O77" i="40"/>
  <c r="N76" i="40"/>
  <c r="O76" i="40"/>
  <c r="N75" i="40"/>
  <c r="O75" i="40" s="1"/>
  <c r="N74" i="40"/>
  <c r="O74" i="40" s="1"/>
  <c r="M73" i="40"/>
  <c r="L73" i="40"/>
  <c r="K73" i="40"/>
  <c r="J73" i="40"/>
  <c r="I73" i="40"/>
  <c r="H73" i="40"/>
  <c r="G73" i="40"/>
  <c r="F73" i="40"/>
  <c r="N73" i="40" s="1"/>
  <c r="O73" i="40" s="1"/>
  <c r="E73" i="40"/>
  <c r="D73" i="40"/>
  <c r="N72" i="40"/>
  <c r="O72" i="40" s="1"/>
  <c r="N71" i="40"/>
  <c r="O71" i="40"/>
  <c r="N70" i="40"/>
  <c r="O70" i="40" s="1"/>
  <c r="N69" i="40"/>
  <c r="O69" i="40"/>
  <c r="N68" i="40"/>
  <c r="O68" i="40"/>
  <c r="N67" i="40"/>
  <c r="O67" i="40" s="1"/>
  <c r="M66" i="40"/>
  <c r="L66" i="40"/>
  <c r="K66" i="40"/>
  <c r="J66" i="40"/>
  <c r="I66" i="40"/>
  <c r="H66" i="40"/>
  <c r="G66" i="40"/>
  <c r="F66" i="40"/>
  <c r="E66" i="40"/>
  <c r="N66" i="40" s="1"/>
  <c r="O66" i="40" s="1"/>
  <c r="D66" i="40"/>
  <c r="N65" i="40"/>
  <c r="O65" i="40" s="1"/>
  <c r="N64" i="40"/>
  <c r="O64" i="40"/>
  <c r="N63" i="40"/>
  <c r="O63" i="40" s="1"/>
  <c r="N62" i="40"/>
  <c r="O62" i="40"/>
  <c r="N61" i="40"/>
  <c r="O61" i="40"/>
  <c r="N60" i="40"/>
  <c r="O60" i="40" s="1"/>
  <c r="N59" i="40"/>
  <c r="O59" i="40" s="1"/>
  <c r="N58" i="40"/>
  <c r="O58" i="40"/>
  <c r="N57" i="40"/>
  <c r="O57" i="40" s="1"/>
  <c r="N56" i="40"/>
  <c r="O56" i="40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/>
  <c r="N49" i="40"/>
  <c r="O49" i="40"/>
  <c r="N48" i="40"/>
  <c r="O48" i="40" s="1"/>
  <c r="N47" i="40"/>
  <c r="O47" i="40" s="1"/>
  <c r="N46" i="40"/>
  <c r="O46" i="40"/>
  <c r="N45" i="40"/>
  <c r="O45" i="40" s="1"/>
  <c r="N44" i="40"/>
  <c r="O44" i="40"/>
  <c r="N43" i="40"/>
  <c r="O43" i="40"/>
  <c r="N42" i="40"/>
  <c r="O42" i="40" s="1"/>
  <c r="N41" i="40"/>
  <c r="O41" i="40" s="1"/>
  <c r="M40" i="40"/>
  <c r="L40" i="40"/>
  <c r="K40" i="40"/>
  <c r="J40" i="40"/>
  <c r="I40" i="40"/>
  <c r="H40" i="40"/>
  <c r="G40" i="40"/>
  <c r="N40" i="40" s="1"/>
  <c r="O40" i="40" s="1"/>
  <c r="F40" i="40"/>
  <c r="E40" i="40"/>
  <c r="D40" i="40"/>
  <c r="N39" i="40"/>
  <c r="O39" i="40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/>
  <c r="N26" i="40"/>
  <c r="O26" i="40" s="1"/>
  <c r="N25" i="40"/>
  <c r="O25" i="40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N15" i="40" s="1"/>
  <c r="O15" i="40" s="1"/>
  <c r="D15" i="40"/>
  <c r="N14" i="40"/>
  <c r="O14" i="40"/>
  <c r="N13" i="40"/>
  <c r="O13" i="40" s="1"/>
  <c r="M12" i="40"/>
  <c r="L12" i="40"/>
  <c r="K12" i="40"/>
  <c r="J12" i="40"/>
  <c r="N12" i="40" s="1"/>
  <c r="O12" i="40" s="1"/>
  <c r="I12" i="40"/>
  <c r="H12" i="40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/>
  <c r="M5" i="40"/>
  <c r="L5" i="40"/>
  <c r="L83" i="40" s="1"/>
  <c r="K5" i="40"/>
  <c r="J5" i="40"/>
  <c r="J83" i="40" s="1"/>
  <c r="I5" i="40"/>
  <c r="H5" i="40"/>
  <c r="H83" i="40" s="1"/>
  <c r="G5" i="40"/>
  <c r="F5" i="40"/>
  <c r="F83" i="40" s="1"/>
  <c r="E5" i="40"/>
  <c r="D5" i="40"/>
  <c r="N87" i="39"/>
  <c r="O87" i="39"/>
  <c r="N86" i="39"/>
  <c r="O86" i="39"/>
  <c r="N85" i="39"/>
  <c r="O85" i="39" s="1"/>
  <c r="M84" i="39"/>
  <c r="L84" i="39"/>
  <c r="K84" i="39"/>
  <c r="J84" i="39"/>
  <c r="I84" i="39"/>
  <c r="H84" i="39"/>
  <c r="G84" i="39"/>
  <c r="F84" i="39"/>
  <c r="E84" i="39"/>
  <c r="D84" i="39"/>
  <c r="N84" i="39" s="1"/>
  <c r="O84" i="39" s="1"/>
  <c r="N83" i="39"/>
  <c r="O83" i="39" s="1"/>
  <c r="N82" i="39"/>
  <c r="O82" i="39" s="1"/>
  <c r="N81" i="39"/>
  <c r="O81" i="39"/>
  <c r="N80" i="39"/>
  <c r="O80" i="39" s="1"/>
  <c r="N79" i="39"/>
  <c r="O79" i="39"/>
  <c r="N78" i="39"/>
  <c r="O78" i="39"/>
  <c r="M77" i="39"/>
  <c r="L77" i="39"/>
  <c r="K77" i="39"/>
  <c r="J77" i="39"/>
  <c r="I77" i="39"/>
  <c r="H77" i="39"/>
  <c r="G77" i="39"/>
  <c r="F77" i="39"/>
  <c r="E77" i="39"/>
  <c r="D77" i="39"/>
  <c r="N76" i="39"/>
  <c r="O76" i="39"/>
  <c r="N75" i="39"/>
  <c r="O75" i="39" s="1"/>
  <c r="N74" i="39"/>
  <c r="O74" i="39" s="1"/>
  <c r="N73" i="39"/>
  <c r="O73" i="39"/>
  <c r="N72" i="39"/>
  <c r="O72" i="39" s="1"/>
  <c r="N71" i="39"/>
  <c r="O71" i="39"/>
  <c r="M70" i="39"/>
  <c r="L70" i="39"/>
  <c r="K70" i="39"/>
  <c r="J70" i="39"/>
  <c r="I70" i="39"/>
  <c r="H70" i="39"/>
  <c r="G70" i="39"/>
  <c r="F70" i="39"/>
  <c r="N70" i="39" s="1"/>
  <c r="O70" i="39" s="1"/>
  <c r="E70" i="39"/>
  <c r="D70" i="39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/>
  <c r="N54" i="39"/>
  <c r="O54" i="39" s="1"/>
  <c r="N53" i="39"/>
  <c r="O53" i="39"/>
  <c r="N52" i="39"/>
  <c r="O52" i="39"/>
  <c r="N51" i="39"/>
  <c r="O51" i="39" s="1"/>
  <c r="N50" i="39"/>
  <c r="O50" i="39" s="1"/>
  <c r="N49" i="39"/>
  <c r="O49" i="39"/>
  <c r="N48" i="39"/>
  <c r="O48" i="39" s="1"/>
  <c r="N47" i="39"/>
  <c r="O47" i="39"/>
  <c r="N46" i="39"/>
  <c r="O46" i="39"/>
  <c r="N45" i="39"/>
  <c r="O45" i="39" s="1"/>
  <c r="N44" i="39"/>
  <c r="O44" i="39" s="1"/>
  <c r="N43" i="39"/>
  <c r="O43" i="39"/>
  <c r="N42" i="39"/>
  <c r="O42" i="39" s="1"/>
  <c r="M41" i="39"/>
  <c r="L41" i="39"/>
  <c r="K41" i="39"/>
  <c r="J41" i="39"/>
  <c r="N41" i="39" s="1"/>
  <c r="O41" i="39" s="1"/>
  <c r="I41" i="39"/>
  <c r="H41" i="39"/>
  <c r="G41" i="39"/>
  <c r="F41" i="39"/>
  <c r="E41" i="39"/>
  <c r="D41" i="39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 s="1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/>
  <c r="N26" i="39"/>
  <c r="O26" i="39"/>
  <c r="N25" i="39"/>
  <c r="O25" i="39" s="1"/>
  <c r="N24" i="39"/>
  <c r="O24" i="39" s="1"/>
  <c r="N23" i="39"/>
  <c r="O23" i="39"/>
  <c r="N22" i="39"/>
  <c r="O22" i="39" s="1"/>
  <c r="N21" i="39"/>
  <c r="O21" i="39"/>
  <c r="N20" i="39"/>
  <c r="O20" i="39"/>
  <c r="N19" i="39"/>
  <c r="O19" i="39" s="1"/>
  <c r="N18" i="39"/>
  <c r="O18" i="39" s="1"/>
  <c r="N17" i="39"/>
  <c r="O17" i="39"/>
  <c r="N16" i="39"/>
  <c r="O16" i="39" s="1"/>
  <c r="M15" i="39"/>
  <c r="L15" i="39"/>
  <c r="K15" i="39"/>
  <c r="J15" i="39"/>
  <c r="N15" i="39" s="1"/>
  <c r="O15" i="39" s="1"/>
  <c r="I15" i="39"/>
  <c r="H15" i="39"/>
  <c r="G15" i="39"/>
  <c r="F15" i="39"/>
  <c r="E15" i="39"/>
  <c r="D15" i="39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/>
  <c r="N7" i="39"/>
  <c r="O7" i="39" s="1"/>
  <c r="N6" i="39"/>
  <c r="O6" i="39"/>
  <c r="M5" i="39"/>
  <c r="N5" i="39" s="1"/>
  <c r="O5" i="39" s="1"/>
  <c r="L5" i="39"/>
  <c r="L88" i="39" s="1"/>
  <c r="K5" i="39"/>
  <c r="J5" i="39"/>
  <c r="I5" i="39"/>
  <c r="I88" i="39" s="1"/>
  <c r="H5" i="39"/>
  <c r="H88" i="39" s="1"/>
  <c r="G5" i="39"/>
  <c r="F5" i="39"/>
  <c r="E5" i="39"/>
  <c r="E88" i="39" s="1"/>
  <c r="D5" i="39"/>
  <c r="N76" i="38"/>
  <c r="O76" i="38"/>
  <c r="N75" i="38"/>
  <c r="O75" i="38" s="1"/>
  <c r="M74" i="38"/>
  <c r="L74" i="38"/>
  <c r="K74" i="38"/>
  <c r="J74" i="38"/>
  <c r="I74" i="38"/>
  <c r="H74" i="38"/>
  <c r="G74" i="38"/>
  <c r="F74" i="38"/>
  <c r="E74" i="38"/>
  <c r="D74" i="38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/>
  <c r="M67" i="38"/>
  <c r="L67" i="38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 s="1"/>
  <c r="N62" i="38"/>
  <c r="O62" i="38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/>
  <c r="M55" i="38"/>
  <c r="L55" i="38"/>
  <c r="K55" i="38"/>
  <c r="J55" i="38"/>
  <c r="I55" i="38"/>
  <c r="N55" i="38" s="1"/>
  <c r="O55" i="38" s="1"/>
  <c r="H55" i="38"/>
  <c r="G55" i="38"/>
  <c r="F55" i="38"/>
  <c r="E55" i="38"/>
  <c r="D55" i="38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/>
  <c r="M15" i="38"/>
  <c r="L15" i="38"/>
  <c r="K15" i="38"/>
  <c r="J15" i="38"/>
  <c r="I15" i="38"/>
  <c r="I77" i="38" s="1"/>
  <c r="H15" i="38"/>
  <c r="G15" i="38"/>
  <c r="F15" i="38"/>
  <c r="E15" i="38"/>
  <c r="D15" i="38"/>
  <c r="N15" i="38" s="1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N5" i="38" s="1"/>
  <c r="O5" i="38" s="1"/>
  <c r="L5" i="38"/>
  <c r="K5" i="38"/>
  <c r="J5" i="38"/>
  <c r="I5" i="38"/>
  <c r="H5" i="38"/>
  <c r="G5" i="38"/>
  <c r="F5" i="38"/>
  <c r="E5" i="38"/>
  <c r="E77" i="38"/>
  <c r="D5" i="38"/>
  <c r="N73" i="37"/>
  <c r="O73" i="37" s="1"/>
  <c r="N72" i="37"/>
  <c r="O72" i="37" s="1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9" i="37" s="1"/>
  <c r="O69" i="37" s="1"/>
  <c r="N68" i="37"/>
  <c r="O68" i="37"/>
  <c r="N67" i="37"/>
  <c r="O67" i="37" s="1"/>
  <c r="N66" i="37"/>
  <c r="O66" i="37" s="1"/>
  <c r="N65" i="37"/>
  <c r="O65" i="37" s="1"/>
  <c r="N64" i="37"/>
  <c r="O64" i="37" s="1"/>
  <c r="N63" i="37"/>
  <c r="O63" i="37" s="1"/>
  <c r="M62" i="37"/>
  <c r="L62" i="37"/>
  <c r="L74" i="37" s="1"/>
  <c r="K62" i="37"/>
  <c r="J62" i="37"/>
  <c r="I62" i="37"/>
  <c r="H62" i="37"/>
  <c r="G62" i="37"/>
  <c r="F62" i="37"/>
  <c r="E62" i="37"/>
  <c r="N62" i="37" s="1"/>
  <c r="O62" i="37" s="1"/>
  <c r="D62" i="37"/>
  <c r="N61" i="37"/>
  <c r="O61" i="37"/>
  <c r="N60" i="37"/>
  <c r="O60" i="37" s="1"/>
  <c r="N59" i="37"/>
  <c r="O59" i="37" s="1"/>
  <c r="N58" i="37"/>
  <c r="O58" i="37" s="1"/>
  <c r="M57" i="37"/>
  <c r="L57" i="37"/>
  <c r="K57" i="37"/>
  <c r="J57" i="37"/>
  <c r="I57" i="37"/>
  <c r="H57" i="37"/>
  <c r="H74" i="37" s="1"/>
  <c r="G57" i="37"/>
  <c r="F57" i="37"/>
  <c r="E57" i="37"/>
  <c r="D57" i="37"/>
  <c r="N57" i="37" s="1"/>
  <c r="O57" i="37" s="1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N40" i="37" s="1"/>
  <c r="O40" i="37" s="1"/>
  <c r="D40" i="37"/>
  <c r="N39" i="37"/>
  <c r="O39" i="37"/>
  <c r="N38" i="37"/>
  <c r="O38" i="37"/>
  <c r="N37" i="37"/>
  <c r="O37" i="37"/>
  <c r="N36" i="37"/>
  <c r="O36" i="37"/>
  <c r="N35" i="37"/>
  <c r="O35" i="37"/>
  <c r="N34" i="37"/>
  <c r="O34" i="37" s="1"/>
  <c r="N33" i="37"/>
  <c r="O33" i="37"/>
  <c r="N32" i="37"/>
  <c r="O32" i="37" s="1"/>
  <c r="N31" i="37"/>
  <c r="O31" i="37"/>
  <c r="N30" i="37"/>
  <c r="O30" i="37"/>
  <c r="N29" i="37"/>
  <c r="O29" i="37"/>
  <c r="N28" i="37"/>
  <c r="O28" i="37" s="1"/>
  <c r="N27" i="37"/>
  <c r="O27" i="37"/>
  <c r="N26" i="37"/>
  <c r="O26" i="37" s="1"/>
  <c r="N25" i="37"/>
  <c r="O25" i="37"/>
  <c r="N24" i="37"/>
  <c r="O24" i="37"/>
  <c r="N23" i="37"/>
  <c r="O23" i="37"/>
  <c r="N22" i="37"/>
  <c r="O22" i="37" s="1"/>
  <c r="N21" i="37"/>
  <c r="O21" i="37"/>
  <c r="N20" i="37"/>
  <c r="O20" i="37" s="1"/>
  <c r="N19" i="37"/>
  <c r="O19" i="37"/>
  <c r="N18" i="37"/>
  <c r="O18" i="37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E74" i="37" s="1"/>
  <c r="D12" i="37"/>
  <c r="N11" i="37"/>
  <c r="O11" i="37" s="1"/>
  <c r="N10" i="37"/>
  <c r="O10" i="37"/>
  <c r="N9" i="37"/>
  <c r="O9" i="37"/>
  <c r="N8" i="37"/>
  <c r="O8" i="37"/>
  <c r="N7" i="37"/>
  <c r="O7" i="37" s="1"/>
  <c r="N6" i="37"/>
  <c r="O6" i="37"/>
  <c r="M5" i="37"/>
  <c r="M74" i="37" s="1"/>
  <c r="L5" i="37"/>
  <c r="K5" i="37"/>
  <c r="K74" i="37" s="1"/>
  <c r="J5" i="37"/>
  <c r="I5" i="37"/>
  <c r="I74" i="37" s="1"/>
  <c r="H5" i="37"/>
  <c r="G5" i="37"/>
  <c r="G74" i="37" s="1"/>
  <c r="F5" i="37"/>
  <c r="E5" i="37"/>
  <c r="D5" i="37"/>
  <c r="N78" i="36"/>
  <c r="O78" i="36" s="1"/>
  <c r="N77" i="36"/>
  <c r="O77" i="36"/>
  <c r="N76" i="36"/>
  <c r="O76" i="36" s="1"/>
  <c r="N75" i="36"/>
  <c r="O75" i="36" s="1"/>
  <c r="M74" i="36"/>
  <c r="M79" i="36" s="1"/>
  <c r="L74" i="36"/>
  <c r="N74" i="36" s="1"/>
  <c r="O74" i="36" s="1"/>
  <c r="K74" i="36"/>
  <c r="J74" i="36"/>
  <c r="I74" i="36"/>
  <c r="H74" i="36"/>
  <c r="G74" i="36"/>
  <c r="F74" i="36"/>
  <c r="E74" i="36"/>
  <c r="D74" i="36"/>
  <c r="N73" i="36"/>
  <c r="O73" i="36" s="1"/>
  <c r="N72" i="36"/>
  <c r="O72" i="36" s="1"/>
  <c r="N71" i="36"/>
  <c r="O71" i="36" s="1"/>
  <c r="N70" i="36"/>
  <c r="O70" i="36"/>
  <c r="N69" i="36"/>
  <c r="O69" i="36" s="1"/>
  <c r="M68" i="36"/>
  <c r="L68" i="36"/>
  <c r="K68" i="36"/>
  <c r="N68" i="36" s="1"/>
  <c r="O68" i="36" s="1"/>
  <c r="J68" i="36"/>
  <c r="I68" i="36"/>
  <c r="H68" i="36"/>
  <c r="G68" i="36"/>
  <c r="F68" i="36"/>
  <c r="E68" i="36"/>
  <c r="D68" i="36"/>
  <c r="N67" i="36"/>
  <c r="O67" i="36" s="1"/>
  <c r="N66" i="36"/>
  <c r="O66" i="36" s="1"/>
  <c r="N65" i="36"/>
  <c r="O65" i="36" s="1"/>
  <c r="M64" i="36"/>
  <c r="L64" i="36"/>
  <c r="K64" i="36"/>
  <c r="J64" i="36"/>
  <c r="I64" i="36"/>
  <c r="H64" i="36"/>
  <c r="G64" i="36"/>
  <c r="F64" i="36"/>
  <c r="E64" i="36"/>
  <c r="E79" i="36" s="1"/>
  <c r="D64" i="36"/>
  <c r="N64" i="36" s="1"/>
  <c r="O64" i="36" s="1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N37" i="36" s="1"/>
  <c r="O37" i="36" s="1"/>
  <c r="G37" i="36"/>
  <c r="F37" i="36"/>
  <c r="E37" i="36"/>
  <c r="D37" i="36"/>
  <c r="N36" i="36"/>
  <c r="O36" i="36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N15" i="36" s="1"/>
  <c r="O15" i="36" s="1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N12" i="36" s="1"/>
  <c r="O12" i="36" s="1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L79" i="36" s="1"/>
  <c r="K5" i="36"/>
  <c r="K79" i="36" s="1"/>
  <c r="J5" i="36"/>
  <c r="J79" i="36"/>
  <c r="I5" i="36"/>
  <c r="H5" i="36"/>
  <c r="H79" i="36" s="1"/>
  <c r="G5" i="36"/>
  <c r="F5" i="36"/>
  <c r="N5" i="36"/>
  <c r="O5" i="36" s="1"/>
  <c r="E5" i="36"/>
  <c r="D5" i="36"/>
  <c r="N71" i="35"/>
  <c r="O71" i="35" s="1"/>
  <c r="N70" i="35"/>
  <c r="O70" i="35"/>
  <c r="N69" i="35"/>
  <c r="O69" i="35" s="1"/>
  <c r="N68" i="35"/>
  <c r="O68" i="35" s="1"/>
  <c r="M67" i="35"/>
  <c r="L67" i="35"/>
  <c r="K67" i="35"/>
  <c r="J67" i="35"/>
  <c r="I67" i="35"/>
  <c r="H67" i="35"/>
  <c r="G67" i="35"/>
  <c r="F67" i="35"/>
  <c r="E67" i="35"/>
  <c r="D67" i="35"/>
  <c r="N67" i="35" s="1"/>
  <c r="O67" i="35" s="1"/>
  <c r="N66" i="35"/>
  <c r="O66" i="35" s="1"/>
  <c r="N65" i="35"/>
  <c r="O65" i="35" s="1"/>
  <c r="N64" i="35"/>
  <c r="O64" i="35" s="1"/>
  <c r="N63" i="35"/>
  <c r="O63" i="35"/>
  <c r="N62" i="35"/>
  <c r="O62" i="35" s="1"/>
  <c r="N61" i="35"/>
  <c r="O61" i="35" s="1"/>
  <c r="M60" i="35"/>
  <c r="M72" i="35" s="1"/>
  <c r="L60" i="35"/>
  <c r="K60" i="35"/>
  <c r="J60" i="35"/>
  <c r="I60" i="35"/>
  <c r="H60" i="35"/>
  <c r="G60" i="35"/>
  <c r="F60" i="35"/>
  <c r="E60" i="35"/>
  <c r="D60" i="35"/>
  <c r="N60" i="35" s="1"/>
  <c r="O60" i="35" s="1"/>
  <c r="N59" i="35"/>
  <c r="O59" i="35" s="1"/>
  <c r="N58" i="35"/>
  <c r="O58" i="35" s="1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N55" i="35" s="1"/>
  <c r="O55" i="35" s="1"/>
  <c r="D55" i="35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9" i="35" s="1"/>
  <c r="O39" i="35" s="1"/>
  <c r="N38" i="35"/>
  <c r="O38" i="35" s="1"/>
  <c r="N37" i="35"/>
  <c r="O37" i="35"/>
  <c r="N36" i="35"/>
  <c r="O36" i="35" s="1"/>
  <c r="N35" i="35"/>
  <c r="O35" i="35"/>
  <c r="N34" i="35"/>
  <c r="O34" i="35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5" i="35" s="1"/>
  <c r="O15" i="35" s="1"/>
  <c r="N14" i="35"/>
  <c r="O14" i="35" s="1"/>
  <c r="N13" i="35"/>
  <c r="O13" i="35" s="1"/>
  <c r="M12" i="35"/>
  <c r="L12" i="35"/>
  <c r="K12" i="35"/>
  <c r="K72" i="35" s="1"/>
  <c r="J12" i="35"/>
  <c r="I12" i="35"/>
  <c r="H12" i="35"/>
  <c r="G12" i="35"/>
  <c r="G72" i="35" s="1"/>
  <c r="F12" i="35"/>
  <c r="E12" i="35"/>
  <c r="D12" i="35"/>
  <c r="N12" i="35" s="1"/>
  <c r="O12" i="35" s="1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L5" i="35"/>
  <c r="L72" i="35" s="1"/>
  <c r="K5" i="35"/>
  <c r="J5" i="35"/>
  <c r="I5" i="35"/>
  <c r="N5" i="35" s="1"/>
  <c r="O5" i="35" s="1"/>
  <c r="H5" i="35"/>
  <c r="H72" i="35" s="1"/>
  <c r="G5" i="35"/>
  <c r="F5" i="35"/>
  <c r="F72" i="35" s="1"/>
  <c r="E5" i="35"/>
  <c r="D5" i="35"/>
  <c r="D5" i="33"/>
  <c r="E5" i="33"/>
  <c r="F5" i="33"/>
  <c r="G5" i="33"/>
  <c r="H5" i="33"/>
  <c r="I5" i="33"/>
  <c r="I81" i="33" s="1"/>
  <c r="J5" i="33"/>
  <c r="K5" i="33"/>
  <c r="L5" i="33"/>
  <c r="M5" i="33"/>
  <c r="N6" i="33"/>
  <c r="O6" i="33" s="1"/>
  <c r="N7" i="33"/>
  <c r="O7" i="33" s="1"/>
  <c r="N8" i="33"/>
  <c r="O8" i="33" s="1"/>
  <c r="N9" i="33"/>
  <c r="O9" i="33"/>
  <c r="N10" i="33"/>
  <c r="O10" i="33" s="1"/>
  <c r="N11" i="33"/>
  <c r="O11" i="33" s="1"/>
  <c r="D12" i="33"/>
  <c r="E12" i="33"/>
  <c r="F12" i="33"/>
  <c r="G12" i="33"/>
  <c r="H12" i="33"/>
  <c r="I12" i="33"/>
  <c r="J12" i="33"/>
  <c r="K12" i="33"/>
  <c r="N12" i="33" s="1"/>
  <c r="O12" i="33" s="1"/>
  <c r="L12" i="33"/>
  <c r="M12" i="33"/>
  <c r="N13" i="33"/>
  <c r="O13" i="33" s="1"/>
  <c r="N14" i="33"/>
  <c r="O14" i="33" s="1"/>
  <c r="D15" i="33"/>
  <c r="N15" i="33" s="1"/>
  <c r="O15" i="33" s="1"/>
  <c r="E15" i="33"/>
  <c r="F15" i="33"/>
  <c r="G15" i="33"/>
  <c r="G81" i="33" s="1"/>
  <c r="H15" i="33"/>
  <c r="I15" i="33"/>
  <c r="J15" i="33"/>
  <c r="K15" i="33"/>
  <c r="L15" i="33"/>
  <c r="M15" i="33"/>
  <c r="N16" i="33"/>
  <c r="O16" i="33" s="1"/>
  <c r="N17" i="33"/>
  <c r="O17" i="33"/>
  <c r="N18" i="33"/>
  <c r="O18" i="33"/>
  <c r="N19" i="33"/>
  <c r="O19" i="33" s="1"/>
  <c r="N20" i="33"/>
  <c r="O20" i="33" s="1"/>
  <c r="N21" i="33"/>
  <c r="O21" i="33" s="1"/>
  <c r="N22" i="33"/>
  <c r="O22" i="33" s="1"/>
  <c r="N23" i="33"/>
  <c r="O23" i="33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D40" i="33"/>
  <c r="N40" i="33" s="1"/>
  <c r="O40" i="33" s="1"/>
  <c r="E40" i="33"/>
  <c r="F40" i="33"/>
  <c r="G40" i="33"/>
  <c r="H40" i="33"/>
  <c r="I40" i="33"/>
  <c r="J40" i="33"/>
  <c r="K40" i="33"/>
  <c r="L40" i="33"/>
  <c r="M40" i="33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 s="1"/>
  <c r="D65" i="33"/>
  <c r="E65" i="33"/>
  <c r="F65" i="33"/>
  <c r="G65" i="33"/>
  <c r="H65" i="33"/>
  <c r="I65" i="33"/>
  <c r="N65" i="33" s="1"/>
  <c r="O65" i="33" s="1"/>
  <c r="J65" i="33"/>
  <c r="K65" i="33"/>
  <c r="L65" i="33"/>
  <c r="M65" i="33"/>
  <c r="N66" i="33"/>
  <c r="O66" i="33" s="1"/>
  <c r="N67" i="33"/>
  <c r="O67" i="33" s="1"/>
  <c r="N68" i="33"/>
  <c r="O68" i="33" s="1"/>
  <c r="D69" i="33"/>
  <c r="E69" i="33"/>
  <c r="N69" i="33" s="1"/>
  <c r="O69" i="33" s="1"/>
  <c r="F69" i="33"/>
  <c r="G69" i="33"/>
  <c r="H69" i="33"/>
  <c r="I69" i="33"/>
  <c r="J69" i="33"/>
  <c r="K69" i="33"/>
  <c r="L69" i="33"/>
  <c r="M69" i="33"/>
  <c r="N70" i="33"/>
  <c r="O70" i="33" s="1"/>
  <c r="N71" i="33"/>
  <c r="O71" i="33"/>
  <c r="N72" i="33"/>
  <c r="O72" i="33" s="1"/>
  <c r="N73" i="33"/>
  <c r="O73" i="33" s="1"/>
  <c r="N74" i="33"/>
  <c r="O74" i="33" s="1"/>
  <c r="D75" i="33"/>
  <c r="E75" i="33"/>
  <c r="F75" i="33"/>
  <c r="G75" i="33"/>
  <c r="H75" i="33"/>
  <c r="N75" i="33" s="1"/>
  <c r="O75" i="33" s="1"/>
  <c r="I75" i="33"/>
  <c r="J75" i="33"/>
  <c r="K75" i="33"/>
  <c r="L75" i="33"/>
  <c r="M75" i="33"/>
  <c r="N76" i="33"/>
  <c r="O76" i="33"/>
  <c r="N77" i="33"/>
  <c r="O77" i="33"/>
  <c r="N78" i="33"/>
  <c r="O78" i="33"/>
  <c r="N79" i="33"/>
  <c r="O79" i="33" s="1"/>
  <c r="N80" i="33"/>
  <c r="O80" i="33"/>
  <c r="D5" i="34"/>
  <c r="E5" i="34"/>
  <c r="F5" i="34"/>
  <c r="G5" i="34"/>
  <c r="H5" i="34"/>
  <c r="I5" i="34"/>
  <c r="J5" i="34"/>
  <c r="J71" i="34" s="1"/>
  <c r="K5" i="34"/>
  <c r="L5" i="34"/>
  <c r="M5" i="34"/>
  <c r="N6" i="34"/>
  <c r="O6" i="34"/>
  <c r="N7" i="34"/>
  <c r="O7" i="34"/>
  <c r="N8" i="34"/>
  <c r="O8" i="34"/>
  <c r="N9" i="34"/>
  <c r="O9" i="34"/>
  <c r="N10" i="34"/>
  <c r="O10" i="34" s="1"/>
  <c r="N11" i="34"/>
  <c r="O11" i="34"/>
  <c r="D12" i="34"/>
  <c r="E12" i="34"/>
  <c r="F12" i="34"/>
  <c r="G12" i="34"/>
  <c r="H12" i="34"/>
  <c r="I12" i="34"/>
  <c r="N12" i="34" s="1"/>
  <c r="O12" i="34" s="1"/>
  <c r="J12" i="34"/>
  <c r="K12" i="34"/>
  <c r="L12" i="34"/>
  <c r="M12" i="34"/>
  <c r="N13" i="34"/>
  <c r="O13" i="34" s="1"/>
  <c r="N14" i="34"/>
  <c r="O14" i="34" s="1"/>
  <c r="D15" i="34"/>
  <c r="D71" i="34" s="1"/>
  <c r="E15" i="34"/>
  <c r="F15" i="34"/>
  <c r="G15" i="34"/>
  <c r="N15" i="34" s="1"/>
  <c r="O15" i="34" s="1"/>
  <c r="H15" i="34"/>
  <c r="H71" i="34" s="1"/>
  <c r="I15" i="34"/>
  <c r="J15" i="34"/>
  <c r="K15" i="34"/>
  <c r="L15" i="34"/>
  <c r="M15" i="34"/>
  <c r="N16" i="34"/>
  <c r="O16" i="34" s="1"/>
  <c r="N17" i="34"/>
  <c r="O17" i="34" s="1"/>
  <c r="N18" i="34"/>
  <c r="O18" i="34"/>
  <c r="N19" i="34"/>
  <c r="O19" i="34" s="1"/>
  <c r="N20" i="34"/>
  <c r="O20" i="34" s="1"/>
  <c r="N21" i="34"/>
  <c r="O21" i="34" s="1"/>
  <c r="N22" i="34"/>
  <c r="O22" i="34" s="1"/>
  <c r="N23" i="34"/>
  <c r="O23" i="34" s="1"/>
  <c r="N24" i="34"/>
  <c r="O24" i="34"/>
  <c r="N25" i="34"/>
  <c r="O25" i="34" s="1"/>
  <c r="N26" i="34"/>
  <c r="O26" i="34" s="1"/>
  <c r="N27" i="34"/>
  <c r="O27" i="34" s="1"/>
  <c r="N28" i="34"/>
  <c r="O28" i="34" s="1"/>
  <c r="N29" i="34"/>
  <c r="O29" i="34" s="1"/>
  <c r="N30" i="34"/>
  <c r="O30" i="34"/>
  <c r="N31" i="34"/>
  <c r="O31" i="34" s="1"/>
  <c r="N32" i="34"/>
  <c r="O32" i="34" s="1"/>
  <c r="N33" i="34"/>
  <c r="O33" i="34" s="1"/>
  <c r="N34" i="34"/>
  <c r="O34" i="34" s="1"/>
  <c r="N35" i="34"/>
  <c r="O35" i="34" s="1"/>
  <c r="N36" i="34"/>
  <c r="O36" i="34"/>
  <c r="N37" i="34"/>
  <c r="O37" i="34" s="1"/>
  <c r="N38" i="34"/>
  <c r="O38" i="34" s="1"/>
  <c r="D39" i="34"/>
  <c r="N39" i="34" s="1"/>
  <c r="O39" i="34" s="1"/>
  <c r="E39" i="34"/>
  <c r="F39" i="34"/>
  <c r="G39" i="34"/>
  <c r="H39" i="34"/>
  <c r="I39" i="34"/>
  <c r="J39" i="34"/>
  <c r="K39" i="34"/>
  <c r="L39" i="34"/>
  <c r="M39" i="34"/>
  <c r="N40" i="34"/>
  <c r="O40" i="34"/>
  <c r="N41" i="34"/>
  <c r="O41" i="34"/>
  <c r="N42" i="34"/>
  <c r="O42" i="34"/>
  <c r="N43" i="34"/>
  <c r="O43" i="34" s="1"/>
  <c r="N44" i="34"/>
  <c r="O44" i="34"/>
  <c r="N45" i="34"/>
  <c r="O45" i="34"/>
  <c r="N46" i="34"/>
  <c r="O46" i="34"/>
  <c r="N47" i="34"/>
  <c r="O47" i="34"/>
  <c r="N48" i="34"/>
  <c r="O48" i="34"/>
  <c r="N49" i="34"/>
  <c r="O49" i="34" s="1"/>
  <c r="N50" i="34"/>
  <c r="O50" i="34"/>
  <c r="N51" i="34"/>
  <c r="O51" i="34"/>
  <c r="N52" i="34"/>
  <c r="O52" i="34"/>
  <c r="N53" i="34"/>
  <c r="O53" i="34"/>
  <c r="N54" i="34"/>
  <c r="O54" i="34"/>
  <c r="N55" i="34"/>
  <c r="O55" i="34" s="1"/>
  <c r="D56" i="34"/>
  <c r="E56" i="34"/>
  <c r="N56" i="34" s="1"/>
  <c r="O56" i="34" s="1"/>
  <c r="F56" i="34"/>
  <c r="G56" i="34"/>
  <c r="H56" i="34"/>
  <c r="I56" i="34"/>
  <c r="J56" i="34"/>
  <c r="K56" i="34"/>
  <c r="K71" i="34" s="1"/>
  <c r="L56" i="34"/>
  <c r="L71" i="34" s="1"/>
  <c r="M56" i="34"/>
  <c r="N57" i="34"/>
  <c r="O57" i="34"/>
  <c r="N58" i="34"/>
  <c r="O58" i="34"/>
  <c r="N59" i="34"/>
  <c r="O59" i="34"/>
  <c r="N60" i="34"/>
  <c r="O60" i="34"/>
  <c r="D61" i="34"/>
  <c r="E61" i="34"/>
  <c r="E71" i="34" s="1"/>
  <c r="F61" i="34"/>
  <c r="N61" i="34" s="1"/>
  <c r="O61" i="34" s="1"/>
  <c r="G61" i="34"/>
  <c r="H61" i="34"/>
  <c r="I61" i="34"/>
  <c r="J61" i="34"/>
  <c r="K61" i="34"/>
  <c r="L61" i="34"/>
  <c r="M61" i="34"/>
  <c r="N62" i="34"/>
  <c r="O62" i="34" s="1"/>
  <c r="N63" i="34"/>
  <c r="O63" i="34"/>
  <c r="N64" i="34"/>
  <c r="O64" i="34" s="1"/>
  <c r="N65" i="34"/>
  <c r="O65" i="34" s="1"/>
  <c r="N66" i="34"/>
  <c r="O66" i="34" s="1"/>
  <c r="D67" i="34"/>
  <c r="E67" i="34"/>
  <c r="F67" i="34"/>
  <c r="G67" i="34"/>
  <c r="H67" i="34"/>
  <c r="I67" i="34"/>
  <c r="N67" i="34" s="1"/>
  <c r="O67" i="34" s="1"/>
  <c r="J67" i="34"/>
  <c r="K67" i="34"/>
  <c r="L67" i="34"/>
  <c r="M67" i="34"/>
  <c r="N68" i="34"/>
  <c r="O68" i="34" s="1"/>
  <c r="N69" i="34"/>
  <c r="O69" i="34" s="1"/>
  <c r="N70" i="34"/>
  <c r="O70" i="34" s="1"/>
  <c r="M71" i="34"/>
  <c r="I79" i="36"/>
  <c r="J74" i="37"/>
  <c r="F74" i="37"/>
  <c r="D74" i="37"/>
  <c r="N15" i="37"/>
  <c r="O15" i="37" s="1"/>
  <c r="L77" i="38"/>
  <c r="G77" i="38"/>
  <c r="F77" i="38"/>
  <c r="J77" i="38"/>
  <c r="H77" i="38"/>
  <c r="K77" i="38"/>
  <c r="N74" i="38"/>
  <c r="O74" i="38"/>
  <c r="N67" i="38"/>
  <c r="O67" i="38" s="1"/>
  <c r="N38" i="38"/>
  <c r="O38" i="38" s="1"/>
  <c r="D77" i="38"/>
  <c r="J81" i="33"/>
  <c r="E72" i="35"/>
  <c r="F88" i="39"/>
  <c r="G88" i="39"/>
  <c r="K88" i="39"/>
  <c r="N77" i="39"/>
  <c r="O77" i="39" s="1"/>
  <c r="K83" i="40"/>
  <c r="I83" i="40"/>
  <c r="M83" i="40"/>
  <c r="E83" i="40"/>
  <c r="D83" i="40"/>
  <c r="H81" i="33"/>
  <c r="N12" i="39"/>
  <c r="O12" i="39"/>
  <c r="D72" i="35"/>
  <c r="L81" i="33"/>
  <c r="D81" i="33"/>
  <c r="D79" i="36"/>
  <c r="G79" i="36"/>
  <c r="F81" i="33"/>
  <c r="J72" i="35"/>
  <c r="M81" i="33"/>
  <c r="K81" i="33"/>
  <c r="K78" i="41"/>
  <c r="J78" i="41"/>
  <c r="L78" i="41"/>
  <c r="G78" i="41"/>
  <c r="N69" i="41"/>
  <c r="O69" i="41"/>
  <c r="I78" i="41"/>
  <c r="N65" i="41"/>
  <c r="O65" i="41" s="1"/>
  <c r="N40" i="41"/>
  <c r="O40" i="41"/>
  <c r="E78" i="41"/>
  <c r="D78" i="41"/>
  <c r="L77" i="42"/>
  <c r="J77" i="42"/>
  <c r="I77" i="42"/>
  <c r="M77" i="42"/>
  <c r="N12" i="42"/>
  <c r="O12" i="42"/>
  <c r="K77" i="42"/>
  <c r="F77" i="42"/>
  <c r="G77" i="42"/>
  <c r="H77" i="42"/>
  <c r="N74" i="42"/>
  <c r="O74" i="42"/>
  <c r="N68" i="42"/>
  <c r="O68" i="42" s="1"/>
  <c r="N64" i="42"/>
  <c r="O64" i="42" s="1"/>
  <c r="N15" i="42"/>
  <c r="O15" i="42" s="1"/>
  <c r="N5" i="42"/>
  <c r="O5" i="42" s="1"/>
  <c r="E77" i="42"/>
  <c r="N5" i="43"/>
  <c r="O5" i="43" s="1"/>
  <c r="J83" i="43"/>
  <c r="M83" i="43"/>
  <c r="L83" i="43"/>
  <c r="K83" i="43"/>
  <c r="F83" i="43"/>
  <c r="H83" i="43"/>
  <c r="G83" i="43"/>
  <c r="N79" i="43"/>
  <c r="O79" i="43" s="1"/>
  <c r="N72" i="43"/>
  <c r="O72" i="43"/>
  <c r="I83" i="43"/>
  <c r="N65" i="43"/>
  <c r="O65" i="43" s="1"/>
  <c r="N38" i="43"/>
  <c r="O38" i="43" s="1"/>
  <c r="D83" i="43"/>
  <c r="N15" i="43"/>
  <c r="O15" i="43"/>
  <c r="J84" i="44"/>
  <c r="L84" i="44"/>
  <c r="M84" i="44"/>
  <c r="K84" i="44"/>
  <c r="N66" i="44"/>
  <c r="O66" i="44" s="1"/>
  <c r="N12" i="44"/>
  <c r="O12" i="44"/>
  <c r="F84" i="44"/>
  <c r="N84" i="44" s="1"/>
  <c r="O84" i="44" s="1"/>
  <c r="G84" i="44"/>
  <c r="N80" i="44"/>
  <c r="O80" i="44" s="1"/>
  <c r="I84" i="44"/>
  <c r="H84" i="44"/>
  <c r="N73" i="44"/>
  <c r="O73" i="44" s="1"/>
  <c r="N36" i="44"/>
  <c r="O36" i="44" s="1"/>
  <c r="E84" i="44"/>
  <c r="N15" i="44"/>
  <c r="O15" i="44"/>
  <c r="N5" i="44"/>
  <c r="O5" i="44" s="1"/>
  <c r="D84" i="44"/>
  <c r="G84" i="45"/>
  <c r="H84" i="45"/>
  <c r="K84" i="45"/>
  <c r="L84" i="45"/>
  <c r="M84" i="45"/>
  <c r="J84" i="45"/>
  <c r="N12" i="45"/>
  <c r="O12" i="45" s="1"/>
  <c r="I84" i="45"/>
  <c r="N74" i="45"/>
  <c r="O74" i="45" s="1"/>
  <c r="N67" i="45"/>
  <c r="O67" i="45" s="1"/>
  <c r="N38" i="45"/>
  <c r="O38" i="45"/>
  <c r="E84" i="45"/>
  <c r="D84" i="45"/>
  <c r="N5" i="45"/>
  <c r="O5" i="45"/>
  <c r="F88" i="46"/>
  <c r="H88" i="46"/>
  <c r="J88" i="46"/>
  <c r="L88" i="46"/>
  <c r="M88" i="46"/>
  <c r="G88" i="46"/>
  <c r="K88" i="46"/>
  <c r="I88" i="46"/>
  <c r="N12" i="46"/>
  <c r="O12" i="46"/>
  <c r="N76" i="46"/>
  <c r="O76" i="46" s="1"/>
  <c r="N83" i="46"/>
  <c r="O83" i="46" s="1"/>
  <c r="N69" i="46"/>
  <c r="O69" i="46"/>
  <c r="N40" i="46"/>
  <c r="O40" i="46" s="1"/>
  <c r="E88" i="46"/>
  <c r="N15" i="46"/>
  <c r="O15" i="46"/>
  <c r="D88" i="46"/>
  <c r="N88" i="46" s="1"/>
  <c r="O88" i="46" s="1"/>
  <c r="N5" i="46"/>
  <c r="O5" i="46" s="1"/>
  <c r="H83" i="47"/>
  <c r="M83" i="47"/>
  <c r="K83" i="47"/>
  <c r="G83" i="47"/>
  <c r="L83" i="47"/>
  <c r="J83" i="47"/>
  <c r="N74" i="47"/>
  <c r="O74" i="47"/>
  <c r="F83" i="47"/>
  <c r="N83" i="47" s="1"/>
  <c r="O83" i="47" s="1"/>
  <c r="I83" i="47"/>
  <c r="N5" i="47"/>
  <c r="O5" i="47" s="1"/>
  <c r="N12" i="47"/>
  <c r="O12" i="47"/>
  <c r="N80" i="47"/>
  <c r="O80" i="47" s="1"/>
  <c r="N67" i="47"/>
  <c r="O67" i="47" s="1"/>
  <c r="N38" i="47"/>
  <c r="O38" i="47"/>
  <c r="N15" i="47"/>
  <c r="O15" i="47" s="1"/>
  <c r="D83" i="47"/>
  <c r="E83" i="47"/>
  <c r="O75" i="49"/>
  <c r="P75" i="49" s="1"/>
  <c r="O67" i="49"/>
  <c r="P67" i="49"/>
  <c r="O39" i="49"/>
  <c r="P39" i="49" s="1"/>
  <c r="F85" i="49"/>
  <c r="O34" i="49"/>
  <c r="P34" i="49"/>
  <c r="J85" i="49"/>
  <c r="K85" i="49"/>
  <c r="O15" i="49"/>
  <c r="P15" i="49" s="1"/>
  <c r="L85" i="49"/>
  <c r="O12" i="49"/>
  <c r="P12" i="49" s="1"/>
  <c r="N85" i="49"/>
  <c r="E85" i="49"/>
  <c r="G85" i="49"/>
  <c r="H85" i="49"/>
  <c r="D85" i="49"/>
  <c r="O88" i="50" l="1"/>
  <c r="N83" i="43"/>
  <c r="O83" i="43" s="1"/>
  <c r="N74" i="37"/>
  <c r="O74" i="37" s="1"/>
  <c r="N83" i="40"/>
  <c r="O83" i="40" s="1"/>
  <c r="N77" i="38"/>
  <c r="O77" i="38" s="1"/>
  <c r="M88" i="39"/>
  <c r="N12" i="43"/>
  <c r="O12" i="43" s="1"/>
  <c r="D88" i="39"/>
  <c r="N88" i="39" s="1"/>
  <c r="O88" i="39" s="1"/>
  <c r="N5" i="37"/>
  <c r="O5" i="37" s="1"/>
  <c r="G83" i="40"/>
  <c r="F79" i="36"/>
  <c r="N79" i="36" s="1"/>
  <c r="O79" i="36" s="1"/>
  <c r="F71" i="34"/>
  <c r="N12" i="37"/>
  <c r="O12" i="37" s="1"/>
  <c r="M77" i="38"/>
  <c r="N40" i="42"/>
  <c r="O40" i="42" s="1"/>
  <c r="N5" i="41"/>
  <c r="O5" i="41" s="1"/>
  <c r="E81" i="33"/>
  <c r="N81" i="33" s="1"/>
  <c r="O81" i="33" s="1"/>
  <c r="G71" i="34"/>
  <c r="N71" i="34" s="1"/>
  <c r="O71" i="34" s="1"/>
  <c r="I71" i="34"/>
  <c r="I85" i="49"/>
  <c r="O85" i="49" s="1"/>
  <c r="P85" i="49" s="1"/>
  <c r="N80" i="45"/>
  <c r="O80" i="45" s="1"/>
  <c r="H78" i="41"/>
  <c r="J88" i="39"/>
  <c r="M78" i="41"/>
  <c r="N78" i="41" s="1"/>
  <c r="O78" i="41" s="1"/>
  <c r="N5" i="34"/>
  <c r="O5" i="34" s="1"/>
  <c r="O82" i="49"/>
  <c r="P82" i="49" s="1"/>
  <c r="N5" i="33"/>
  <c r="O5" i="33" s="1"/>
  <c r="I72" i="35"/>
  <c r="N72" i="35" s="1"/>
  <c r="O72" i="35" s="1"/>
  <c r="N5" i="40"/>
  <c r="O5" i="40" s="1"/>
  <c r="P88" i="50" l="1"/>
</calcChain>
</file>

<file path=xl/sharedStrings.xml><?xml version="1.0" encoding="utf-8"?>
<sst xmlns="http://schemas.openxmlformats.org/spreadsheetml/2006/main" count="1757" uniqueCount="233">
  <si>
    <t>Building Permits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</si>
  <si>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</si>
  <si>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</si>
  <si>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</si>
  <si>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</si>
  <si>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</si>
  <si>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</si>
  <si>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</si>
  <si>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</si>
  <si>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</si>
  <si>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</si>
  <si>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</si>
  <si>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</si>
  <si>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</si>
  <si>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</si>
  <si>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</si>
  <si>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</si>
  <si>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</si>
  <si>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</si>
  <si>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</si>
  <si>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</si>
  <si>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</si>
  <si>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</si>
  <si>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</si>
  <si>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Human Services - Other Human Services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</si>
  <si>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</si>
  <si>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</si>
  <si>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</si>
  <si>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</si>
  <si>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</si>
  <si>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</si>
  <si>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</si>
  <si>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</si>
  <si>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</si>
  <si>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</si>
  <si>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Cardroom Tax</t>
  </si>
  <si>
    <t>State Shared Revenues - General Gov't - Local Gov't Half-Cent Sales Tax</t>
  </si>
  <si>
    <t>State Shared Revenues - Transportation - Other Transportation</t>
  </si>
  <si>
    <t>State Shared Revenues - Culture / Recreation</t>
  </si>
  <si>
    <t>State Shared Revenues - Clerk Allotment from Justice Administrative Commission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</si>
  <si>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</si>
  <si>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</si>
  <si>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</si>
  <si>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</si>
  <si>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</si>
  <si>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</si>
  <si>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</si>
  <si>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</si>
  <si>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</si>
  <si>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</si>
  <si>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</si>
  <si>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</si>
  <si>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</si>
  <si>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</si>
  <si>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</si>
  <si>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</si>
  <si>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Fire Protection</t>
  </si>
  <si>
    <t>Public Safety - Housing for Prisoners</t>
  </si>
  <si>
    <t>Public Safety - Ambulance Fees</t>
  </si>
  <si>
    <t>Public Safety - Other Public Safety Charges and Fees</t>
  </si>
  <si>
    <t>Physical Environment - Garbage / Solid Waste</t>
  </si>
  <si>
    <t>Culture / Recreation - Libraries</t>
  </si>
  <si>
    <t>Culture / Recreation - Parks and Recreation</t>
  </si>
  <si>
    <t>Court Service Reimbursement - Circuit-Wide Judicial Reimbursement - Other Counties</t>
  </si>
  <si>
    <t>Total - All Account Codes</t>
  </si>
  <si>
    <t>County Court Criminal - Service Charges</t>
  </si>
  <si>
    <t>Circuit Court Criminal - Service Charges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</si>
  <si>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</si>
  <si>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</si>
  <si>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</si>
  <si>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</si>
  <si>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</si>
  <si>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</si>
  <si>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Probate Court - Filing Fees</t>
  </si>
  <si>
    <t>Local Fiscal Year Ended September 30, 2009</t>
  </si>
  <si>
    <t>Court-Ordered Judgments and Fines - As Decided by County Court Criminal</t>
  </si>
  <si>
    <t>Fines - Library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</si>
  <si>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</si>
  <si>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</si>
  <si>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</si>
  <si>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</si>
  <si>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</si>
  <si>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</si>
  <si>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</si>
  <si>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</si>
  <si>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Interest</t>
  </si>
  <si>
    <t>Proprietary Non-Operating Sources - State Grants and Donations</t>
  </si>
  <si>
    <t>Proprietary Non-Operating Sources - Capital Contributions from State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</si>
  <si>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</si>
  <si>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</si>
  <si>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</si>
  <si>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</si>
  <si>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</si>
  <si>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</si>
  <si>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</si>
  <si>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Hamilton County Government Revenues Reported by Account Code and Fund Type</t>
  </si>
  <si>
    <t>Local Fiscal Year Ended September 30, 2010</t>
  </si>
  <si>
    <t>Public Safety - Law Enforcement Services</t>
  </si>
  <si>
    <t>Transportation (User Fees) - Other Transportation Charges</t>
  </si>
  <si>
    <t>Judgments and Fines - 10% of Fines to Public Records Modernization Fund</t>
  </si>
  <si>
    <t>Contributions and Donations from Private Sources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</si>
  <si>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</si>
  <si>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</si>
  <si>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</si>
  <si>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Physical Environment - Water Utility</t>
  </si>
  <si>
    <t>Physical Environment - Sewer / Wastewater Utility</t>
  </si>
  <si>
    <t>Economic Environment - Other Economic Environment Charges</t>
  </si>
  <si>
    <t>2011 Countywide Population:</t>
  </si>
  <si>
    <t>Local Fiscal Year Ended September 30, 2008</t>
  </si>
  <si>
    <t>Permits and Franchise Fees</t>
  </si>
  <si>
    <t>Other Permits and Fees</t>
  </si>
  <si>
    <t>General Gov't (Not Court-Related) - Fees Remitted to County from Clerk of Circuit Court</t>
  </si>
  <si>
    <t>Probate Court - Service Charges</t>
  </si>
  <si>
    <t>2008 Countywide Population:</t>
  </si>
  <si>
    <t>Local Fiscal Year Ended September 30, 2012</t>
  </si>
  <si>
    <t>Federal Grant - Culture / Recreation</t>
  </si>
  <si>
    <t>Physical Environment - Water / Sewer Combination Utility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</si>
  <si>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</si>
  <si>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</si>
  <si>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</si>
  <si>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</si>
  <si>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</si>
  <si>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</si>
  <si>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</si>
  <si>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</si>
  <si>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</si>
  <si>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</si>
  <si>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</si>
  <si>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</si>
  <si>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</si>
  <si>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</si>
  <si>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</si>
  <si>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</si>
  <si>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</si>
  <si>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</si>
  <si>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</si>
  <si>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Court-Related Revenues - Court Service Reimbursement - Other Counties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</si>
  <si>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</si>
  <si>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</si>
  <si>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</si>
  <si>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</si>
  <si>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</si>
  <si>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</si>
  <si>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</si>
  <si>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</si>
  <si>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</si>
  <si>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Sales - Sale of Surplus Materials and Scrap</t>
  </si>
  <si>
    <t>Proprietary Non-Operating - Interest</t>
  </si>
  <si>
    <t>2013 Countywide Population:</t>
  </si>
  <si>
    <t>Local Fiscal Year Ended September 30, 2014</t>
  </si>
  <si>
    <t>State Grant - Physical Environment - Garbage / Solid Waste</t>
  </si>
  <si>
    <t>State Grant - Court-Related Grants - Article V Clerk of Court Trust Fund</t>
  </si>
  <si>
    <t>Grants from Other Local Units - Physical Environment</t>
  </si>
  <si>
    <t>Grants from Other Local Units - Human Services</t>
  </si>
  <si>
    <t>Grants from Other Local Units - Culture / Recreation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</si>
  <si>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</si>
  <si>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</si>
  <si>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</si>
  <si>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</si>
  <si>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</si>
  <si>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</si>
  <si>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</si>
  <si>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</si>
  <si>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</si>
  <si>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</si>
  <si>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</si>
  <si>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</si>
  <si>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Probate Court - Filing Fees</t>
  </si>
  <si>
    <t>2014 Countywide Population:</t>
  </si>
  <si>
    <t>Local Fiscal Year Ended September 30, 2015</t>
  </si>
  <si>
    <t>2015 Countywide Population:</t>
  </si>
  <si>
    <t>Local Fiscal Year Ended September 30, 2007</t>
  </si>
  <si>
    <t>Franchise Fees, Licenses, and Permits</t>
  </si>
  <si>
    <t>Other Permits, Fees and Licenses</t>
  </si>
  <si>
    <t>Grants from Other Local Units - Economic Environment</t>
  </si>
  <si>
    <t>2007 Countywide Population:</t>
  </si>
  <si>
    <t>Local Fiscal Year Ended September 30, 2006</t>
  </si>
  <si>
    <t>Permits, Fees, and Licenses</t>
  </si>
  <si>
    <t>State Shared Revenues - Other</t>
  </si>
  <si>
    <t>Circuit Court Civil - Child Support</t>
  </si>
  <si>
    <t>Court-Ordered Judgments and Fines</t>
  </si>
  <si>
    <t>Interest and Other Earnings</t>
  </si>
  <si>
    <t>2006 Countywide Population:</t>
  </si>
  <si>
    <t>Local Fiscal Year Ended September 30, 2016</t>
  </si>
  <si>
    <t>Transportation - Other Transportation Charges</t>
  </si>
  <si>
    <t>2016 Countywide Population:</t>
  </si>
  <si>
    <t>Local Fiscal Year Ended September 30, 2017</t>
  </si>
  <si>
    <t>Physical Environment - Other Physical Environment Charges</t>
  </si>
  <si>
    <t>Proprietary Non-Operating - State Grants and Donations</t>
  </si>
  <si>
    <t>2017 Countywide Population:</t>
  </si>
  <si>
    <t>Local Fiscal Year Ended September 30, 2018</t>
  </si>
  <si>
    <t>2018 Countywide Population:</t>
  </si>
  <si>
    <t>Local Fiscal Year Ended September 30, 2019</t>
  </si>
  <si>
    <t>Federal Grant - Transportation - Other Transportation</t>
  </si>
  <si>
    <t>Grants from Other Local Units - Other</t>
  </si>
  <si>
    <t>Court-Related Revenues - Probate Court - Service Charges</t>
  </si>
  <si>
    <t>2019 Countywide Population:</t>
  </si>
  <si>
    <t>Local Fiscal Year Ended September 30, 2020</t>
  </si>
  <si>
    <t>Federal Grant - Human Services - Health or Hospitals</t>
  </si>
  <si>
    <t>2020 Countywide Population:</t>
  </si>
  <si>
    <t>Local Fiscal Year Ended September 30, 2021</t>
  </si>
  <si>
    <t>Federal Grant - Physical Environment - Water Supply System</t>
  </si>
  <si>
    <t>Human Services - Animal Control and Shelter Fees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</si>
  <si>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</si>
  <si>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</si>
  <si>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</si>
  <si>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</si>
  <si>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</si>
  <si>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</si>
  <si>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</si>
  <si>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</si>
  <si>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</si>
  <si>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</si>
  <si>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</si>
  <si>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</si>
  <si>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</si>
  <si>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</si>
  <si>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</si>
  <si>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</si>
  <si>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Physical Environment - Phosphate Rock Severance Tax</t>
  </si>
  <si>
    <t>State Shared Revenues - Transportation - Constitutional Fuel Tax (2 Cents Fuel Tax)</t>
  </si>
  <si>
    <t>Court-Related Revenues - Traffic Court - Service Charges</t>
  </si>
  <si>
    <t>Court-Related Revenues - Traffic Court - Court Costs</t>
  </si>
  <si>
    <t>Local Fiscal Year Ended September 30, 2022</t>
  </si>
  <si>
    <t>Small County Surtax</t>
  </si>
  <si>
    <t>Other Financial Assistance - Federal Source</t>
  </si>
  <si>
    <t>Other Financial Assistance - State Source</t>
  </si>
  <si>
    <t>State Shared Revenues - Transportation - County Fuel Tax (1 Cent Fuel Tax)</t>
  </si>
  <si>
    <t>Physical Environment - Electric Utility</t>
  </si>
  <si>
    <t>Other Charges for Services (Not Court-Related)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</si>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</sst>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69"/>
      <c r="M3" s="70"/>
      <c r="N3" s="36"/>
      <c r="O3" s="37"/>
      <c r="P3" s="71" t="s">
        <v>204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205</v>
      </c>
      <c r="N4" s="35" t="s">
        <v>10</v>
      </c>
      <c r="O4" s="35" t="s">
        <v>206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207</v>
      </c>
      <c r="B5" s="26"/>
      <c r="C5" s="26"/>
      <c r="D5" s="27">
        <f t="shared" ref="D5:N5" si="0">SUM(D6:D11)</f>
        <v>12689393</v>
      </c>
      <c r="E5" s="27">
        <f t="shared" si="0"/>
        <v>2369475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19346843</v>
      </c>
      <c r="N5" s="27">
        <f t="shared" si="0"/>
        <v>0</v>
      </c>
      <c r="O5" s="28">
        <f>SUM(D5:N5)</f>
        <v>34405711</v>
      </c>
      <c r="P5" s="33">
        <f t="shared" ref="P5:P36" si="1">(O5/P$93)</f>
        <v>2516.6930729280962</v>
      </c>
      <c r="Q5" s="6"/>
    </row>
    <row r="6" spans="1:134">
      <c r="A6" s="12"/>
      <c r="B6" s="25">
        <v>311</v>
      </c>
      <c r="C6" s="20" t="s">
        <v>2</v>
      </c>
      <c r="D6" s="47">
        <v>11664423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19346843</v>
      </c>
      <c r="N6" s="47">
        <v>0</v>
      </c>
      <c r="O6" s="47">
        <f>SUM(D6:N6)</f>
        <v>31011266</v>
      </c>
      <c r="P6" s="48">
        <f t="shared" si="1"/>
        <v>2268.3977763148268</v>
      </c>
      <c r="Q6" s="9"/>
    </row>
    <row r="7" spans="1:134">
      <c r="A7" s="12"/>
      <c r="B7" s="25">
        <v>312.13</v>
      </c>
      <c r="C7" s="20" t="s">
        <v>208</v>
      </c>
      <c r="D7" s="47">
        <v>0</v>
      </c>
      <c r="E7" s="47">
        <v>66774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66774</v>
      </c>
      <c r="P7" s="48">
        <f t="shared" si="1"/>
        <v>4.8843537414965983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331199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331199</v>
      </c>
      <c r="P8" s="48">
        <f t="shared" si="1"/>
        <v>24.226391631921587</v>
      </c>
      <c r="Q8" s="9"/>
    </row>
    <row r="9" spans="1:134">
      <c r="A9" s="12"/>
      <c r="B9" s="25">
        <v>312.41000000000003</v>
      </c>
      <c r="C9" s="20" t="s">
        <v>209</v>
      </c>
      <c r="D9" s="47">
        <v>0</v>
      </c>
      <c r="E9" s="47">
        <v>1971502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1971502</v>
      </c>
      <c r="P9" s="48">
        <f t="shared" si="1"/>
        <v>144.21051861604857</v>
      </c>
      <c r="Q9" s="9"/>
    </row>
    <row r="10" spans="1:134">
      <c r="A10" s="12"/>
      <c r="B10" s="25">
        <v>312.64</v>
      </c>
      <c r="C10" s="20" t="s">
        <v>224</v>
      </c>
      <c r="D10" s="47">
        <v>1017986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1017986</v>
      </c>
      <c r="P10" s="48">
        <f t="shared" si="1"/>
        <v>74.46317021432229</v>
      </c>
      <c r="Q10" s="9"/>
    </row>
    <row r="11" spans="1:134">
      <c r="A11" s="12"/>
      <c r="B11" s="25">
        <v>315.2</v>
      </c>
      <c r="C11" s="20" t="s">
        <v>211</v>
      </c>
      <c r="D11" s="47">
        <v>6984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6984</v>
      </c>
      <c r="P11" s="48">
        <f t="shared" si="1"/>
        <v>0.51086240947992101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SUM(D13:D14)</f>
        <v>112753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6892</v>
      </c>
      <c r="N12" s="32">
        <f t="shared" si="3"/>
        <v>0</v>
      </c>
      <c r="O12" s="45">
        <f>SUM(D12:N12)</f>
        <v>119645</v>
      </c>
      <c r="P12" s="46">
        <f t="shared" si="1"/>
        <v>8.7517372540414016</v>
      </c>
      <c r="Q12" s="10"/>
    </row>
    <row r="13" spans="1:134">
      <c r="A13" s="12"/>
      <c r="B13" s="25">
        <v>322</v>
      </c>
      <c r="C13" s="20" t="s">
        <v>212</v>
      </c>
      <c r="D13" s="47">
        <v>112153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112153</v>
      </c>
      <c r="P13" s="48">
        <f t="shared" si="1"/>
        <v>8.2037158949601352</v>
      </c>
      <c r="Q13" s="9"/>
    </row>
    <row r="14" spans="1:134">
      <c r="A14" s="12"/>
      <c r="B14" s="25">
        <v>329.5</v>
      </c>
      <c r="C14" s="20" t="s">
        <v>213</v>
      </c>
      <c r="D14" s="47">
        <v>600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6892</v>
      </c>
      <c r="N14" s="47">
        <v>0</v>
      </c>
      <c r="O14" s="47">
        <f t="shared" ref="O14" si="4">SUM(D14:N14)</f>
        <v>7492</v>
      </c>
      <c r="P14" s="48">
        <f t="shared" si="1"/>
        <v>0.54802135908126692</v>
      </c>
      <c r="Q14" s="9"/>
    </row>
    <row r="15" spans="1:134" ht="15.75">
      <c r="A15" s="29" t="s">
        <v>214</v>
      </c>
      <c r="B15" s="30"/>
      <c r="C15" s="31"/>
      <c r="D15" s="32">
        <f t="shared" ref="D15:N15" si="5">SUM(D16:D40)</f>
        <v>4334472</v>
      </c>
      <c r="E15" s="32">
        <f t="shared" si="5"/>
        <v>6475528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5">
        <f>SUM(D15:N15)</f>
        <v>10810000</v>
      </c>
      <c r="P15" s="46">
        <f t="shared" si="1"/>
        <v>790.72489210738058</v>
      </c>
      <c r="Q15" s="10"/>
    </row>
    <row r="16" spans="1:134">
      <c r="A16" s="12"/>
      <c r="B16" s="25">
        <v>331.1</v>
      </c>
      <c r="C16" s="20" t="s">
        <v>18</v>
      </c>
      <c r="D16" s="47">
        <v>67504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67504</v>
      </c>
      <c r="P16" s="48">
        <f t="shared" si="1"/>
        <v>4.9377514446638875</v>
      </c>
      <c r="Q16" s="9"/>
    </row>
    <row r="17" spans="1:17">
      <c r="A17" s="12"/>
      <c r="B17" s="25">
        <v>331.2</v>
      </c>
      <c r="C17" s="20" t="s">
        <v>19</v>
      </c>
      <c r="D17" s="47">
        <v>0</v>
      </c>
      <c r="E17" s="47">
        <v>43424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43424</v>
      </c>
      <c r="P17" s="48">
        <f t="shared" si="1"/>
        <v>3.1763587155292226</v>
      </c>
      <c r="Q17" s="9"/>
    </row>
    <row r="18" spans="1:17">
      <c r="A18" s="12"/>
      <c r="B18" s="25">
        <v>331.5</v>
      </c>
      <c r="C18" s="20" t="s">
        <v>21</v>
      </c>
      <c r="D18" s="47">
        <v>0</v>
      </c>
      <c r="E18" s="47">
        <v>25632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6" si="6">SUM(D18:N18)</f>
        <v>25632</v>
      </c>
      <c r="P18" s="48">
        <f t="shared" si="1"/>
        <v>1.8749177090190916</v>
      </c>
      <c r="Q18" s="9"/>
    </row>
    <row r="19" spans="1:17">
      <c r="A19" s="12"/>
      <c r="B19" s="25">
        <v>331.69</v>
      </c>
      <c r="C19" s="20" t="s">
        <v>24</v>
      </c>
      <c r="D19" s="47">
        <v>225191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225191</v>
      </c>
      <c r="P19" s="48">
        <f t="shared" si="1"/>
        <v>16.472167361568282</v>
      </c>
      <c r="Q19" s="9"/>
    </row>
    <row r="20" spans="1:17">
      <c r="A20" s="12"/>
      <c r="B20" s="25">
        <v>332</v>
      </c>
      <c r="C20" s="20" t="s">
        <v>225</v>
      </c>
      <c r="D20" s="47">
        <v>177612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177612</v>
      </c>
      <c r="P20" s="48">
        <f t="shared" si="1"/>
        <v>12.991880623217028</v>
      </c>
      <c r="Q20" s="9"/>
    </row>
    <row r="21" spans="1:17">
      <c r="A21" s="12"/>
      <c r="B21" s="25">
        <v>332.1</v>
      </c>
      <c r="C21" s="20" t="s">
        <v>226</v>
      </c>
      <c r="D21" s="47">
        <v>0</v>
      </c>
      <c r="E21" s="47">
        <v>6465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6465</v>
      </c>
      <c r="P21" s="48">
        <f t="shared" si="1"/>
        <v>0.47289883695413648</v>
      </c>
      <c r="Q21" s="9"/>
    </row>
    <row r="22" spans="1:17">
      <c r="A22" s="12"/>
      <c r="B22" s="25">
        <v>334.1</v>
      </c>
      <c r="C22" s="20" t="s">
        <v>22</v>
      </c>
      <c r="D22" s="47">
        <v>118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118</v>
      </c>
      <c r="P22" s="48">
        <f t="shared" si="1"/>
        <v>8.6314095530685385E-3</v>
      </c>
      <c r="Q22" s="9"/>
    </row>
    <row r="23" spans="1:17">
      <c r="A23" s="12"/>
      <c r="B23" s="25">
        <v>334.2</v>
      </c>
      <c r="C23" s="20" t="s">
        <v>23</v>
      </c>
      <c r="D23" s="47">
        <v>474811</v>
      </c>
      <c r="E23" s="47">
        <v>52296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527107</v>
      </c>
      <c r="P23" s="48">
        <f t="shared" si="1"/>
        <v>38.55657962109575</v>
      </c>
      <c r="Q23" s="9"/>
    </row>
    <row r="24" spans="1:17">
      <c r="A24" s="12"/>
      <c r="B24" s="25">
        <v>334.49</v>
      </c>
      <c r="C24" s="20" t="s">
        <v>25</v>
      </c>
      <c r="D24" s="47">
        <v>0</v>
      </c>
      <c r="E24" s="47">
        <v>4142572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4142572</v>
      </c>
      <c r="P24" s="48">
        <f t="shared" si="1"/>
        <v>303.01894521249358</v>
      </c>
      <c r="Q24" s="9"/>
    </row>
    <row r="25" spans="1:17">
      <c r="A25" s="12"/>
      <c r="B25" s="25">
        <v>334.5</v>
      </c>
      <c r="C25" s="20" t="s">
        <v>26</v>
      </c>
      <c r="D25" s="47">
        <v>0</v>
      </c>
      <c r="E25" s="47">
        <v>444181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444181</v>
      </c>
      <c r="P25" s="48">
        <f t="shared" si="1"/>
        <v>32.490746836368956</v>
      </c>
      <c r="Q25" s="9"/>
    </row>
    <row r="26" spans="1:17">
      <c r="A26" s="12"/>
      <c r="B26" s="25">
        <v>334.61</v>
      </c>
      <c r="C26" s="20" t="s">
        <v>27</v>
      </c>
      <c r="D26" s="47">
        <v>150406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150406</v>
      </c>
      <c r="P26" s="48">
        <f t="shared" si="1"/>
        <v>11.001828688464633</v>
      </c>
      <c r="Q26" s="9"/>
    </row>
    <row r="27" spans="1:17">
      <c r="A27" s="12"/>
      <c r="B27" s="25">
        <v>334.7</v>
      </c>
      <c r="C27" s="20" t="s">
        <v>29</v>
      </c>
      <c r="D27" s="47">
        <v>358741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358741</v>
      </c>
      <c r="P27" s="48">
        <f t="shared" si="1"/>
        <v>26.241021139638651</v>
      </c>
      <c r="Q27" s="9"/>
    </row>
    <row r="28" spans="1:17">
      <c r="A28" s="12"/>
      <c r="B28" s="25">
        <v>334.82</v>
      </c>
      <c r="C28" s="20" t="s">
        <v>215</v>
      </c>
      <c r="D28" s="47">
        <v>0</v>
      </c>
      <c r="E28" s="47">
        <v>160014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160014</v>
      </c>
      <c r="P28" s="48">
        <f t="shared" si="1"/>
        <v>11.704630239192451</v>
      </c>
      <c r="Q28" s="9"/>
    </row>
    <row r="29" spans="1:17">
      <c r="A29" s="12"/>
      <c r="B29" s="25">
        <v>335.12099999999998</v>
      </c>
      <c r="C29" s="20" t="s">
        <v>216</v>
      </c>
      <c r="D29" s="47">
        <v>376030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376030</v>
      </c>
      <c r="P29" s="48">
        <f t="shared" si="1"/>
        <v>27.505668934240362</v>
      </c>
      <c r="Q29" s="9"/>
    </row>
    <row r="30" spans="1:17">
      <c r="A30" s="12"/>
      <c r="B30" s="25">
        <v>335.13</v>
      </c>
      <c r="C30" s="20" t="s">
        <v>121</v>
      </c>
      <c r="D30" s="47">
        <v>23190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23190</v>
      </c>
      <c r="P30" s="48">
        <f t="shared" si="1"/>
        <v>1.696291419793724</v>
      </c>
      <c r="Q30" s="9"/>
    </row>
    <row r="31" spans="1:17">
      <c r="A31" s="12"/>
      <c r="B31" s="25">
        <v>335.14</v>
      </c>
      <c r="C31" s="20" t="s">
        <v>122</v>
      </c>
      <c r="D31" s="47">
        <v>8145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8145</v>
      </c>
      <c r="P31" s="48">
        <f t="shared" si="1"/>
        <v>0.59578670177748516</v>
      </c>
      <c r="Q31" s="9"/>
    </row>
    <row r="32" spans="1:17">
      <c r="A32" s="12"/>
      <c r="B32" s="25">
        <v>335.15</v>
      </c>
      <c r="C32" s="20" t="s">
        <v>123</v>
      </c>
      <c r="D32" s="47">
        <v>931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931</v>
      </c>
      <c r="P32" s="48">
        <f t="shared" si="1"/>
        <v>6.8100358422939072E-2</v>
      </c>
      <c r="Q32" s="9"/>
    </row>
    <row r="33" spans="1:17">
      <c r="A33" s="12"/>
      <c r="B33" s="25">
        <v>335.16</v>
      </c>
      <c r="C33" s="20" t="s">
        <v>217</v>
      </c>
      <c r="D33" s="47">
        <v>223250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223250</v>
      </c>
      <c r="P33" s="48">
        <f t="shared" si="1"/>
        <v>16.330187989174163</v>
      </c>
      <c r="Q33" s="9"/>
    </row>
    <row r="34" spans="1:17">
      <c r="A34" s="12"/>
      <c r="B34" s="25">
        <v>335.17</v>
      </c>
      <c r="C34" s="20" t="s">
        <v>125</v>
      </c>
      <c r="D34" s="47">
        <v>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</v>
      </c>
      <c r="P34" s="48">
        <f t="shared" si="1"/>
        <v>7.3147538585326602E-5</v>
      </c>
      <c r="Q34" s="9"/>
    </row>
    <row r="35" spans="1:17">
      <c r="A35" s="12"/>
      <c r="B35" s="25">
        <v>335.18</v>
      </c>
      <c r="C35" s="20" t="s">
        <v>218</v>
      </c>
      <c r="D35" s="47">
        <v>1876235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1876235</v>
      </c>
      <c r="P35" s="48">
        <f t="shared" si="1"/>
        <v>137.24197205764025</v>
      </c>
      <c r="Q35" s="9"/>
    </row>
    <row r="36" spans="1:17">
      <c r="A36" s="12"/>
      <c r="B36" s="25">
        <v>335.36</v>
      </c>
      <c r="C36" s="20" t="s">
        <v>219</v>
      </c>
      <c r="D36" s="47">
        <v>326877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326877</v>
      </c>
      <c r="P36" s="48">
        <f t="shared" si="1"/>
        <v>23.910247970155805</v>
      </c>
      <c r="Q36" s="9"/>
    </row>
    <row r="37" spans="1:17">
      <c r="A37" s="12"/>
      <c r="B37" s="25">
        <v>335.43</v>
      </c>
      <c r="C37" s="20" t="s">
        <v>220</v>
      </c>
      <c r="D37" s="47">
        <v>0</v>
      </c>
      <c r="E37" s="47">
        <v>1112099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0" si="7">SUM(D37:N37)</f>
        <v>1112099</v>
      </c>
      <c r="P37" s="48">
        <f t="shared" ref="P37:P68" si="8">(O37/P$93)</f>
        <v>81.347304513203127</v>
      </c>
      <c r="Q37" s="9"/>
    </row>
    <row r="38" spans="1:17">
      <c r="A38" s="12"/>
      <c r="B38" s="25">
        <v>335.44</v>
      </c>
      <c r="C38" s="20" t="s">
        <v>227</v>
      </c>
      <c r="D38" s="47">
        <v>0</v>
      </c>
      <c r="E38" s="47">
        <v>488845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488845</v>
      </c>
      <c r="P38" s="48">
        <f t="shared" si="8"/>
        <v>35.75780849974398</v>
      </c>
      <c r="Q38" s="9"/>
    </row>
    <row r="39" spans="1:17">
      <c r="A39" s="12"/>
      <c r="B39" s="25">
        <v>335.7</v>
      </c>
      <c r="C39" s="20" t="s">
        <v>38</v>
      </c>
      <c r="D39" s="47">
        <v>2650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2650</v>
      </c>
      <c r="P39" s="48">
        <f t="shared" si="8"/>
        <v>0.19384097725111549</v>
      </c>
      <c r="Q39" s="9"/>
    </row>
    <row r="40" spans="1:17">
      <c r="A40" s="12"/>
      <c r="B40" s="25">
        <v>336</v>
      </c>
      <c r="C40" s="20" t="s">
        <v>3</v>
      </c>
      <c r="D40" s="47">
        <v>42780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42780</v>
      </c>
      <c r="P40" s="48">
        <f t="shared" si="8"/>
        <v>3.129251700680272</v>
      </c>
      <c r="Q40" s="9"/>
    </row>
    <row r="41" spans="1:17" ht="15.75">
      <c r="A41" s="29" t="s">
        <v>45</v>
      </c>
      <c r="B41" s="30"/>
      <c r="C41" s="31"/>
      <c r="D41" s="32">
        <f t="shared" ref="D41:N41" si="9">SUM(D42:D72)</f>
        <v>1802744</v>
      </c>
      <c r="E41" s="32">
        <f t="shared" si="9"/>
        <v>458685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331175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2878613</v>
      </c>
      <c r="N41" s="32">
        <f t="shared" si="9"/>
        <v>0</v>
      </c>
      <c r="O41" s="32">
        <f>SUM(D41:N41)</f>
        <v>5471217</v>
      </c>
      <c r="P41" s="46">
        <f t="shared" si="8"/>
        <v>400.20605661619487</v>
      </c>
      <c r="Q41" s="10"/>
    </row>
    <row r="42" spans="1:17">
      <c r="A42" s="12"/>
      <c r="B42" s="25">
        <v>341.1</v>
      </c>
      <c r="C42" s="20" t="s">
        <v>128</v>
      </c>
      <c r="D42" s="47">
        <v>50015</v>
      </c>
      <c r="E42" s="47">
        <v>20070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>SUM(D42:N42)</f>
        <v>70085</v>
      </c>
      <c r="P42" s="48">
        <f t="shared" si="8"/>
        <v>5.1265452417526154</v>
      </c>
      <c r="Q42" s="9"/>
    </row>
    <row r="43" spans="1:17">
      <c r="A43" s="12"/>
      <c r="B43" s="25">
        <v>341.51</v>
      </c>
      <c r="C43" s="20" t="s">
        <v>129</v>
      </c>
      <c r="D43" s="47">
        <v>6252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72" si="10">SUM(D43:N43)</f>
        <v>6252</v>
      </c>
      <c r="P43" s="48">
        <f t="shared" si="8"/>
        <v>0.45731841123546191</v>
      </c>
      <c r="Q43" s="9"/>
    </row>
    <row r="44" spans="1:17">
      <c r="A44" s="12"/>
      <c r="B44" s="25">
        <v>341.52</v>
      </c>
      <c r="C44" s="20" t="s">
        <v>130</v>
      </c>
      <c r="D44" s="47">
        <v>74035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74035</v>
      </c>
      <c r="P44" s="48">
        <f t="shared" si="8"/>
        <v>5.415478019164655</v>
      </c>
      <c r="Q44" s="9"/>
    </row>
    <row r="45" spans="1:17">
      <c r="A45" s="12"/>
      <c r="B45" s="25">
        <v>341.55</v>
      </c>
      <c r="C45" s="20" t="s">
        <v>132</v>
      </c>
      <c r="D45" s="47">
        <v>823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823</v>
      </c>
      <c r="P45" s="48">
        <f t="shared" si="8"/>
        <v>6.0200424255723792E-2</v>
      </c>
      <c r="Q45" s="9"/>
    </row>
    <row r="46" spans="1:17">
      <c r="A46" s="12"/>
      <c r="B46" s="25">
        <v>341.56</v>
      </c>
      <c r="C46" s="20" t="s">
        <v>133</v>
      </c>
      <c r="D46" s="47">
        <v>19088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19088</v>
      </c>
      <c r="P46" s="48">
        <f t="shared" si="8"/>
        <v>1.3962402165167143</v>
      </c>
      <c r="Q46" s="9"/>
    </row>
    <row r="47" spans="1:17">
      <c r="A47" s="12"/>
      <c r="B47" s="25">
        <v>341.8</v>
      </c>
      <c r="C47" s="20" t="s">
        <v>134</v>
      </c>
      <c r="D47" s="47">
        <v>170407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170407</v>
      </c>
      <c r="P47" s="48">
        <f t="shared" si="8"/>
        <v>12.464852607709751</v>
      </c>
      <c r="Q47" s="9"/>
    </row>
    <row r="48" spans="1:17">
      <c r="A48" s="12"/>
      <c r="B48" s="25">
        <v>341.9</v>
      </c>
      <c r="C48" s="20" t="s">
        <v>135</v>
      </c>
      <c r="D48" s="47">
        <v>6428</v>
      </c>
      <c r="E48" s="47">
        <v>6350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72</v>
      </c>
      <c r="N48" s="47">
        <v>0</v>
      </c>
      <c r="O48" s="47">
        <f t="shared" si="10"/>
        <v>12850</v>
      </c>
      <c r="P48" s="48">
        <f t="shared" si="8"/>
        <v>0.93994587082144687</v>
      </c>
      <c r="Q48" s="9"/>
    </row>
    <row r="49" spans="1:17">
      <c r="A49" s="12"/>
      <c r="B49" s="25">
        <v>342.1</v>
      </c>
      <c r="C49" s="20" t="s">
        <v>97</v>
      </c>
      <c r="D49" s="47">
        <v>99000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99000</v>
      </c>
      <c r="P49" s="48">
        <f t="shared" si="8"/>
        <v>7.2416063199473335</v>
      </c>
      <c r="Q49" s="9"/>
    </row>
    <row r="50" spans="1:17">
      <c r="A50" s="12"/>
      <c r="B50" s="25">
        <v>342.6</v>
      </c>
      <c r="C50" s="20" t="s">
        <v>58</v>
      </c>
      <c r="D50" s="47">
        <v>941136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941136</v>
      </c>
      <c r="P50" s="48">
        <f t="shared" si="8"/>
        <v>68.841781874039938</v>
      </c>
      <c r="Q50" s="9"/>
    </row>
    <row r="51" spans="1:17">
      <c r="A51" s="12"/>
      <c r="B51" s="25">
        <v>342.9</v>
      </c>
      <c r="C51" s="20" t="s">
        <v>59</v>
      </c>
      <c r="D51" s="47">
        <v>205</v>
      </c>
      <c r="E51" s="47">
        <v>233030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1852008</v>
      </c>
      <c r="N51" s="47">
        <v>0</v>
      </c>
      <c r="O51" s="47">
        <f t="shared" si="10"/>
        <v>2085243</v>
      </c>
      <c r="P51" s="48">
        <f t="shared" si="8"/>
        <v>152.53039280228219</v>
      </c>
      <c r="Q51" s="9"/>
    </row>
    <row r="52" spans="1:17">
      <c r="A52" s="12"/>
      <c r="B52" s="25">
        <v>343.3</v>
      </c>
      <c r="C52" s="20" t="s">
        <v>104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58637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58637</v>
      </c>
      <c r="P52" s="48">
        <f t="shared" si="8"/>
        <v>4.2891522200277965</v>
      </c>
      <c r="Q52" s="9"/>
    </row>
    <row r="53" spans="1:17">
      <c r="A53" s="12"/>
      <c r="B53" s="25">
        <v>343.4</v>
      </c>
      <c r="C53" s="20" t="s">
        <v>60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200469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200469</v>
      </c>
      <c r="P53" s="48">
        <f t="shared" si="8"/>
        <v>14.663813912661839</v>
      </c>
      <c r="Q53" s="9"/>
    </row>
    <row r="54" spans="1:17">
      <c r="A54" s="12"/>
      <c r="B54" s="25">
        <v>343.5</v>
      </c>
      <c r="C54" s="20" t="s">
        <v>105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72069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72069</v>
      </c>
      <c r="P54" s="48">
        <f t="shared" si="8"/>
        <v>5.2716699583059032</v>
      </c>
      <c r="Q54" s="9"/>
    </row>
    <row r="55" spans="1:17">
      <c r="A55" s="12"/>
      <c r="B55" s="25">
        <v>344.9</v>
      </c>
      <c r="C55" s="20" t="s">
        <v>184</v>
      </c>
      <c r="D55" s="47">
        <v>0</v>
      </c>
      <c r="E55" s="47">
        <v>6639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6639</v>
      </c>
      <c r="P55" s="48">
        <f t="shared" si="8"/>
        <v>0.48562650866798335</v>
      </c>
      <c r="Q55" s="9"/>
    </row>
    <row r="56" spans="1:17">
      <c r="A56" s="12"/>
      <c r="B56" s="25">
        <v>346.4</v>
      </c>
      <c r="C56" s="20" t="s">
        <v>202</v>
      </c>
      <c r="D56" s="47">
        <v>1622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1622</v>
      </c>
      <c r="P56" s="48">
        <f t="shared" si="8"/>
        <v>0.11864530758539975</v>
      </c>
      <c r="Q56" s="9"/>
    </row>
    <row r="57" spans="1:17">
      <c r="A57" s="12"/>
      <c r="B57" s="25">
        <v>347.1</v>
      </c>
      <c r="C57" s="20" t="s">
        <v>61</v>
      </c>
      <c r="D57" s="47">
        <v>90000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90000</v>
      </c>
      <c r="P57" s="48">
        <f t="shared" si="8"/>
        <v>6.5832784726793943</v>
      </c>
      <c r="Q57" s="9"/>
    </row>
    <row r="58" spans="1:17">
      <c r="A58" s="12"/>
      <c r="B58" s="25">
        <v>347.2</v>
      </c>
      <c r="C58" s="20" t="s">
        <v>62</v>
      </c>
      <c r="D58" s="47">
        <v>73387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73387</v>
      </c>
      <c r="P58" s="48">
        <f t="shared" si="8"/>
        <v>5.3680784141613636</v>
      </c>
      <c r="Q58" s="9"/>
    </row>
    <row r="59" spans="1:17">
      <c r="A59" s="12"/>
      <c r="B59" s="25">
        <v>348.12</v>
      </c>
      <c r="C59" s="20" t="s">
        <v>156</v>
      </c>
      <c r="D59" s="47">
        <v>0</v>
      </c>
      <c r="E59" s="47">
        <v>144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70" si="11">SUM(D59:N59)</f>
        <v>144</v>
      </c>
      <c r="P59" s="48">
        <f t="shared" si="8"/>
        <v>1.053324555628703E-2</v>
      </c>
      <c r="Q59" s="9"/>
    </row>
    <row r="60" spans="1:17">
      <c r="A60" s="12"/>
      <c r="B60" s="25">
        <v>348.13</v>
      </c>
      <c r="C60" s="20" t="s">
        <v>157</v>
      </c>
      <c r="D60" s="47">
        <v>0</v>
      </c>
      <c r="E60" s="47">
        <v>7069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7069</v>
      </c>
      <c r="P60" s="48">
        <f t="shared" si="8"/>
        <v>0.51707995025967379</v>
      </c>
      <c r="Q60" s="9"/>
    </row>
    <row r="61" spans="1:17">
      <c r="A61" s="12"/>
      <c r="B61" s="25">
        <v>348.21</v>
      </c>
      <c r="C61" s="20" t="s">
        <v>158</v>
      </c>
      <c r="D61" s="47">
        <v>0</v>
      </c>
      <c r="E61" s="47">
        <v>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3</v>
      </c>
      <c r="P61" s="48">
        <f t="shared" si="8"/>
        <v>2.1944261575597982E-4</v>
      </c>
      <c r="Q61" s="9"/>
    </row>
    <row r="62" spans="1:17">
      <c r="A62" s="12"/>
      <c r="B62" s="25">
        <v>348.22</v>
      </c>
      <c r="C62" s="20" t="s">
        <v>159</v>
      </c>
      <c r="D62" s="47">
        <v>0</v>
      </c>
      <c r="E62" s="47">
        <v>544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544</v>
      </c>
      <c r="P62" s="48">
        <f t="shared" si="8"/>
        <v>3.9792260990417674E-2</v>
      </c>
      <c r="Q62" s="9"/>
    </row>
    <row r="63" spans="1:17">
      <c r="A63" s="12"/>
      <c r="B63" s="25">
        <v>348.23</v>
      </c>
      <c r="C63" s="20" t="s">
        <v>160</v>
      </c>
      <c r="D63" s="47">
        <v>0</v>
      </c>
      <c r="E63" s="47">
        <v>12465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12465</v>
      </c>
      <c r="P63" s="48">
        <f t="shared" si="8"/>
        <v>0.91178406846609616</v>
      </c>
      <c r="Q63" s="9"/>
    </row>
    <row r="64" spans="1:17">
      <c r="A64" s="12"/>
      <c r="B64" s="25">
        <v>348.31</v>
      </c>
      <c r="C64" s="20" t="s">
        <v>161</v>
      </c>
      <c r="D64" s="47">
        <v>0</v>
      </c>
      <c r="E64" s="47">
        <v>46210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46210</v>
      </c>
      <c r="P64" s="48">
        <f t="shared" si="8"/>
        <v>3.3801477580279422</v>
      </c>
      <c r="Q64" s="9"/>
    </row>
    <row r="65" spans="1:17">
      <c r="A65" s="12"/>
      <c r="B65" s="25">
        <v>348.32</v>
      </c>
      <c r="C65" s="20" t="s">
        <v>162</v>
      </c>
      <c r="D65" s="47">
        <v>0</v>
      </c>
      <c r="E65" s="47">
        <v>53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53</v>
      </c>
      <c r="P65" s="48">
        <f t="shared" si="8"/>
        <v>3.8768195450223099E-3</v>
      </c>
      <c r="Q65" s="9"/>
    </row>
    <row r="66" spans="1:17">
      <c r="A66" s="12"/>
      <c r="B66" s="25">
        <v>348.41</v>
      </c>
      <c r="C66" s="20" t="s">
        <v>163</v>
      </c>
      <c r="D66" s="47">
        <v>0</v>
      </c>
      <c r="E66" s="47">
        <v>24084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24084</v>
      </c>
      <c r="P66" s="48">
        <f t="shared" si="8"/>
        <v>1.7616853192890058</v>
      </c>
      <c r="Q66" s="9"/>
    </row>
    <row r="67" spans="1:17">
      <c r="A67" s="12"/>
      <c r="B67" s="25">
        <v>348.42</v>
      </c>
      <c r="C67" s="20" t="s">
        <v>164</v>
      </c>
      <c r="D67" s="47">
        <v>0</v>
      </c>
      <c r="E67" s="47">
        <v>2630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2630</v>
      </c>
      <c r="P67" s="48">
        <f t="shared" si="8"/>
        <v>0.19237802647940896</v>
      </c>
      <c r="Q67" s="9"/>
    </row>
    <row r="68" spans="1:17">
      <c r="A68" s="12"/>
      <c r="B68" s="25">
        <v>348.52</v>
      </c>
      <c r="C68" s="20" t="s">
        <v>221</v>
      </c>
      <c r="D68" s="47">
        <v>0</v>
      </c>
      <c r="E68" s="47">
        <v>9016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9016</v>
      </c>
      <c r="P68" s="48">
        <f t="shared" si="8"/>
        <v>0.65949820788530467</v>
      </c>
      <c r="Q68" s="9"/>
    </row>
    <row r="69" spans="1:17">
      <c r="A69" s="12"/>
      <c r="B69" s="25">
        <v>348.53</v>
      </c>
      <c r="C69" s="20" t="s">
        <v>222</v>
      </c>
      <c r="D69" s="47">
        <v>0</v>
      </c>
      <c r="E69" s="47">
        <v>76123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76123</v>
      </c>
      <c r="P69" s="48">
        <f t="shared" ref="P69:P100" si="12">(O69/P$93)</f>
        <v>5.5682100797308172</v>
      </c>
      <c r="Q69" s="9"/>
    </row>
    <row r="70" spans="1:17">
      <c r="A70" s="12"/>
      <c r="B70" s="25">
        <v>348.71</v>
      </c>
      <c r="C70" s="20" t="s">
        <v>167</v>
      </c>
      <c r="D70" s="47">
        <v>0</v>
      </c>
      <c r="E70" s="47">
        <v>14255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14255</v>
      </c>
      <c r="P70" s="48">
        <f t="shared" si="12"/>
        <v>1.0427181625338307</v>
      </c>
      <c r="Q70" s="9"/>
    </row>
    <row r="71" spans="1:17">
      <c r="A71" s="12"/>
      <c r="B71" s="25">
        <v>348.82</v>
      </c>
      <c r="C71" s="20" t="s">
        <v>136</v>
      </c>
      <c r="D71" s="47">
        <v>270346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270346</v>
      </c>
      <c r="P71" s="48">
        <f t="shared" si="12"/>
        <v>19.775144466388706</v>
      </c>
      <c r="Q71" s="9"/>
    </row>
    <row r="72" spans="1:17">
      <c r="A72" s="12"/>
      <c r="B72" s="25">
        <v>349</v>
      </c>
      <c r="C72" s="20" t="s">
        <v>229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1026533</v>
      </c>
      <c r="N72" s="47">
        <v>0</v>
      </c>
      <c r="O72" s="47">
        <f t="shared" si="10"/>
        <v>1026533</v>
      </c>
      <c r="P72" s="48">
        <f t="shared" si="12"/>
        <v>75.088362226611068</v>
      </c>
      <c r="Q72" s="9"/>
    </row>
    <row r="73" spans="1:17" ht="15.75">
      <c r="A73" s="29" t="s">
        <v>46</v>
      </c>
      <c r="B73" s="30"/>
      <c r="C73" s="31"/>
      <c r="D73" s="32">
        <f t="shared" ref="D73:N73" si="13">SUM(D74:D80)</f>
        <v>18982</v>
      </c>
      <c r="E73" s="32">
        <f t="shared" si="13"/>
        <v>264414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1776846</v>
      </c>
      <c r="N73" s="32">
        <f t="shared" si="13"/>
        <v>0</v>
      </c>
      <c r="O73" s="32">
        <f>SUM(D73:N73)</f>
        <v>2060242</v>
      </c>
      <c r="P73" s="46">
        <f t="shared" si="12"/>
        <v>150.70163119011045</v>
      </c>
      <c r="Q73" s="10"/>
    </row>
    <row r="74" spans="1:17">
      <c r="A74" s="13"/>
      <c r="B74" s="40">
        <v>351.1</v>
      </c>
      <c r="C74" s="21" t="s">
        <v>75</v>
      </c>
      <c r="D74" s="47">
        <v>12149</v>
      </c>
      <c r="E74" s="47">
        <v>11845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1776846</v>
      </c>
      <c r="N74" s="47">
        <v>0</v>
      </c>
      <c r="O74" s="47">
        <f>SUM(D74:N74)</f>
        <v>1800840</v>
      </c>
      <c r="P74" s="48">
        <f t="shared" si="12"/>
        <v>131.72701338599956</v>
      </c>
      <c r="Q74" s="9"/>
    </row>
    <row r="75" spans="1:17">
      <c r="A75" s="13"/>
      <c r="B75" s="40">
        <v>351.2</v>
      </c>
      <c r="C75" s="21" t="s">
        <v>137</v>
      </c>
      <c r="D75" s="47">
        <v>0</v>
      </c>
      <c r="E75" s="47">
        <v>77470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ref="O75:O80" si="14">SUM(D75:N75)</f>
        <v>77470</v>
      </c>
      <c r="P75" s="48">
        <f t="shared" si="12"/>
        <v>5.6667398142052523</v>
      </c>
      <c r="Q75" s="9"/>
    </row>
    <row r="76" spans="1:17">
      <c r="A76" s="13"/>
      <c r="B76" s="40">
        <v>351.5</v>
      </c>
      <c r="C76" s="21" t="s">
        <v>140</v>
      </c>
      <c r="D76" s="47">
        <v>0</v>
      </c>
      <c r="E76" s="47">
        <v>113314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113314</v>
      </c>
      <c r="P76" s="48">
        <f t="shared" si="12"/>
        <v>8.2886401872576982</v>
      </c>
      <c r="Q76" s="9"/>
    </row>
    <row r="77" spans="1:17">
      <c r="A77" s="13"/>
      <c r="B77" s="40">
        <v>351.7</v>
      </c>
      <c r="C77" s="21" t="s">
        <v>142</v>
      </c>
      <c r="D77" s="47">
        <v>0</v>
      </c>
      <c r="E77" s="47">
        <v>22925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22925</v>
      </c>
      <c r="P77" s="48">
        <f t="shared" si="12"/>
        <v>1.6769073220686124</v>
      </c>
      <c r="Q77" s="9"/>
    </row>
    <row r="78" spans="1:17">
      <c r="A78" s="13"/>
      <c r="B78" s="40">
        <v>351.8</v>
      </c>
      <c r="C78" s="21" t="s">
        <v>143</v>
      </c>
      <c r="D78" s="47">
        <v>0</v>
      </c>
      <c r="E78" s="47">
        <v>32080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32080</v>
      </c>
      <c r="P78" s="48">
        <f t="shared" si="12"/>
        <v>2.3465730378172776</v>
      </c>
      <c r="Q78" s="9"/>
    </row>
    <row r="79" spans="1:17">
      <c r="A79" s="13"/>
      <c r="B79" s="40">
        <v>352</v>
      </c>
      <c r="C79" s="21" t="s">
        <v>76</v>
      </c>
      <c r="D79" s="47">
        <v>6833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6833</v>
      </c>
      <c r="P79" s="48">
        <f t="shared" si="12"/>
        <v>0.49981713115353671</v>
      </c>
      <c r="Q79" s="9"/>
    </row>
    <row r="80" spans="1:17">
      <c r="A80" s="13"/>
      <c r="B80" s="40">
        <v>359</v>
      </c>
      <c r="C80" s="21" t="s">
        <v>77</v>
      </c>
      <c r="D80" s="47">
        <v>0</v>
      </c>
      <c r="E80" s="47">
        <v>6780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6780</v>
      </c>
      <c r="P80" s="48">
        <f t="shared" si="12"/>
        <v>0.49594031160851437</v>
      </c>
      <c r="Q80" s="9"/>
    </row>
    <row r="81" spans="1:120" ht="15.75">
      <c r="A81" s="29" t="s">
        <v>4</v>
      </c>
      <c r="B81" s="30"/>
      <c r="C81" s="31"/>
      <c r="D81" s="32">
        <f t="shared" ref="D81:N81" si="15">SUM(D82:D86)</f>
        <v>896031</v>
      </c>
      <c r="E81" s="32">
        <f t="shared" si="15"/>
        <v>196315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10627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908306</v>
      </c>
      <c r="N81" s="32">
        <f t="shared" si="15"/>
        <v>0</v>
      </c>
      <c r="O81" s="32">
        <f>SUM(D81:N81)</f>
        <v>2011279</v>
      </c>
      <c r="P81" s="46">
        <f t="shared" si="12"/>
        <v>147.12010825835711</v>
      </c>
      <c r="Q81" s="10"/>
    </row>
    <row r="82" spans="1:120">
      <c r="A82" s="12"/>
      <c r="B82" s="25">
        <v>361.1</v>
      </c>
      <c r="C82" s="20" t="s">
        <v>78</v>
      </c>
      <c r="D82" s="47">
        <v>183865</v>
      </c>
      <c r="E82" s="47">
        <v>37230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5800</v>
      </c>
      <c r="N82" s="47">
        <v>0</v>
      </c>
      <c r="O82" s="47">
        <f>SUM(D82:N82)</f>
        <v>226895</v>
      </c>
      <c r="P82" s="48">
        <f t="shared" si="12"/>
        <v>16.596810767317681</v>
      </c>
      <c r="Q82" s="9"/>
    </row>
    <row r="83" spans="1:120">
      <c r="A83" s="12"/>
      <c r="B83" s="25">
        <v>362</v>
      </c>
      <c r="C83" s="20" t="s">
        <v>79</v>
      </c>
      <c r="D83" s="47">
        <v>79751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6" si="16">SUM(D83:N83)</f>
        <v>79751</v>
      </c>
      <c r="P83" s="48">
        <f t="shared" si="12"/>
        <v>5.8335893497183822</v>
      </c>
      <c r="Q83" s="9"/>
    </row>
    <row r="84" spans="1:120">
      <c r="A84" s="12"/>
      <c r="B84" s="25">
        <v>365</v>
      </c>
      <c r="C84" s="20" t="s">
        <v>146</v>
      </c>
      <c r="D84" s="47">
        <v>0</v>
      </c>
      <c r="E84" s="47">
        <v>2658</v>
      </c>
      <c r="F84" s="47">
        <v>0</v>
      </c>
      <c r="G84" s="47">
        <v>0</v>
      </c>
      <c r="H84" s="47">
        <v>0</v>
      </c>
      <c r="I84" s="47">
        <v>7098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6"/>
        <v>9756</v>
      </c>
      <c r="P84" s="48">
        <f t="shared" si="12"/>
        <v>0.71362738643844636</v>
      </c>
      <c r="Q84" s="9"/>
    </row>
    <row r="85" spans="1:120">
      <c r="A85" s="12"/>
      <c r="B85" s="25">
        <v>366</v>
      </c>
      <c r="C85" s="20" t="s">
        <v>100</v>
      </c>
      <c r="D85" s="47">
        <v>118093</v>
      </c>
      <c r="E85" s="47">
        <v>5000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6"/>
        <v>123093</v>
      </c>
      <c r="P85" s="48">
        <f t="shared" si="12"/>
        <v>9.0039499670836083</v>
      </c>
      <c r="Q85" s="9"/>
    </row>
    <row r="86" spans="1:120">
      <c r="A86" s="12"/>
      <c r="B86" s="25">
        <v>369.9</v>
      </c>
      <c r="C86" s="20" t="s">
        <v>82</v>
      </c>
      <c r="D86" s="47">
        <v>514322</v>
      </c>
      <c r="E86" s="47">
        <v>151427</v>
      </c>
      <c r="F86" s="47">
        <v>0</v>
      </c>
      <c r="G86" s="47">
        <v>0</v>
      </c>
      <c r="H86" s="47">
        <v>0</v>
      </c>
      <c r="I86" s="47">
        <v>3529</v>
      </c>
      <c r="J86" s="47">
        <v>0</v>
      </c>
      <c r="K86" s="47">
        <v>0</v>
      </c>
      <c r="L86" s="47">
        <v>0</v>
      </c>
      <c r="M86" s="47">
        <v>902506</v>
      </c>
      <c r="N86" s="47">
        <v>0</v>
      </c>
      <c r="O86" s="47">
        <f t="shared" si="16"/>
        <v>1571784</v>
      </c>
      <c r="P86" s="48">
        <f t="shared" si="12"/>
        <v>114.97213078779899</v>
      </c>
      <c r="Q86" s="9"/>
    </row>
    <row r="87" spans="1:120" ht="15.75">
      <c r="A87" s="29" t="s">
        <v>47</v>
      </c>
      <c r="B87" s="30"/>
      <c r="C87" s="31"/>
      <c r="D87" s="32">
        <f t="shared" ref="D87:N87" si="17">SUM(D88:D90)</f>
        <v>328308</v>
      </c>
      <c r="E87" s="32">
        <f t="shared" si="17"/>
        <v>58269</v>
      </c>
      <c r="F87" s="32">
        <f t="shared" si="17"/>
        <v>0</v>
      </c>
      <c r="G87" s="32">
        <f t="shared" si="17"/>
        <v>0</v>
      </c>
      <c r="H87" s="32">
        <f t="shared" si="17"/>
        <v>0</v>
      </c>
      <c r="I87" s="32">
        <f t="shared" si="17"/>
        <v>373304</v>
      </c>
      <c r="J87" s="32">
        <f t="shared" si="17"/>
        <v>0</v>
      </c>
      <c r="K87" s="32">
        <f t="shared" si="17"/>
        <v>0</v>
      </c>
      <c r="L87" s="32">
        <f t="shared" si="17"/>
        <v>0</v>
      </c>
      <c r="M87" s="32">
        <f t="shared" si="17"/>
        <v>0</v>
      </c>
      <c r="N87" s="32">
        <f t="shared" si="17"/>
        <v>0</v>
      </c>
      <c r="O87" s="32">
        <f>SUM(D87:N87)</f>
        <v>759881</v>
      </c>
      <c r="P87" s="46">
        <f t="shared" si="12"/>
        <v>55.583424767756568</v>
      </c>
      <c r="Q87" s="9"/>
    </row>
    <row r="88" spans="1:120">
      <c r="A88" s="12"/>
      <c r="B88" s="25">
        <v>381</v>
      </c>
      <c r="C88" s="20" t="s">
        <v>83</v>
      </c>
      <c r="D88" s="47">
        <v>328308</v>
      </c>
      <c r="E88" s="47">
        <v>58269</v>
      </c>
      <c r="F88" s="47">
        <v>0</v>
      </c>
      <c r="G88" s="47">
        <v>0</v>
      </c>
      <c r="H88" s="47">
        <v>0</v>
      </c>
      <c r="I88" s="47">
        <v>262202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648779</v>
      </c>
      <c r="P88" s="48">
        <f t="shared" si="12"/>
        <v>47.456586935849607</v>
      </c>
      <c r="Q88" s="9"/>
    </row>
    <row r="89" spans="1:120">
      <c r="A89" s="12"/>
      <c r="B89" s="25">
        <v>389.1</v>
      </c>
      <c r="C89" s="20" t="s">
        <v>85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14891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:O90" si="18">SUM(D89:N89)</f>
        <v>14891</v>
      </c>
      <c r="P89" s="48">
        <f t="shared" si="12"/>
        <v>1.0892399970740985</v>
      </c>
      <c r="Q89" s="9"/>
    </row>
    <row r="90" spans="1:120" ht="15.75" thickBot="1">
      <c r="A90" s="12"/>
      <c r="B90" s="25">
        <v>389.3</v>
      </c>
      <c r="C90" s="20" t="s">
        <v>86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96211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8"/>
        <v>96211</v>
      </c>
      <c r="P90" s="48">
        <f t="shared" si="12"/>
        <v>7.0375978348328578</v>
      </c>
      <c r="Q90" s="9"/>
    </row>
    <row r="91" spans="1:120" ht="16.5" thickBot="1">
      <c r="A91" s="14" t="s">
        <v>64</v>
      </c>
      <c r="B91" s="23"/>
      <c r="C91" s="22"/>
      <c r="D91" s="15">
        <f t="shared" ref="D91:N91" si="19">SUM(D5,D12,D15,D41,D73,D81,D87)</f>
        <v>20182683</v>
      </c>
      <c r="E91" s="15">
        <f t="shared" si="19"/>
        <v>9822686</v>
      </c>
      <c r="F91" s="15">
        <f t="shared" si="19"/>
        <v>0</v>
      </c>
      <c r="G91" s="15">
        <f t="shared" si="19"/>
        <v>0</v>
      </c>
      <c r="H91" s="15">
        <f t="shared" si="19"/>
        <v>0</v>
      </c>
      <c r="I91" s="15">
        <f t="shared" si="19"/>
        <v>715106</v>
      </c>
      <c r="J91" s="15">
        <f t="shared" si="19"/>
        <v>0</v>
      </c>
      <c r="K91" s="15">
        <f t="shared" si="19"/>
        <v>0</v>
      </c>
      <c r="L91" s="15">
        <f t="shared" si="19"/>
        <v>0</v>
      </c>
      <c r="M91" s="15">
        <f t="shared" si="19"/>
        <v>24917500</v>
      </c>
      <c r="N91" s="15">
        <f t="shared" si="19"/>
        <v>0</v>
      </c>
      <c r="O91" s="15">
        <f>SUM(D91:N91)</f>
        <v>55637975</v>
      </c>
      <c r="P91" s="38">
        <f t="shared" si="12"/>
        <v>4069.7809231219371</v>
      </c>
      <c r="Q91" s="6"/>
      <c r="R91" s="2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</row>
    <row r="92" spans="1:120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9"/>
    </row>
    <row r="93" spans="1:120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3"/>
      <c r="M93" s="49" t="s">
        <v>232</v>
      </c>
      <c r="N93" s="49"/>
      <c r="O93" s="49"/>
      <c r="P93" s="44">
        <v>13671</v>
      </c>
    </row>
    <row r="94" spans="1:120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2"/>
    </row>
    <row r="95" spans="1:120" ht="15.75" customHeight="1" thickBot="1">
      <c r="A95" s="53" t="s">
        <v>102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5"/>
    </row>
  </sheetData>
  <mergeCells count="10">
    <mergeCell ref="M93:O93"/>
    <mergeCell ref="A94:P94"/>
    <mergeCell ref="A95:P9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8349425</v>
      </c>
      <c r="E5" s="27">
        <f t="shared" si="0"/>
        <v>2121890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10471315</v>
      </c>
      <c r="O5" s="33">
        <f t="shared" ref="O5:O36" si="2">(N5/O$90)</f>
        <v>729.65751515573822</v>
      </c>
      <c r="P5" s="6"/>
    </row>
    <row r="6" spans="1:133">
      <c r="A6" s="12"/>
      <c r="B6" s="25">
        <v>311</v>
      </c>
      <c r="C6" s="20" t="s">
        <v>2</v>
      </c>
      <c r="D6" s="47">
        <v>7737624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7737624</v>
      </c>
      <c r="O6" s="48">
        <f t="shared" si="2"/>
        <v>539.1696745871368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33123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33123</v>
      </c>
      <c r="O7" s="48">
        <f t="shared" si="2"/>
        <v>2.3080621559473209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296796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296796</v>
      </c>
      <c r="O8" s="48">
        <f t="shared" si="2"/>
        <v>20.681206884537662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1791971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1791971</v>
      </c>
      <c r="O9" s="48">
        <f t="shared" si="2"/>
        <v>124.86732631872343</v>
      </c>
      <c r="P9" s="9"/>
    </row>
    <row r="10" spans="1:133">
      <c r="A10" s="12"/>
      <c r="B10" s="25">
        <v>312.60000000000002</v>
      </c>
      <c r="C10" s="20" t="s">
        <v>14</v>
      </c>
      <c r="D10" s="47">
        <v>595808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595808</v>
      </c>
      <c r="O10" s="48">
        <f t="shared" si="2"/>
        <v>41.516828095603096</v>
      </c>
      <c r="P10" s="9"/>
    </row>
    <row r="11" spans="1:133">
      <c r="A11" s="12"/>
      <c r="B11" s="25">
        <v>315</v>
      </c>
      <c r="C11" s="20" t="s">
        <v>119</v>
      </c>
      <c r="D11" s="47">
        <v>15993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15993</v>
      </c>
      <c r="O11" s="48">
        <f t="shared" si="2"/>
        <v>1.1144171137899799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84277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84277</v>
      </c>
      <c r="O12" s="46">
        <f t="shared" si="2"/>
        <v>5.8725524353703573</v>
      </c>
      <c r="P12" s="10"/>
    </row>
    <row r="13" spans="1:133">
      <c r="A13" s="12"/>
      <c r="B13" s="25">
        <v>322</v>
      </c>
      <c r="C13" s="20" t="s">
        <v>0</v>
      </c>
      <c r="D13" s="47">
        <v>83652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83652</v>
      </c>
      <c r="O13" s="48">
        <f t="shared" si="2"/>
        <v>5.829001463312661</v>
      </c>
      <c r="P13" s="9"/>
    </row>
    <row r="14" spans="1:133">
      <c r="A14" s="12"/>
      <c r="B14" s="25">
        <v>329</v>
      </c>
      <c r="C14" s="20" t="s">
        <v>17</v>
      </c>
      <c r="D14" s="47">
        <v>625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625</v>
      </c>
      <c r="O14" s="48">
        <f t="shared" si="2"/>
        <v>4.3550972057696327E-2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SUM(D16:D40)</f>
        <v>3246189</v>
      </c>
      <c r="E15" s="32">
        <f t="shared" si="4"/>
        <v>4261100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121863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7629152</v>
      </c>
      <c r="O15" s="46">
        <f t="shared" si="2"/>
        <v>531.61117692146888</v>
      </c>
      <c r="P15" s="10"/>
    </row>
    <row r="16" spans="1:133">
      <c r="A16" s="12"/>
      <c r="B16" s="25">
        <v>331.1</v>
      </c>
      <c r="C16" s="20" t="s">
        <v>18</v>
      </c>
      <c r="D16" s="47">
        <v>1362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1362</v>
      </c>
      <c r="O16" s="48">
        <f t="shared" si="2"/>
        <v>9.4906278308131836E-2</v>
      </c>
      <c r="P16" s="9"/>
    </row>
    <row r="17" spans="1:16">
      <c r="A17" s="12"/>
      <c r="B17" s="25">
        <v>331.2</v>
      </c>
      <c r="C17" s="20" t="s">
        <v>19</v>
      </c>
      <c r="D17" s="47">
        <v>39936</v>
      </c>
      <c r="E17" s="47">
        <v>74406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114342</v>
      </c>
      <c r="O17" s="48">
        <f t="shared" si="2"/>
        <v>7.9675283952337814</v>
      </c>
      <c r="P17" s="9"/>
    </row>
    <row r="18" spans="1:16">
      <c r="A18" s="12"/>
      <c r="B18" s="25">
        <v>331.69</v>
      </c>
      <c r="C18" s="20" t="s">
        <v>24</v>
      </c>
      <c r="D18" s="47">
        <v>162431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162431</v>
      </c>
      <c r="O18" s="48">
        <f t="shared" si="2"/>
        <v>11.318444707685876</v>
      </c>
      <c r="P18" s="9"/>
    </row>
    <row r="19" spans="1:16">
      <c r="A19" s="12"/>
      <c r="B19" s="25">
        <v>331.7</v>
      </c>
      <c r="C19" s="20" t="s">
        <v>115</v>
      </c>
      <c r="D19" s="47">
        <v>51616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51616</v>
      </c>
      <c r="O19" s="48">
        <f t="shared" si="2"/>
        <v>3.5966831579680858</v>
      </c>
      <c r="P19" s="9"/>
    </row>
    <row r="20" spans="1:16">
      <c r="A20" s="12"/>
      <c r="B20" s="25">
        <v>334.1</v>
      </c>
      <c r="C20" s="20" t="s">
        <v>22</v>
      </c>
      <c r="D20" s="47">
        <v>11226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11226</v>
      </c>
      <c r="O20" s="48">
        <f t="shared" si="2"/>
        <v>0.78224513971151832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37781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37781</v>
      </c>
      <c r="O21" s="48">
        <f t="shared" si="2"/>
        <v>2.6326388404989198</v>
      </c>
      <c r="P21" s="9"/>
    </row>
    <row r="22" spans="1:16">
      <c r="A22" s="12"/>
      <c r="B22" s="25">
        <v>334.34</v>
      </c>
      <c r="C22" s="20" t="s">
        <v>150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90340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90340</v>
      </c>
      <c r="O22" s="48">
        <f t="shared" si="2"/>
        <v>6.2950317051076583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2621538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5">SUM(D23:M23)</f>
        <v>2621538</v>
      </c>
      <c r="O23" s="48">
        <f t="shared" si="2"/>
        <v>182.67284509790258</v>
      </c>
      <c r="P23" s="9"/>
    </row>
    <row r="24" spans="1:16">
      <c r="A24" s="12"/>
      <c r="B24" s="25">
        <v>334.5</v>
      </c>
      <c r="C24" s="20" t="s">
        <v>26</v>
      </c>
      <c r="D24" s="47">
        <v>0</v>
      </c>
      <c r="E24" s="47">
        <v>460304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460304</v>
      </c>
      <c r="O24" s="48">
        <f t="shared" si="2"/>
        <v>32.074698627273364</v>
      </c>
      <c r="P24" s="9"/>
    </row>
    <row r="25" spans="1:16">
      <c r="A25" s="12"/>
      <c r="B25" s="25">
        <v>334.61</v>
      </c>
      <c r="C25" s="20" t="s">
        <v>27</v>
      </c>
      <c r="D25" s="47">
        <v>12332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12332</v>
      </c>
      <c r="O25" s="48">
        <f t="shared" si="2"/>
        <v>0.85931293986481783</v>
      </c>
      <c r="P25" s="9"/>
    </row>
    <row r="26" spans="1:16">
      <c r="A26" s="12"/>
      <c r="B26" s="25">
        <v>334.7</v>
      </c>
      <c r="C26" s="20" t="s">
        <v>29</v>
      </c>
      <c r="D26" s="47">
        <v>321706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321706</v>
      </c>
      <c r="O26" s="48">
        <f t="shared" si="2"/>
        <v>22.416974426869206</v>
      </c>
      <c r="P26" s="9"/>
    </row>
    <row r="27" spans="1:16">
      <c r="A27" s="12"/>
      <c r="B27" s="25">
        <v>334.82</v>
      </c>
      <c r="C27" s="20" t="s">
        <v>151</v>
      </c>
      <c r="D27" s="47">
        <v>0</v>
      </c>
      <c r="E27" s="47">
        <v>80417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80417</v>
      </c>
      <c r="O27" s="48">
        <f t="shared" si="2"/>
        <v>5.6035816319420251</v>
      </c>
      <c r="P27" s="9"/>
    </row>
    <row r="28" spans="1:16">
      <c r="A28" s="12"/>
      <c r="B28" s="25">
        <v>335.12</v>
      </c>
      <c r="C28" s="20" t="s">
        <v>120</v>
      </c>
      <c r="D28" s="47">
        <v>241671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241671</v>
      </c>
      <c r="O28" s="48">
        <f t="shared" si="2"/>
        <v>16.840011149048848</v>
      </c>
      <c r="P28" s="9"/>
    </row>
    <row r="29" spans="1:16">
      <c r="A29" s="12"/>
      <c r="B29" s="25">
        <v>335.13</v>
      </c>
      <c r="C29" s="20" t="s">
        <v>121</v>
      </c>
      <c r="D29" s="47">
        <v>20946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20946</v>
      </c>
      <c r="O29" s="48">
        <f t="shared" si="2"/>
        <v>1.4595498571528116</v>
      </c>
      <c r="P29" s="9"/>
    </row>
    <row r="30" spans="1:16">
      <c r="A30" s="12"/>
      <c r="B30" s="25">
        <v>335.14</v>
      </c>
      <c r="C30" s="20" t="s">
        <v>122</v>
      </c>
      <c r="D30" s="47">
        <v>5790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5790</v>
      </c>
      <c r="O30" s="48">
        <f t="shared" si="2"/>
        <v>0.4034562051424988</v>
      </c>
      <c r="P30" s="9"/>
    </row>
    <row r="31" spans="1:16">
      <c r="A31" s="12"/>
      <c r="B31" s="25">
        <v>335.15</v>
      </c>
      <c r="C31" s="20" t="s">
        <v>123</v>
      </c>
      <c r="D31" s="47">
        <v>2418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2418</v>
      </c>
      <c r="O31" s="48">
        <f t="shared" si="2"/>
        <v>0.16849000069681555</v>
      </c>
      <c r="P31" s="9"/>
    </row>
    <row r="32" spans="1:16">
      <c r="A32" s="12"/>
      <c r="B32" s="25">
        <v>335.16</v>
      </c>
      <c r="C32" s="20" t="s">
        <v>124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15.556407219009129</v>
      </c>
      <c r="P32" s="9"/>
    </row>
    <row r="33" spans="1:16">
      <c r="A33" s="12"/>
      <c r="B33" s="25">
        <v>335.18</v>
      </c>
      <c r="C33" s="20" t="s">
        <v>126</v>
      </c>
      <c r="D33" s="47">
        <v>1187832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1187832</v>
      </c>
      <c r="O33" s="48">
        <f t="shared" si="2"/>
        <v>82.769981185980072</v>
      </c>
      <c r="P33" s="9"/>
    </row>
    <row r="34" spans="1:16">
      <c r="A34" s="12"/>
      <c r="B34" s="25">
        <v>335.19</v>
      </c>
      <c r="C34" s="20" t="s">
        <v>127</v>
      </c>
      <c r="D34" s="47">
        <v>613989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613989</v>
      </c>
      <c r="O34" s="48">
        <f t="shared" si="2"/>
        <v>42.783708452372657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986654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986654</v>
      </c>
      <c r="O35" s="48">
        <f t="shared" si="2"/>
        <v>68.751585255382906</v>
      </c>
      <c r="P35" s="9"/>
    </row>
    <row r="36" spans="1:16">
      <c r="A36" s="12"/>
      <c r="B36" s="25">
        <v>335.7</v>
      </c>
      <c r="C36" s="20" t="s">
        <v>38</v>
      </c>
      <c r="D36" s="47">
        <v>3152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3152</v>
      </c>
      <c r="O36" s="48">
        <f t="shared" si="2"/>
        <v>0.21963626228137412</v>
      </c>
      <c r="P36" s="9"/>
    </row>
    <row r="37" spans="1:16">
      <c r="A37" s="12"/>
      <c r="B37" s="25">
        <v>336</v>
      </c>
      <c r="C37" s="20" t="s">
        <v>3</v>
      </c>
      <c r="D37" s="47">
        <v>38287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38287</v>
      </c>
      <c r="O37" s="48">
        <f t="shared" ref="O37:O68" si="6">(N37/O$90)</f>
        <v>2.6678977074768309</v>
      </c>
      <c r="P37" s="9"/>
    </row>
    <row r="38" spans="1:16">
      <c r="A38" s="12"/>
      <c r="B38" s="25">
        <v>337.3</v>
      </c>
      <c r="C38" s="20" t="s">
        <v>152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31523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31523</v>
      </c>
      <c r="O38" s="48">
        <f t="shared" si="6"/>
        <v>2.1965716674796183</v>
      </c>
      <c r="P38" s="9"/>
    </row>
    <row r="39" spans="1:16">
      <c r="A39" s="12"/>
      <c r="B39" s="25">
        <v>337.6</v>
      </c>
      <c r="C39" s="20" t="s">
        <v>153</v>
      </c>
      <c r="D39" s="47">
        <v>298245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298245</v>
      </c>
      <c r="O39" s="48">
        <f t="shared" si="6"/>
        <v>20.782175458156225</v>
      </c>
      <c r="P39" s="9"/>
    </row>
    <row r="40" spans="1:16">
      <c r="A40" s="12"/>
      <c r="B40" s="25">
        <v>337.7</v>
      </c>
      <c r="C40" s="20" t="s">
        <v>154</v>
      </c>
      <c r="D40" s="47">
        <v>10000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10000</v>
      </c>
      <c r="O40" s="48">
        <f t="shared" si="6"/>
        <v>0.69681555292314123</v>
      </c>
      <c r="P40" s="9"/>
    </row>
    <row r="41" spans="1:16" ht="15.75">
      <c r="A41" s="29" t="s">
        <v>45</v>
      </c>
      <c r="B41" s="30"/>
      <c r="C41" s="31"/>
      <c r="D41" s="32">
        <f t="shared" ref="D41:M41" si="7">SUM(D42:D69)</f>
        <v>879540</v>
      </c>
      <c r="E41" s="32">
        <f t="shared" si="7"/>
        <v>369974</v>
      </c>
      <c r="F41" s="32">
        <f t="shared" si="7"/>
        <v>0</v>
      </c>
      <c r="G41" s="32">
        <f t="shared" si="7"/>
        <v>0</v>
      </c>
      <c r="H41" s="32">
        <f t="shared" si="7"/>
        <v>0</v>
      </c>
      <c r="I41" s="32">
        <f t="shared" si="7"/>
        <v>120622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1370136</v>
      </c>
      <c r="O41" s="46">
        <f t="shared" si="6"/>
        <v>95.473207441990098</v>
      </c>
      <c r="P41" s="10"/>
    </row>
    <row r="42" spans="1:16">
      <c r="A42" s="12"/>
      <c r="B42" s="25">
        <v>341.1</v>
      </c>
      <c r="C42" s="20" t="s">
        <v>128</v>
      </c>
      <c r="D42" s="47">
        <v>33247</v>
      </c>
      <c r="E42" s="47">
        <v>13078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46325</v>
      </c>
      <c r="O42" s="48">
        <f t="shared" si="6"/>
        <v>3.2279980489164517</v>
      </c>
      <c r="P42" s="9"/>
    </row>
    <row r="43" spans="1:16">
      <c r="A43" s="12"/>
      <c r="B43" s="25">
        <v>341.51</v>
      </c>
      <c r="C43" s="20" t="s">
        <v>129</v>
      </c>
      <c r="D43" s="47">
        <v>1086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69" si="8">SUM(D43:M43)</f>
        <v>1086</v>
      </c>
      <c r="O43" s="48">
        <f t="shared" si="6"/>
        <v>7.5674169047453138E-2</v>
      </c>
      <c r="P43" s="9"/>
    </row>
    <row r="44" spans="1:16">
      <c r="A44" s="12"/>
      <c r="B44" s="25">
        <v>341.52</v>
      </c>
      <c r="C44" s="20" t="s">
        <v>130</v>
      </c>
      <c r="D44" s="47">
        <v>44413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44413</v>
      </c>
      <c r="O44" s="48">
        <f t="shared" si="6"/>
        <v>3.0947669151975474</v>
      </c>
      <c r="P44" s="9"/>
    </row>
    <row r="45" spans="1:16">
      <c r="A45" s="12"/>
      <c r="B45" s="25">
        <v>341.55</v>
      </c>
      <c r="C45" s="20" t="s">
        <v>132</v>
      </c>
      <c r="D45" s="47">
        <v>263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263</v>
      </c>
      <c r="O45" s="48">
        <f t="shared" si="6"/>
        <v>1.8326249041878614E-2</v>
      </c>
      <c r="P45" s="9"/>
    </row>
    <row r="46" spans="1:16">
      <c r="A46" s="12"/>
      <c r="B46" s="25">
        <v>341.56</v>
      </c>
      <c r="C46" s="20" t="s">
        <v>133</v>
      </c>
      <c r="D46" s="47">
        <v>13794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13794</v>
      </c>
      <c r="O46" s="48">
        <f t="shared" si="6"/>
        <v>0.96118737370218099</v>
      </c>
      <c r="P46" s="9"/>
    </row>
    <row r="47" spans="1:16">
      <c r="A47" s="12"/>
      <c r="B47" s="25">
        <v>341.8</v>
      </c>
      <c r="C47" s="20" t="s">
        <v>134</v>
      </c>
      <c r="D47" s="47">
        <v>142009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142009</v>
      </c>
      <c r="O47" s="48">
        <f t="shared" si="6"/>
        <v>9.8954079855062371</v>
      </c>
      <c r="P47" s="9"/>
    </row>
    <row r="48" spans="1:16">
      <c r="A48" s="12"/>
      <c r="B48" s="25">
        <v>341.9</v>
      </c>
      <c r="C48" s="20" t="s">
        <v>135</v>
      </c>
      <c r="D48" s="47">
        <v>8458</v>
      </c>
      <c r="E48" s="47">
        <v>4900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13358</v>
      </c>
      <c r="O48" s="48">
        <f t="shared" si="6"/>
        <v>0.93080621559473209</v>
      </c>
      <c r="P48" s="9"/>
    </row>
    <row r="49" spans="1:16">
      <c r="A49" s="12"/>
      <c r="B49" s="25">
        <v>342.6</v>
      </c>
      <c r="C49" s="20" t="s">
        <v>58</v>
      </c>
      <c r="D49" s="47">
        <v>413007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413007</v>
      </c>
      <c r="O49" s="48">
        <f t="shared" si="6"/>
        <v>28.778970106612778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136491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136491</v>
      </c>
      <c r="O50" s="48">
        <f t="shared" si="6"/>
        <v>9.5109051634032475</v>
      </c>
      <c r="P50" s="9"/>
    </row>
    <row r="51" spans="1:16">
      <c r="A51" s="12"/>
      <c r="B51" s="25">
        <v>343.3</v>
      </c>
      <c r="C51" s="20" t="s">
        <v>104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14792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14792</v>
      </c>
      <c r="O51" s="48">
        <f t="shared" si="6"/>
        <v>1.0307295658839106</v>
      </c>
      <c r="P51" s="9"/>
    </row>
    <row r="52" spans="1:16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91321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91321</v>
      </c>
      <c r="O52" s="48">
        <f t="shared" si="6"/>
        <v>6.3633893108494179</v>
      </c>
      <c r="P52" s="9"/>
    </row>
    <row r="53" spans="1:16">
      <c r="A53" s="12"/>
      <c r="B53" s="25">
        <v>343.5</v>
      </c>
      <c r="C53" s="20" t="s">
        <v>105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14509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14509</v>
      </c>
      <c r="O53" s="48">
        <f t="shared" si="6"/>
        <v>1.0110096857361857</v>
      </c>
      <c r="P53" s="9"/>
    </row>
    <row r="54" spans="1:16">
      <c r="A54" s="12"/>
      <c r="B54" s="25">
        <v>347.1</v>
      </c>
      <c r="C54" s="20" t="s">
        <v>61</v>
      </c>
      <c r="D54" s="47">
        <v>60954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60954</v>
      </c>
      <c r="O54" s="48">
        <f t="shared" si="6"/>
        <v>4.2473695212877152</v>
      </c>
      <c r="P54" s="9"/>
    </row>
    <row r="55" spans="1:16">
      <c r="A55" s="12"/>
      <c r="B55" s="25">
        <v>347.2</v>
      </c>
      <c r="C55" s="20" t="s">
        <v>62</v>
      </c>
      <c r="D55" s="47">
        <v>44068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44068</v>
      </c>
      <c r="O55" s="48">
        <f t="shared" si="6"/>
        <v>3.0707267786216987</v>
      </c>
      <c r="P55" s="9"/>
    </row>
    <row r="56" spans="1:16">
      <c r="A56" s="12"/>
      <c r="B56" s="25">
        <v>348.11</v>
      </c>
      <c r="C56" s="20" t="s">
        <v>155</v>
      </c>
      <c r="D56" s="47">
        <v>0</v>
      </c>
      <c r="E56" s="47">
        <v>42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42</v>
      </c>
      <c r="O56" s="48">
        <f t="shared" si="6"/>
        <v>2.9266253222771932E-3</v>
      </c>
      <c r="P56" s="9"/>
    </row>
    <row r="57" spans="1:16">
      <c r="A57" s="12"/>
      <c r="B57" s="25">
        <v>348.12</v>
      </c>
      <c r="C57" s="20" t="s">
        <v>156</v>
      </c>
      <c r="D57" s="47">
        <v>0</v>
      </c>
      <c r="E57" s="47">
        <v>198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8" si="9">SUM(D57:M57)</f>
        <v>198</v>
      </c>
      <c r="O57" s="48">
        <f t="shared" si="6"/>
        <v>1.3796947947878196E-2</v>
      </c>
      <c r="P57" s="9"/>
    </row>
    <row r="58" spans="1:16">
      <c r="A58" s="12"/>
      <c r="B58" s="25">
        <v>348.13</v>
      </c>
      <c r="C58" s="20" t="s">
        <v>157</v>
      </c>
      <c r="D58" s="47">
        <v>0</v>
      </c>
      <c r="E58" s="47">
        <v>4764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4764</v>
      </c>
      <c r="O58" s="48">
        <f t="shared" si="6"/>
        <v>0.33196292941258448</v>
      </c>
      <c r="P58" s="9"/>
    </row>
    <row r="59" spans="1:16">
      <c r="A59" s="12"/>
      <c r="B59" s="25">
        <v>348.21</v>
      </c>
      <c r="C59" s="20" t="s">
        <v>158</v>
      </c>
      <c r="D59" s="47">
        <v>0</v>
      </c>
      <c r="E59" s="47">
        <v>1569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1569</v>
      </c>
      <c r="O59" s="48">
        <f t="shared" si="6"/>
        <v>0.10933036025364086</v>
      </c>
      <c r="P59" s="9"/>
    </row>
    <row r="60" spans="1:16">
      <c r="A60" s="12"/>
      <c r="B60" s="25">
        <v>348.22</v>
      </c>
      <c r="C60" s="20" t="s">
        <v>159</v>
      </c>
      <c r="D60" s="47">
        <v>0</v>
      </c>
      <c r="E60" s="47">
        <v>355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355</v>
      </c>
      <c r="O60" s="48">
        <f t="shared" si="6"/>
        <v>2.4736952128771514E-2</v>
      </c>
      <c r="P60" s="9"/>
    </row>
    <row r="61" spans="1:16">
      <c r="A61" s="12"/>
      <c r="B61" s="25">
        <v>348.23</v>
      </c>
      <c r="C61" s="20" t="s">
        <v>160</v>
      </c>
      <c r="D61" s="47">
        <v>0</v>
      </c>
      <c r="E61" s="47">
        <v>6237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6237</v>
      </c>
      <c r="O61" s="48">
        <f t="shared" si="6"/>
        <v>0.43460386035816317</v>
      </c>
      <c r="P61" s="9"/>
    </row>
    <row r="62" spans="1:16">
      <c r="A62" s="12"/>
      <c r="B62" s="25">
        <v>348.31</v>
      </c>
      <c r="C62" s="20" t="s">
        <v>161</v>
      </c>
      <c r="D62" s="47">
        <v>0</v>
      </c>
      <c r="E62" s="47">
        <v>22165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22165</v>
      </c>
      <c r="O62" s="48">
        <f t="shared" si="6"/>
        <v>1.5444916730541425</v>
      </c>
      <c r="P62" s="9"/>
    </row>
    <row r="63" spans="1:16">
      <c r="A63" s="12"/>
      <c r="B63" s="25">
        <v>348.32</v>
      </c>
      <c r="C63" s="20" t="s">
        <v>162</v>
      </c>
      <c r="D63" s="47">
        <v>0</v>
      </c>
      <c r="E63" s="47">
        <v>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39</v>
      </c>
      <c r="O63" s="48">
        <f t="shared" si="6"/>
        <v>2.7175806564002508E-3</v>
      </c>
      <c r="P63" s="9"/>
    </row>
    <row r="64" spans="1:16">
      <c r="A64" s="12"/>
      <c r="B64" s="25">
        <v>348.41</v>
      </c>
      <c r="C64" s="20" t="s">
        <v>163</v>
      </c>
      <c r="D64" s="47">
        <v>0</v>
      </c>
      <c r="E64" s="47">
        <v>49250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49250</v>
      </c>
      <c r="O64" s="48">
        <f t="shared" si="6"/>
        <v>3.4318165981464706</v>
      </c>
      <c r="P64" s="9"/>
    </row>
    <row r="65" spans="1:16">
      <c r="A65" s="12"/>
      <c r="B65" s="25">
        <v>348.42</v>
      </c>
      <c r="C65" s="20" t="s">
        <v>164</v>
      </c>
      <c r="D65" s="47">
        <v>0</v>
      </c>
      <c r="E65" s="47">
        <v>4735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4735</v>
      </c>
      <c r="O65" s="48">
        <f t="shared" si="6"/>
        <v>0.32994216430910739</v>
      </c>
      <c r="P65" s="9"/>
    </row>
    <row r="66" spans="1:16">
      <c r="A66" s="12"/>
      <c r="B66" s="25">
        <v>348.52</v>
      </c>
      <c r="C66" s="20" t="s">
        <v>165</v>
      </c>
      <c r="D66" s="47">
        <v>0</v>
      </c>
      <c r="E66" s="47">
        <v>7522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7522</v>
      </c>
      <c r="O66" s="48">
        <f t="shared" si="6"/>
        <v>0.52414465890878681</v>
      </c>
      <c r="P66" s="9"/>
    </row>
    <row r="67" spans="1:16">
      <c r="A67" s="12"/>
      <c r="B67" s="25">
        <v>348.53</v>
      </c>
      <c r="C67" s="20" t="s">
        <v>166</v>
      </c>
      <c r="D67" s="47">
        <v>0</v>
      </c>
      <c r="E67" s="47">
        <v>111054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111054</v>
      </c>
      <c r="O67" s="48">
        <f t="shared" si="6"/>
        <v>7.7384154414326529</v>
      </c>
      <c r="P67" s="9"/>
    </row>
    <row r="68" spans="1:16">
      <c r="A68" s="12"/>
      <c r="B68" s="25">
        <v>348.71</v>
      </c>
      <c r="C68" s="20" t="s">
        <v>167</v>
      </c>
      <c r="D68" s="47">
        <v>0</v>
      </c>
      <c r="E68" s="47">
        <v>7575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7575</v>
      </c>
      <c r="O68" s="48">
        <f t="shared" si="6"/>
        <v>0.5278377813392795</v>
      </c>
      <c r="P68" s="9"/>
    </row>
    <row r="69" spans="1:16">
      <c r="A69" s="12"/>
      <c r="B69" s="25">
        <v>348.82</v>
      </c>
      <c r="C69" s="20" t="s">
        <v>136</v>
      </c>
      <c r="D69" s="47">
        <v>118241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118241</v>
      </c>
      <c r="O69" s="48">
        <f t="shared" ref="O69:O88" si="10">(N69/O$90)</f>
        <v>8.2392167793185145</v>
      </c>
      <c r="P69" s="9"/>
    </row>
    <row r="70" spans="1:16" ht="15.75">
      <c r="A70" s="29" t="s">
        <v>46</v>
      </c>
      <c r="B70" s="30"/>
      <c r="C70" s="31"/>
      <c r="D70" s="32">
        <f t="shared" ref="D70:M70" si="11">SUM(D71:D76)</f>
        <v>13215</v>
      </c>
      <c r="E70" s="32">
        <f t="shared" si="11"/>
        <v>244173</v>
      </c>
      <c r="F70" s="32">
        <f t="shared" si="11"/>
        <v>0</v>
      </c>
      <c r="G70" s="32">
        <f t="shared" si="11"/>
        <v>0</v>
      </c>
      <c r="H70" s="32">
        <f t="shared" si="11"/>
        <v>0</v>
      </c>
      <c r="I70" s="32">
        <f t="shared" si="11"/>
        <v>0</v>
      </c>
      <c r="J70" s="32">
        <f t="shared" si="11"/>
        <v>0</v>
      </c>
      <c r="K70" s="32">
        <f t="shared" si="11"/>
        <v>0</v>
      </c>
      <c r="L70" s="32">
        <f t="shared" si="11"/>
        <v>0</v>
      </c>
      <c r="M70" s="32">
        <f t="shared" si="11"/>
        <v>0</v>
      </c>
      <c r="N70" s="32">
        <f t="shared" ref="N70:N88" si="12">SUM(D70:M70)</f>
        <v>257388</v>
      </c>
      <c r="O70" s="46">
        <f t="shared" si="10"/>
        <v>17.935196153578147</v>
      </c>
      <c r="P70" s="10"/>
    </row>
    <row r="71" spans="1:16">
      <c r="A71" s="13"/>
      <c r="B71" s="40">
        <v>351.1</v>
      </c>
      <c r="C71" s="21" t="s">
        <v>75</v>
      </c>
      <c r="D71" s="47">
        <v>2990</v>
      </c>
      <c r="E71" s="47">
        <v>13345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16335</v>
      </c>
      <c r="O71" s="48">
        <f t="shared" si="10"/>
        <v>1.1382482056999512</v>
      </c>
      <c r="P71" s="9"/>
    </row>
    <row r="72" spans="1:16">
      <c r="A72" s="13"/>
      <c r="B72" s="40">
        <v>351.2</v>
      </c>
      <c r="C72" s="21" t="s">
        <v>137</v>
      </c>
      <c r="D72" s="47">
        <v>0</v>
      </c>
      <c r="E72" s="47">
        <v>22517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22517</v>
      </c>
      <c r="O72" s="48">
        <f t="shared" si="10"/>
        <v>1.569019580517037</v>
      </c>
      <c r="P72" s="9"/>
    </row>
    <row r="73" spans="1:16">
      <c r="A73" s="13"/>
      <c r="B73" s="40">
        <v>351.5</v>
      </c>
      <c r="C73" s="21" t="s">
        <v>140</v>
      </c>
      <c r="D73" s="47">
        <v>0</v>
      </c>
      <c r="E73" s="47">
        <v>120331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120331</v>
      </c>
      <c r="O73" s="48">
        <f t="shared" si="10"/>
        <v>8.3848512298794518</v>
      </c>
      <c r="P73" s="9"/>
    </row>
    <row r="74" spans="1:16">
      <c r="A74" s="13"/>
      <c r="B74" s="40">
        <v>351.8</v>
      </c>
      <c r="C74" s="21" t="s">
        <v>143</v>
      </c>
      <c r="D74" s="47">
        <v>0</v>
      </c>
      <c r="E74" s="47">
        <v>42620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42620</v>
      </c>
      <c r="O74" s="48">
        <f t="shared" si="10"/>
        <v>2.969827886558428</v>
      </c>
      <c r="P74" s="9"/>
    </row>
    <row r="75" spans="1:16">
      <c r="A75" s="13"/>
      <c r="B75" s="40">
        <v>352</v>
      </c>
      <c r="C75" s="21" t="s">
        <v>76</v>
      </c>
      <c r="D75" s="47">
        <v>10225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10225</v>
      </c>
      <c r="O75" s="48">
        <f t="shared" si="10"/>
        <v>0.7124939028639119</v>
      </c>
      <c r="P75" s="9"/>
    </row>
    <row r="76" spans="1:16">
      <c r="A76" s="13"/>
      <c r="B76" s="40">
        <v>359</v>
      </c>
      <c r="C76" s="21" t="s">
        <v>77</v>
      </c>
      <c r="D76" s="47">
        <v>0</v>
      </c>
      <c r="E76" s="47">
        <v>45360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45360</v>
      </c>
      <c r="O76" s="48">
        <f t="shared" si="10"/>
        <v>3.1607553480593689</v>
      </c>
      <c r="P76" s="9"/>
    </row>
    <row r="77" spans="1:16" ht="15.75">
      <c r="A77" s="29" t="s">
        <v>4</v>
      </c>
      <c r="B77" s="30"/>
      <c r="C77" s="31"/>
      <c r="D77" s="32">
        <f t="shared" ref="D77:M77" si="13">SUM(D78:D83)</f>
        <v>691458</v>
      </c>
      <c r="E77" s="32">
        <f t="shared" si="13"/>
        <v>235112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10562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2"/>
        <v>937132</v>
      </c>
      <c r="O77" s="46">
        <f t="shared" si="10"/>
        <v>65.300815274196921</v>
      </c>
      <c r="P77" s="10"/>
    </row>
    <row r="78" spans="1:16">
      <c r="A78" s="12"/>
      <c r="B78" s="25">
        <v>361.1</v>
      </c>
      <c r="C78" s="20" t="s">
        <v>78</v>
      </c>
      <c r="D78" s="47">
        <v>9991</v>
      </c>
      <c r="E78" s="47">
        <v>2731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12722</v>
      </c>
      <c r="O78" s="48">
        <f t="shared" si="10"/>
        <v>0.88648874642882025</v>
      </c>
      <c r="P78" s="9"/>
    </row>
    <row r="79" spans="1:16">
      <c r="A79" s="12"/>
      <c r="B79" s="25">
        <v>362</v>
      </c>
      <c r="C79" s="20" t="s">
        <v>79</v>
      </c>
      <c r="D79" s="47">
        <v>98475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98475</v>
      </c>
      <c r="O79" s="48">
        <f t="shared" si="10"/>
        <v>6.8618911574106338</v>
      </c>
      <c r="P79" s="9"/>
    </row>
    <row r="80" spans="1:16">
      <c r="A80" s="12"/>
      <c r="B80" s="25">
        <v>364</v>
      </c>
      <c r="C80" s="20" t="s">
        <v>145</v>
      </c>
      <c r="D80" s="47">
        <v>0</v>
      </c>
      <c r="E80" s="47">
        <v>210000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210000</v>
      </c>
      <c r="O80" s="48">
        <f t="shared" si="10"/>
        <v>14.633126611385967</v>
      </c>
      <c r="P80" s="9"/>
    </row>
    <row r="81" spans="1:119">
      <c r="A81" s="12"/>
      <c r="B81" s="25">
        <v>365</v>
      </c>
      <c r="C81" s="20" t="s">
        <v>146</v>
      </c>
      <c r="D81" s="47">
        <v>12250</v>
      </c>
      <c r="E81" s="47">
        <v>1259</v>
      </c>
      <c r="F81" s="47">
        <v>0</v>
      </c>
      <c r="G81" s="47">
        <v>0</v>
      </c>
      <c r="H81" s="47">
        <v>0</v>
      </c>
      <c r="I81" s="47">
        <v>10562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24071</v>
      </c>
      <c r="O81" s="48">
        <f t="shared" si="10"/>
        <v>1.6773047174412934</v>
      </c>
      <c r="P81" s="9"/>
    </row>
    <row r="82" spans="1:119">
      <c r="A82" s="12"/>
      <c r="B82" s="25">
        <v>366</v>
      </c>
      <c r="C82" s="20" t="s">
        <v>100</v>
      </c>
      <c r="D82" s="47">
        <v>116400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116400</v>
      </c>
      <c r="O82" s="48">
        <f t="shared" si="10"/>
        <v>8.1109330360253633</v>
      </c>
      <c r="P82" s="9"/>
    </row>
    <row r="83" spans="1:119">
      <c r="A83" s="12"/>
      <c r="B83" s="25">
        <v>369.9</v>
      </c>
      <c r="C83" s="20" t="s">
        <v>82</v>
      </c>
      <c r="D83" s="47">
        <v>454342</v>
      </c>
      <c r="E83" s="47">
        <v>21122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475464</v>
      </c>
      <c r="O83" s="48">
        <f t="shared" si="10"/>
        <v>33.131071005504843</v>
      </c>
      <c r="P83" s="9"/>
    </row>
    <row r="84" spans="1:119" ht="15.75">
      <c r="A84" s="29" t="s">
        <v>47</v>
      </c>
      <c r="B84" s="30"/>
      <c r="C84" s="31"/>
      <c r="D84" s="32">
        <f t="shared" ref="D84:M84" si="14">SUM(D85:D87)</f>
        <v>318775</v>
      </c>
      <c r="E84" s="32">
        <f t="shared" si="14"/>
        <v>447595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263024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2"/>
        <v>1029394</v>
      </c>
      <c r="O84" s="46">
        <f t="shared" si="10"/>
        <v>71.729774928576404</v>
      </c>
      <c r="P84" s="9"/>
    </row>
    <row r="85" spans="1:119">
      <c r="A85" s="12"/>
      <c r="B85" s="25">
        <v>381</v>
      </c>
      <c r="C85" s="20" t="s">
        <v>83</v>
      </c>
      <c r="D85" s="47">
        <v>318775</v>
      </c>
      <c r="E85" s="47">
        <v>57873</v>
      </c>
      <c r="F85" s="47">
        <v>0</v>
      </c>
      <c r="G85" s="47">
        <v>0</v>
      </c>
      <c r="H85" s="47">
        <v>0</v>
      </c>
      <c r="I85" s="47">
        <v>260095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636743</v>
      </c>
      <c r="O85" s="48">
        <f t="shared" si="10"/>
        <v>44.369242561493969</v>
      </c>
      <c r="P85" s="9"/>
    </row>
    <row r="86" spans="1:119">
      <c r="A86" s="12"/>
      <c r="B86" s="25">
        <v>383</v>
      </c>
      <c r="C86" s="20" t="s">
        <v>84</v>
      </c>
      <c r="D86" s="47">
        <v>0</v>
      </c>
      <c r="E86" s="47">
        <v>389722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389722</v>
      </c>
      <c r="O86" s="48">
        <f t="shared" si="10"/>
        <v>27.156435091631245</v>
      </c>
      <c r="P86" s="9"/>
    </row>
    <row r="87" spans="1:119" ht="15.75" thickBot="1">
      <c r="A87" s="12"/>
      <c r="B87" s="25">
        <v>389.1</v>
      </c>
      <c r="C87" s="20" t="s">
        <v>147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2929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2929</v>
      </c>
      <c r="O87" s="48">
        <f t="shared" si="10"/>
        <v>0.20409727545118808</v>
      </c>
      <c r="P87" s="9"/>
    </row>
    <row r="88" spans="1:119" ht="16.5" thickBot="1">
      <c r="A88" s="14" t="s">
        <v>64</v>
      </c>
      <c r="B88" s="23"/>
      <c r="C88" s="22"/>
      <c r="D88" s="15">
        <f t="shared" ref="D88:M88" si="15">SUM(D5,D12,D15,D41,D70,D77,D84)</f>
        <v>13582879</v>
      </c>
      <c r="E88" s="15">
        <f t="shared" si="15"/>
        <v>7679844</v>
      </c>
      <c r="F88" s="15">
        <f t="shared" si="15"/>
        <v>0</v>
      </c>
      <c r="G88" s="15">
        <f t="shared" si="15"/>
        <v>0</v>
      </c>
      <c r="H88" s="15">
        <f t="shared" si="15"/>
        <v>0</v>
      </c>
      <c r="I88" s="15">
        <f t="shared" si="15"/>
        <v>516071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 t="shared" si="12"/>
        <v>21778794</v>
      </c>
      <c r="O88" s="38">
        <f t="shared" si="10"/>
        <v>1517.5802383109192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168</v>
      </c>
      <c r="M90" s="49"/>
      <c r="N90" s="49"/>
      <c r="O90" s="44">
        <v>14351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102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8184118</v>
      </c>
      <c r="E5" s="27">
        <f t="shared" si="0"/>
        <v>850157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9034275</v>
      </c>
      <c r="O5" s="33">
        <f t="shared" ref="O5:O36" si="2">(N5/O$79)</f>
        <v>622.75280898876406</v>
      </c>
      <c r="P5" s="6"/>
    </row>
    <row r="6" spans="1:133">
      <c r="A6" s="12"/>
      <c r="B6" s="25">
        <v>311</v>
      </c>
      <c r="C6" s="20" t="s">
        <v>2</v>
      </c>
      <c r="D6" s="47">
        <v>7520310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7520310</v>
      </c>
      <c r="O6" s="48">
        <f t="shared" si="2"/>
        <v>518.39181084993447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26945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26945</v>
      </c>
      <c r="O7" s="48">
        <f t="shared" si="2"/>
        <v>1.8573791962500861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72754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72754</v>
      </c>
      <c r="O8" s="48">
        <f t="shared" si="2"/>
        <v>5.0150961604742541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750458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750458</v>
      </c>
      <c r="O9" s="48">
        <f t="shared" si="2"/>
        <v>51.730750672089336</v>
      </c>
      <c r="P9" s="9"/>
    </row>
    <row r="10" spans="1:133">
      <c r="A10" s="12"/>
      <c r="B10" s="25">
        <v>312.60000000000002</v>
      </c>
      <c r="C10" s="20" t="s">
        <v>14</v>
      </c>
      <c r="D10" s="47">
        <v>648539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648539</v>
      </c>
      <c r="O10" s="48">
        <f t="shared" si="2"/>
        <v>44.705245743434205</v>
      </c>
      <c r="P10" s="9"/>
    </row>
    <row r="11" spans="1:133">
      <c r="A11" s="12"/>
      <c r="B11" s="25">
        <v>315</v>
      </c>
      <c r="C11" s="20" t="s">
        <v>119</v>
      </c>
      <c r="D11" s="47">
        <v>15269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15269</v>
      </c>
      <c r="O11" s="48">
        <f t="shared" si="2"/>
        <v>1.0525263665816502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61038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61038</v>
      </c>
      <c r="O12" s="46">
        <f t="shared" si="2"/>
        <v>4.207486041221479</v>
      </c>
      <c r="P12" s="10"/>
    </row>
    <row r="13" spans="1:133">
      <c r="A13" s="12"/>
      <c r="B13" s="25">
        <v>322</v>
      </c>
      <c r="C13" s="20" t="s">
        <v>0</v>
      </c>
      <c r="D13" s="47">
        <v>60288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60288</v>
      </c>
      <c r="O13" s="48">
        <f t="shared" si="2"/>
        <v>4.1557868615151303</v>
      </c>
      <c r="P13" s="9"/>
    </row>
    <row r="14" spans="1:133">
      <c r="A14" s="12"/>
      <c r="B14" s="25">
        <v>329</v>
      </c>
      <c r="C14" s="20" t="s">
        <v>17</v>
      </c>
      <c r="D14" s="47">
        <v>750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750</v>
      </c>
      <c r="O14" s="48">
        <f t="shared" si="2"/>
        <v>5.1699179706348658E-2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2848337</v>
      </c>
      <c r="E15" s="32">
        <f t="shared" si="4"/>
        <v>4869788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70588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7788713</v>
      </c>
      <c r="O15" s="46">
        <f t="shared" si="2"/>
        <v>536.89343075756528</v>
      </c>
      <c r="P15" s="10"/>
    </row>
    <row r="16" spans="1:133">
      <c r="A16" s="12"/>
      <c r="B16" s="25">
        <v>331.1</v>
      </c>
      <c r="C16" s="20" t="s">
        <v>18</v>
      </c>
      <c r="D16" s="47">
        <v>1130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1130</v>
      </c>
      <c r="O16" s="48">
        <f t="shared" si="2"/>
        <v>7.7893430757565316E-2</v>
      </c>
      <c r="P16" s="9"/>
    </row>
    <row r="17" spans="1:16">
      <c r="A17" s="12"/>
      <c r="B17" s="25">
        <v>331.2</v>
      </c>
      <c r="C17" s="20" t="s">
        <v>19</v>
      </c>
      <c r="D17" s="47">
        <v>43030</v>
      </c>
      <c r="E17" s="47">
        <v>95287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138317</v>
      </c>
      <c r="O17" s="48">
        <f t="shared" si="2"/>
        <v>9.5345005859240359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178927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178927</v>
      </c>
      <c r="O18" s="48">
        <f t="shared" si="2"/>
        <v>12.333838836423796</v>
      </c>
      <c r="P18" s="9"/>
    </row>
    <row r="19" spans="1:16">
      <c r="A19" s="12"/>
      <c r="B19" s="25">
        <v>331.69</v>
      </c>
      <c r="C19" s="20" t="s">
        <v>24</v>
      </c>
      <c r="D19" s="47">
        <v>144361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144361</v>
      </c>
      <c r="O19" s="48">
        <f t="shared" si="2"/>
        <v>9.9511270421175979</v>
      </c>
      <c r="P19" s="9"/>
    </row>
    <row r="20" spans="1:16">
      <c r="A20" s="12"/>
      <c r="B20" s="25">
        <v>334.1</v>
      </c>
      <c r="C20" s="20" t="s">
        <v>22</v>
      </c>
      <c r="D20" s="47">
        <v>10728</v>
      </c>
      <c r="E20" s="47">
        <v>0</v>
      </c>
      <c r="F20" s="47">
        <v>0</v>
      </c>
      <c r="G20" s="47">
        <v>0</v>
      </c>
      <c r="H20" s="47">
        <v>0</v>
      </c>
      <c r="I20" s="47">
        <v>70588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81316</v>
      </c>
      <c r="O20" s="48">
        <f t="shared" si="2"/>
        <v>5.6052939960019303</v>
      </c>
      <c r="P20" s="9"/>
    </row>
    <row r="21" spans="1:16">
      <c r="A21" s="12"/>
      <c r="B21" s="25">
        <v>334.2</v>
      </c>
      <c r="C21" s="20" t="s">
        <v>23</v>
      </c>
      <c r="D21" s="47">
        <v>47600</v>
      </c>
      <c r="E21" s="47">
        <v>53824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101424</v>
      </c>
      <c r="O21" s="48">
        <f t="shared" si="2"/>
        <v>6.9913834700489419</v>
      </c>
      <c r="P21" s="9"/>
    </row>
    <row r="22" spans="1:16">
      <c r="A22" s="12"/>
      <c r="B22" s="25">
        <v>334.49</v>
      </c>
      <c r="C22" s="20" t="s">
        <v>25</v>
      </c>
      <c r="D22" s="47">
        <v>0</v>
      </c>
      <c r="E22" s="47">
        <v>2873015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6" si="5">SUM(D22:M22)</f>
        <v>2873015</v>
      </c>
      <c r="O22" s="48">
        <f t="shared" si="2"/>
        <v>198.04335837871372</v>
      </c>
      <c r="P22" s="9"/>
    </row>
    <row r="23" spans="1:16">
      <c r="A23" s="12"/>
      <c r="B23" s="25">
        <v>334.5</v>
      </c>
      <c r="C23" s="20" t="s">
        <v>26</v>
      </c>
      <c r="D23" s="47">
        <v>0</v>
      </c>
      <c r="E23" s="47">
        <v>484183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484183</v>
      </c>
      <c r="O23" s="48">
        <f t="shared" si="2"/>
        <v>33.375818570345352</v>
      </c>
      <c r="P23" s="9"/>
    </row>
    <row r="24" spans="1:16">
      <c r="A24" s="12"/>
      <c r="B24" s="25">
        <v>334.7</v>
      </c>
      <c r="C24" s="20" t="s">
        <v>29</v>
      </c>
      <c r="D24" s="47">
        <v>238260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238260</v>
      </c>
      <c r="O24" s="48">
        <f t="shared" si="2"/>
        <v>16.423795409112842</v>
      </c>
      <c r="P24" s="9"/>
    </row>
    <row r="25" spans="1:16">
      <c r="A25" s="12"/>
      <c r="B25" s="25">
        <v>335.12</v>
      </c>
      <c r="C25" s="20" t="s">
        <v>120</v>
      </c>
      <c r="D25" s="47">
        <v>226659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226659</v>
      </c>
      <c r="O25" s="48">
        <f t="shared" si="2"/>
        <v>15.624112497415041</v>
      </c>
      <c r="P25" s="9"/>
    </row>
    <row r="26" spans="1:16">
      <c r="A26" s="12"/>
      <c r="B26" s="25">
        <v>335.13</v>
      </c>
      <c r="C26" s="20" t="s">
        <v>121</v>
      </c>
      <c r="D26" s="47">
        <v>24067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24067</v>
      </c>
      <c r="O26" s="48">
        <f t="shared" si="2"/>
        <v>1.6589922106569241</v>
      </c>
      <c r="P26" s="9"/>
    </row>
    <row r="27" spans="1:16">
      <c r="A27" s="12"/>
      <c r="B27" s="25">
        <v>335.14</v>
      </c>
      <c r="C27" s="20" t="s">
        <v>122</v>
      </c>
      <c r="D27" s="47">
        <v>6199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6199</v>
      </c>
      <c r="O27" s="48">
        <f t="shared" si="2"/>
        <v>0.42731095333287378</v>
      </c>
      <c r="P27" s="9"/>
    </row>
    <row r="28" spans="1:16">
      <c r="A28" s="12"/>
      <c r="B28" s="25">
        <v>335.15</v>
      </c>
      <c r="C28" s="20" t="s">
        <v>123</v>
      </c>
      <c r="D28" s="47">
        <v>1137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1137</v>
      </c>
      <c r="O28" s="48">
        <f t="shared" si="2"/>
        <v>7.8375956434824562E-2</v>
      </c>
      <c r="P28" s="9"/>
    </row>
    <row r="29" spans="1:16">
      <c r="A29" s="12"/>
      <c r="B29" s="25">
        <v>335.16</v>
      </c>
      <c r="C29" s="20" t="s">
        <v>124</v>
      </c>
      <c r="D29" s="47">
        <v>223250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223250</v>
      </c>
      <c r="O29" s="48">
        <f t="shared" si="2"/>
        <v>15.389122492589784</v>
      </c>
      <c r="P29" s="9"/>
    </row>
    <row r="30" spans="1:16">
      <c r="A30" s="12"/>
      <c r="B30" s="25">
        <v>335.17</v>
      </c>
      <c r="C30" s="20" t="s">
        <v>125</v>
      </c>
      <c r="D30" s="47">
        <v>7057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7057</v>
      </c>
      <c r="O30" s="48">
        <f t="shared" si="2"/>
        <v>0.48645481491693665</v>
      </c>
      <c r="P30" s="9"/>
    </row>
    <row r="31" spans="1:16">
      <c r="A31" s="12"/>
      <c r="B31" s="25">
        <v>335.18</v>
      </c>
      <c r="C31" s="20" t="s">
        <v>126</v>
      </c>
      <c r="D31" s="47">
        <v>1203112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1203112</v>
      </c>
      <c r="O31" s="48">
        <f t="shared" si="2"/>
        <v>82.933204659819395</v>
      </c>
      <c r="P31" s="9"/>
    </row>
    <row r="32" spans="1:16">
      <c r="A32" s="12"/>
      <c r="B32" s="25">
        <v>335.19</v>
      </c>
      <c r="C32" s="20" t="s">
        <v>127</v>
      </c>
      <c r="D32" s="47">
        <v>623138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623138</v>
      </c>
      <c r="O32" s="48">
        <f t="shared" si="2"/>
        <v>42.954297925139585</v>
      </c>
      <c r="P32" s="9"/>
    </row>
    <row r="33" spans="1:16">
      <c r="A33" s="12"/>
      <c r="B33" s="25">
        <v>335.49</v>
      </c>
      <c r="C33" s="20" t="s">
        <v>37</v>
      </c>
      <c r="D33" s="47">
        <v>0</v>
      </c>
      <c r="E33" s="47">
        <v>882245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882245</v>
      </c>
      <c r="O33" s="48">
        <f t="shared" si="2"/>
        <v>60.8151237333701</v>
      </c>
      <c r="P33" s="9"/>
    </row>
    <row r="34" spans="1:16">
      <c r="A34" s="12"/>
      <c r="B34" s="25">
        <v>335.7</v>
      </c>
      <c r="C34" s="20" t="s">
        <v>38</v>
      </c>
      <c r="D34" s="47">
        <v>2966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2966</v>
      </c>
      <c r="O34" s="48">
        <f t="shared" si="2"/>
        <v>0.20445302267870682</v>
      </c>
      <c r="P34" s="9"/>
    </row>
    <row r="35" spans="1:16">
      <c r="A35" s="12"/>
      <c r="B35" s="25">
        <v>335.8</v>
      </c>
      <c r="C35" s="20" t="s">
        <v>39</v>
      </c>
      <c r="D35" s="47">
        <v>0</v>
      </c>
      <c r="E35" s="47">
        <v>302307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302307</v>
      </c>
      <c r="O35" s="48">
        <f t="shared" si="2"/>
        <v>20.838698559316192</v>
      </c>
      <c r="P35" s="9"/>
    </row>
    <row r="36" spans="1:16">
      <c r="A36" s="12"/>
      <c r="B36" s="25">
        <v>336</v>
      </c>
      <c r="C36" s="20" t="s">
        <v>3</v>
      </c>
      <c r="D36" s="47">
        <v>38498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38498</v>
      </c>
      <c r="O36" s="48">
        <f t="shared" si="2"/>
        <v>2.653753360446681</v>
      </c>
      <c r="P36" s="9"/>
    </row>
    <row r="37" spans="1:16">
      <c r="A37" s="12"/>
      <c r="B37" s="25">
        <v>337.2</v>
      </c>
      <c r="C37" s="20" t="s">
        <v>40</v>
      </c>
      <c r="D37" s="47">
        <v>7145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7145</v>
      </c>
      <c r="O37" s="48">
        <f t="shared" ref="O37:O68" si="6">(N37/O$79)</f>
        <v>0.49252085200248158</v>
      </c>
      <c r="P37" s="9"/>
    </row>
    <row r="38" spans="1:16" ht="15.75">
      <c r="A38" s="29" t="s">
        <v>45</v>
      </c>
      <c r="B38" s="30"/>
      <c r="C38" s="31"/>
      <c r="D38" s="32">
        <f t="shared" ref="D38:M38" si="7">SUM(D39:D54)</f>
        <v>964426</v>
      </c>
      <c r="E38" s="32">
        <f t="shared" si="7"/>
        <v>173889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139398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1277713</v>
      </c>
      <c r="O38" s="46">
        <f t="shared" si="6"/>
        <v>88.075618666850488</v>
      </c>
      <c r="P38" s="10"/>
    </row>
    <row r="39" spans="1:16">
      <c r="A39" s="12"/>
      <c r="B39" s="25">
        <v>341.1</v>
      </c>
      <c r="C39" s="20" t="s">
        <v>128</v>
      </c>
      <c r="D39" s="47">
        <v>35040</v>
      </c>
      <c r="E39" s="47">
        <v>14035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49075</v>
      </c>
      <c r="O39" s="48">
        <f t="shared" si="6"/>
        <v>3.382849658785414</v>
      </c>
      <c r="P39" s="9"/>
    </row>
    <row r="40" spans="1:16">
      <c r="A40" s="12"/>
      <c r="B40" s="25">
        <v>341.51</v>
      </c>
      <c r="C40" s="20" t="s">
        <v>129</v>
      </c>
      <c r="D40" s="47">
        <v>273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4" si="8">SUM(D40:M40)</f>
        <v>273</v>
      </c>
      <c r="O40" s="48">
        <f t="shared" si="6"/>
        <v>1.8818501413110911E-2</v>
      </c>
      <c r="P40" s="9"/>
    </row>
    <row r="41" spans="1:16">
      <c r="A41" s="12"/>
      <c r="B41" s="25">
        <v>341.52</v>
      </c>
      <c r="C41" s="20" t="s">
        <v>130</v>
      </c>
      <c r="D41" s="47">
        <v>39123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39123</v>
      </c>
      <c r="O41" s="48">
        <f t="shared" si="6"/>
        <v>2.6968360102019715</v>
      </c>
      <c r="P41" s="9"/>
    </row>
    <row r="42" spans="1:16">
      <c r="A42" s="12"/>
      <c r="B42" s="25">
        <v>341.53</v>
      </c>
      <c r="C42" s="20" t="s">
        <v>131</v>
      </c>
      <c r="D42" s="47">
        <v>217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217</v>
      </c>
      <c r="O42" s="48">
        <f t="shared" si="6"/>
        <v>1.4958295995036879E-2</v>
      </c>
      <c r="P42" s="9"/>
    </row>
    <row r="43" spans="1:16">
      <c r="A43" s="12"/>
      <c r="B43" s="25">
        <v>341.55</v>
      </c>
      <c r="C43" s="20" t="s">
        <v>132</v>
      </c>
      <c r="D43" s="47">
        <v>11155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11155</v>
      </c>
      <c r="O43" s="48">
        <f t="shared" si="6"/>
        <v>0.76893913283242576</v>
      </c>
      <c r="P43" s="9"/>
    </row>
    <row r="44" spans="1:16">
      <c r="A44" s="12"/>
      <c r="B44" s="25">
        <v>341.56</v>
      </c>
      <c r="C44" s="20" t="s">
        <v>133</v>
      </c>
      <c r="D44" s="47">
        <v>15765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15765</v>
      </c>
      <c r="O44" s="48">
        <f t="shared" si="6"/>
        <v>1.0867167574274488</v>
      </c>
      <c r="P44" s="9"/>
    </row>
    <row r="45" spans="1:16">
      <c r="A45" s="12"/>
      <c r="B45" s="25">
        <v>341.8</v>
      </c>
      <c r="C45" s="20" t="s">
        <v>134</v>
      </c>
      <c r="D45" s="47">
        <v>119337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119337</v>
      </c>
      <c r="O45" s="48">
        <f t="shared" si="6"/>
        <v>8.2261666781553728</v>
      </c>
      <c r="P45" s="9"/>
    </row>
    <row r="46" spans="1:16">
      <c r="A46" s="12"/>
      <c r="B46" s="25">
        <v>341.9</v>
      </c>
      <c r="C46" s="20" t="s">
        <v>135</v>
      </c>
      <c r="D46" s="47">
        <v>9949</v>
      </c>
      <c r="E46" s="47">
        <v>11133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21082</v>
      </c>
      <c r="O46" s="48">
        <f t="shared" si="6"/>
        <v>1.4532294754256565</v>
      </c>
      <c r="P46" s="9"/>
    </row>
    <row r="47" spans="1:16">
      <c r="A47" s="12"/>
      <c r="B47" s="25">
        <v>342.6</v>
      </c>
      <c r="C47" s="20" t="s">
        <v>58</v>
      </c>
      <c r="D47" s="47">
        <v>545138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545138</v>
      </c>
      <c r="O47" s="48">
        <f t="shared" si="6"/>
        <v>37.577583235679327</v>
      </c>
      <c r="P47" s="9"/>
    </row>
    <row r="48" spans="1:16">
      <c r="A48" s="12"/>
      <c r="B48" s="25">
        <v>342.9</v>
      </c>
      <c r="C48" s="20" t="s">
        <v>59</v>
      </c>
      <c r="D48" s="47">
        <v>0</v>
      </c>
      <c r="E48" s="47">
        <v>148421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148421</v>
      </c>
      <c r="O48" s="48">
        <f t="shared" si="6"/>
        <v>10.230991934927966</v>
      </c>
      <c r="P48" s="9"/>
    </row>
    <row r="49" spans="1:16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112899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112899</v>
      </c>
      <c r="O49" s="48">
        <f t="shared" si="6"/>
        <v>7.7823809195560765</v>
      </c>
      <c r="P49" s="9"/>
    </row>
    <row r="50" spans="1:16">
      <c r="A50" s="12"/>
      <c r="B50" s="25">
        <v>343.6</v>
      </c>
      <c r="C50" s="20" t="s">
        <v>116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26499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26499</v>
      </c>
      <c r="O50" s="48">
        <f t="shared" si="6"/>
        <v>1.8266354173847108</v>
      </c>
      <c r="P50" s="9"/>
    </row>
    <row r="51" spans="1:16">
      <c r="A51" s="12"/>
      <c r="B51" s="25">
        <v>345.9</v>
      </c>
      <c r="C51" s="20" t="s">
        <v>106</v>
      </c>
      <c r="D51" s="47">
        <v>0</v>
      </c>
      <c r="E51" s="47">
        <v>300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300</v>
      </c>
      <c r="O51" s="48">
        <f t="shared" si="6"/>
        <v>2.0679671882539465E-2</v>
      </c>
      <c r="P51" s="9"/>
    </row>
    <row r="52" spans="1:16">
      <c r="A52" s="12"/>
      <c r="B52" s="25">
        <v>347.1</v>
      </c>
      <c r="C52" s="20" t="s">
        <v>61</v>
      </c>
      <c r="D52" s="47">
        <v>58304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58304</v>
      </c>
      <c r="O52" s="48">
        <f t="shared" si="6"/>
        <v>4.0190252981319361</v>
      </c>
      <c r="P52" s="9"/>
    </row>
    <row r="53" spans="1:16">
      <c r="A53" s="12"/>
      <c r="B53" s="25">
        <v>347.2</v>
      </c>
      <c r="C53" s="20" t="s">
        <v>62</v>
      </c>
      <c r="D53" s="47">
        <v>26973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26973</v>
      </c>
      <c r="O53" s="48">
        <f t="shared" si="6"/>
        <v>1.8593092989591231</v>
      </c>
      <c r="P53" s="9"/>
    </row>
    <row r="54" spans="1:16">
      <c r="A54" s="12"/>
      <c r="B54" s="25">
        <v>348.82</v>
      </c>
      <c r="C54" s="20" t="s">
        <v>136</v>
      </c>
      <c r="D54" s="47">
        <v>103152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103152</v>
      </c>
      <c r="O54" s="48">
        <f t="shared" si="6"/>
        <v>7.1104983800923689</v>
      </c>
      <c r="P54" s="9"/>
    </row>
    <row r="55" spans="1:16" ht="15.75">
      <c r="A55" s="29" t="s">
        <v>46</v>
      </c>
      <c r="B55" s="30"/>
      <c r="C55" s="31"/>
      <c r="D55" s="32">
        <f t="shared" ref="D55:M55" si="9">SUM(D56:D66)</f>
        <v>12020</v>
      </c>
      <c r="E55" s="32">
        <f t="shared" si="9"/>
        <v>220502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>SUM(D55:M55)</f>
        <v>232522</v>
      </c>
      <c r="O55" s="46">
        <f t="shared" si="6"/>
        <v>16.028262218239469</v>
      </c>
      <c r="P55" s="10"/>
    </row>
    <row r="56" spans="1:16">
      <c r="A56" s="13"/>
      <c r="B56" s="40">
        <v>351.1</v>
      </c>
      <c r="C56" s="21" t="s">
        <v>75</v>
      </c>
      <c r="D56" s="47">
        <v>1850</v>
      </c>
      <c r="E56" s="47">
        <v>1301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>SUM(D56:M56)</f>
        <v>3151</v>
      </c>
      <c r="O56" s="48">
        <f t="shared" si="6"/>
        <v>0.21720548700627285</v>
      </c>
      <c r="P56" s="9"/>
    </row>
    <row r="57" spans="1:16">
      <c r="A57" s="13"/>
      <c r="B57" s="40">
        <v>351.2</v>
      </c>
      <c r="C57" s="21" t="s">
        <v>137</v>
      </c>
      <c r="D57" s="47">
        <v>0</v>
      </c>
      <c r="E57" s="47">
        <v>4596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66" si="10">SUM(D57:M57)</f>
        <v>4596</v>
      </c>
      <c r="O57" s="48">
        <f t="shared" si="6"/>
        <v>0.3168125732405046</v>
      </c>
      <c r="P57" s="9"/>
    </row>
    <row r="58" spans="1:16">
      <c r="A58" s="13"/>
      <c r="B58" s="40">
        <v>351.3</v>
      </c>
      <c r="C58" s="21" t="s">
        <v>138</v>
      </c>
      <c r="D58" s="47">
        <v>0</v>
      </c>
      <c r="E58" s="47">
        <v>9296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9296</v>
      </c>
      <c r="O58" s="48">
        <f t="shared" si="6"/>
        <v>0.64079409940028953</v>
      </c>
      <c r="P58" s="9"/>
    </row>
    <row r="59" spans="1:16">
      <c r="A59" s="13"/>
      <c r="B59" s="40">
        <v>351.4</v>
      </c>
      <c r="C59" s="21" t="s">
        <v>139</v>
      </c>
      <c r="D59" s="47">
        <v>0</v>
      </c>
      <c r="E59" s="47">
        <v>13027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13027</v>
      </c>
      <c r="O59" s="48">
        <f t="shared" si="6"/>
        <v>0.89798028537947194</v>
      </c>
      <c r="P59" s="9"/>
    </row>
    <row r="60" spans="1:16">
      <c r="A60" s="13"/>
      <c r="B60" s="40">
        <v>351.5</v>
      </c>
      <c r="C60" s="21" t="s">
        <v>140</v>
      </c>
      <c r="D60" s="47">
        <v>0</v>
      </c>
      <c r="E60" s="47">
        <v>81208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81208</v>
      </c>
      <c r="O60" s="48">
        <f t="shared" si="6"/>
        <v>5.5978493141242156</v>
      </c>
      <c r="P60" s="9"/>
    </row>
    <row r="61" spans="1:16">
      <c r="A61" s="13"/>
      <c r="B61" s="40">
        <v>351.6</v>
      </c>
      <c r="C61" s="21" t="s">
        <v>141</v>
      </c>
      <c r="D61" s="47">
        <v>0</v>
      </c>
      <c r="E61" s="47">
        <v>5215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5215</v>
      </c>
      <c r="O61" s="48">
        <f t="shared" si="6"/>
        <v>0.35948162955814433</v>
      </c>
      <c r="P61" s="9"/>
    </row>
    <row r="62" spans="1:16">
      <c r="A62" s="13"/>
      <c r="B62" s="40">
        <v>351.7</v>
      </c>
      <c r="C62" s="21" t="s">
        <v>142</v>
      </c>
      <c r="D62" s="47">
        <v>0</v>
      </c>
      <c r="E62" s="47">
        <v>42346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42346</v>
      </c>
      <c r="O62" s="48">
        <f t="shared" si="6"/>
        <v>2.9190046184600535</v>
      </c>
      <c r="P62" s="9"/>
    </row>
    <row r="63" spans="1:16">
      <c r="A63" s="13"/>
      <c r="B63" s="40">
        <v>351.8</v>
      </c>
      <c r="C63" s="21" t="s">
        <v>143</v>
      </c>
      <c r="D63" s="47">
        <v>0</v>
      </c>
      <c r="E63" s="47">
        <v>44873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44873</v>
      </c>
      <c r="O63" s="48">
        <f t="shared" si="6"/>
        <v>3.0931963879506443</v>
      </c>
      <c r="P63" s="9"/>
    </row>
    <row r="64" spans="1:16">
      <c r="A64" s="13"/>
      <c r="B64" s="40">
        <v>351.9</v>
      </c>
      <c r="C64" s="21" t="s">
        <v>144</v>
      </c>
      <c r="D64" s="47">
        <v>0</v>
      </c>
      <c r="E64" s="47">
        <v>1765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1765</v>
      </c>
      <c r="O64" s="48">
        <f t="shared" si="6"/>
        <v>0.12166540290894051</v>
      </c>
      <c r="P64" s="9"/>
    </row>
    <row r="65" spans="1:119">
      <c r="A65" s="13"/>
      <c r="B65" s="40">
        <v>352</v>
      </c>
      <c r="C65" s="21" t="s">
        <v>76</v>
      </c>
      <c r="D65" s="47">
        <v>10170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10170</v>
      </c>
      <c r="O65" s="48">
        <f t="shared" si="6"/>
        <v>0.7010408768180878</v>
      </c>
      <c r="P65" s="9"/>
    </row>
    <row r="66" spans="1:119">
      <c r="A66" s="13"/>
      <c r="B66" s="40">
        <v>359</v>
      </c>
      <c r="C66" s="21" t="s">
        <v>77</v>
      </c>
      <c r="D66" s="47">
        <v>0</v>
      </c>
      <c r="E66" s="47">
        <v>16875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16875</v>
      </c>
      <c r="O66" s="48">
        <f t="shared" si="6"/>
        <v>1.1632315433928448</v>
      </c>
      <c r="P66" s="9"/>
    </row>
    <row r="67" spans="1:119" ht="15.75">
      <c r="A67" s="29" t="s">
        <v>4</v>
      </c>
      <c r="B67" s="30"/>
      <c r="C67" s="31"/>
      <c r="D67" s="32">
        <f t="shared" ref="D67:M67" si="11">SUM(D68:D73)</f>
        <v>303884</v>
      </c>
      <c r="E67" s="32">
        <f t="shared" si="11"/>
        <v>128100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21729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7" si="12">SUM(D67:M67)</f>
        <v>453713</v>
      </c>
      <c r="O67" s="46">
        <f t="shared" si="6"/>
        <v>31.275453229475424</v>
      </c>
      <c r="P67" s="10"/>
    </row>
    <row r="68" spans="1:119">
      <c r="A68" s="12"/>
      <c r="B68" s="25">
        <v>361.1</v>
      </c>
      <c r="C68" s="20" t="s">
        <v>78</v>
      </c>
      <c r="D68" s="47">
        <v>20073</v>
      </c>
      <c r="E68" s="47">
        <v>2541</v>
      </c>
      <c r="F68" s="47">
        <v>0</v>
      </c>
      <c r="G68" s="47">
        <v>0</v>
      </c>
      <c r="H68" s="47">
        <v>0</v>
      </c>
      <c r="I68" s="47">
        <v>3667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26281</v>
      </c>
      <c r="O68" s="48">
        <f t="shared" si="6"/>
        <v>1.8116081891500655</v>
      </c>
      <c r="P68" s="9"/>
    </row>
    <row r="69" spans="1:119">
      <c r="A69" s="12"/>
      <c r="B69" s="25">
        <v>362</v>
      </c>
      <c r="C69" s="20" t="s">
        <v>79</v>
      </c>
      <c r="D69" s="47">
        <v>77206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77206</v>
      </c>
      <c r="O69" s="48">
        <f t="shared" ref="O69:O77" si="13">(N69/O$79)</f>
        <v>5.3219824912111395</v>
      </c>
      <c r="P69" s="9"/>
    </row>
    <row r="70" spans="1:119">
      <c r="A70" s="12"/>
      <c r="B70" s="25">
        <v>364</v>
      </c>
      <c r="C70" s="20" t="s">
        <v>145</v>
      </c>
      <c r="D70" s="47">
        <v>0</v>
      </c>
      <c r="E70" s="47">
        <v>110000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110000</v>
      </c>
      <c r="O70" s="48">
        <f t="shared" si="13"/>
        <v>7.5825463569311369</v>
      </c>
      <c r="P70" s="9"/>
    </row>
    <row r="71" spans="1:119">
      <c r="A71" s="12"/>
      <c r="B71" s="25">
        <v>365</v>
      </c>
      <c r="C71" s="20" t="s">
        <v>146</v>
      </c>
      <c r="D71" s="47">
        <v>0</v>
      </c>
      <c r="E71" s="47">
        <v>817</v>
      </c>
      <c r="F71" s="47">
        <v>0</v>
      </c>
      <c r="G71" s="47">
        <v>0</v>
      </c>
      <c r="H71" s="47">
        <v>0</v>
      </c>
      <c r="I71" s="47">
        <v>17670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18487</v>
      </c>
      <c r="O71" s="48">
        <f t="shared" si="13"/>
        <v>1.2743503136416903</v>
      </c>
      <c r="P71" s="9"/>
    </row>
    <row r="72" spans="1:119">
      <c r="A72" s="12"/>
      <c r="B72" s="25">
        <v>366</v>
      </c>
      <c r="C72" s="20" t="s">
        <v>100</v>
      </c>
      <c r="D72" s="47">
        <v>94728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94728</v>
      </c>
      <c r="O72" s="48">
        <f t="shared" si="13"/>
        <v>6.5298131936306607</v>
      </c>
      <c r="P72" s="9"/>
    </row>
    <row r="73" spans="1:119">
      <c r="A73" s="12"/>
      <c r="B73" s="25">
        <v>369.9</v>
      </c>
      <c r="C73" s="20" t="s">
        <v>82</v>
      </c>
      <c r="D73" s="47">
        <v>111877</v>
      </c>
      <c r="E73" s="47">
        <v>14742</v>
      </c>
      <c r="F73" s="47">
        <v>0</v>
      </c>
      <c r="G73" s="47">
        <v>0</v>
      </c>
      <c r="H73" s="47">
        <v>0</v>
      </c>
      <c r="I73" s="47">
        <v>392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127011</v>
      </c>
      <c r="O73" s="48">
        <f t="shared" si="13"/>
        <v>8.7551526849107333</v>
      </c>
      <c r="P73" s="9"/>
    </row>
    <row r="74" spans="1:119" ht="15.75">
      <c r="A74" s="29" t="s">
        <v>47</v>
      </c>
      <c r="B74" s="30"/>
      <c r="C74" s="31"/>
      <c r="D74" s="32">
        <f t="shared" ref="D74:M74" si="14">SUM(D75:D76)</f>
        <v>13198</v>
      </c>
      <c r="E74" s="32">
        <f t="shared" si="14"/>
        <v>71454</v>
      </c>
      <c r="F74" s="32">
        <f t="shared" si="14"/>
        <v>0</v>
      </c>
      <c r="G74" s="32">
        <f t="shared" si="14"/>
        <v>0</v>
      </c>
      <c r="H74" s="32">
        <f t="shared" si="14"/>
        <v>0</v>
      </c>
      <c r="I74" s="32">
        <f t="shared" si="14"/>
        <v>284648</v>
      </c>
      <c r="J74" s="32">
        <f t="shared" si="14"/>
        <v>0</v>
      </c>
      <c r="K74" s="32">
        <f t="shared" si="14"/>
        <v>0</v>
      </c>
      <c r="L74" s="32">
        <f t="shared" si="14"/>
        <v>0</v>
      </c>
      <c r="M74" s="32">
        <f t="shared" si="14"/>
        <v>0</v>
      </c>
      <c r="N74" s="32">
        <f t="shared" si="12"/>
        <v>369300</v>
      </c>
      <c r="O74" s="46">
        <f t="shared" si="13"/>
        <v>25.45667608740608</v>
      </c>
      <c r="P74" s="9"/>
    </row>
    <row r="75" spans="1:119">
      <c r="A75" s="12"/>
      <c r="B75" s="25">
        <v>381</v>
      </c>
      <c r="C75" s="20" t="s">
        <v>83</v>
      </c>
      <c r="D75" s="47">
        <v>13198</v>
      </c>
      <c r="E75" s="47">
        <v>71454</v>
      </c>
      <c r="F75" s="47">
        <v>0</v>
      </c>
      <c r="G75" s="47">
        <v>0</v>
      </c>
      <c r="H75" s="47">
        <v>0</v>
      </c>
      <c r="I75" s="47">
        <v>283060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367712</v>
      </c>
      <c r="O75" s="48">
        <f t="shared" si="13"/>
        <v>25.347211690907837</v>
      </c>
      <c r="P75" s="9"/>
    </row>
    <row r="76" spans="1:119" ht="15.75" thickBot="1">
      <c r="A76" s="12"/>
      <c r="B76" s="25">
        <v>389.1</v>
      </c>
      <c r="C76" s="20" t="s">
        <v>147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1588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1588</v>
      </c>
      <c r="O76" s="48">
        <f t="shared" si="13"/>
        <v>0.10946439649824223</v>
      </c>
      <c r="P76" s="9"/>
    </row>
    <row r="77" spans="1:119" ht="16.5" thickBot="1">
      <c r="A77" s="14" t="s">
        <v>64</v>
      </c>
      <c r="B77" s="23"/>
      <c r="C77" s="22"/>
      <c r="D77" s="15">
        <f t="shared" ref="D77:M77" si="15">SUM(D5,D12,D15,D38,D55,D67,D74)</f>
        <v>12387021</v>
      </c>
      <c r="E77" s="15">
        <f t="shared" si="15"/>
        <v>6313890</v>
      </c>
      <c r="F77" s="15">
        <f t="shared" si="15"/>
        <v>0</v>
      </c>
      <c r="G77" s="15">
        <f t="shared" si="15"/>
        <v>0</v>
      </c>
      <c r="H77" s="15">
        <f t="shared" si="15"/>
        <v>0</v>
      </c>
      <c r="I77" s="15">
        <f t="shared" si="15"/>
        <v>516363</v>
      </c>
      <c r="J77" s="15">
        <f t="shared" si="15"/>
        <v>0</v>
      </c>
      <c r="K77" s="15">
        <f t="shared" si="15"/>
        <v>0</v>
      </c>
      <c r="L77" s="15">
        <f t="shared" si="15"/>
        <v>0</v>
      </c>
      <c r="M77" s="15">
        <f t="shared" si="15"/>
        <v>0</v>
      </c>
      <c r="N77" s="15">
        <f t="shared" si="12"/>
        <v>19217274</v>
      </c>
      <c r="O77" s="38">
        <f t="shared" si="13"/>
        <v>1324.6897359895222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49" t="s">
        <v>148</v>
      </c>
      <c r="M79" s="49"/>
      <c r="N79" s="49"/>
      <c r="O79" s="44">
        <v>14507</v>
      </c>
    </row>
    <row r="80" spans="1:119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2"/>
    </row>
    <row r="81" spans="1:15" ht="15.75" customHeight="1" thickBot="1">
      <c r="A81" s="53" t="s">
        <v>102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7781972</v>
      </c>
      <c r="E5" s="27">
        <f t="shared" si="0"/>
        <v>755349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8537321</v>
      </c>
      <c r="O5" s="33">
        <f t="shared" ref="O5:O36" si="2">(N5/O$76)</f>
        <v>575.44627932057153</v>
      </c>
      <c r="P5" s="6"/>
    </row>
    <row r="6" spans="1:133">
      <c r="A6" s="12"/>
      <c r="B6" s="25">
        <v>311</v>
      </c>
      <c r="C6" s="20" t="s">
        <v>2</v>
      </c>
      <c r="D6" s="47">
        <v>7251682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7251682</v>
      </c>
      <c r="O6" s="48">
        <f t="shared" si="2"/>
        <v>488.78956592073337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28451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28451</v>
      </c>
      <c r="O7" s="48">
        <f t="shared" si="2"/>
        <v>1.9177001887301159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67923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67923</v>
      </c>
      <c r="O8" s="48">
        <f t="shared" si="2"/>
        <v>4.5782555944998649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658975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658975</v>
      </c>
      <c r="O9" s="48">
        <f t="shared" si="2"/>
        <v>44.417295767053112</v>
      </c>
      <c r="P9" s="9"/>
    </row>
    <row r="10" spans="1:133">
      <c r="A10" s="12"/>
      <c r="B10" s="25">
        <v>312.60000000000002</v>
      </c>
      <c r="C10" s="20" t="s">
        <v>14</v>
      </c>
      <c r="D10" s="47">
        <v>517839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517839</v>
      </c>
      <c r="O10" s="48">
        <f t="shared" si="2"/>
        <v>34.904219466163383</v>
      </c>
      <c r="P10" s="9"/>
    </row>
    <row r="11" spans="1:133">
      <c r="A11" s="12"/>
      <c r="B11" s="25">
        <v>315</v>
      </c>
      <c r="C11" s="20" t="s">
        <v>15</v>
      </c>
      <c r="D11" s="47">
        <v>12451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12451</v>
      </c>
      <c r="O11" s="48">
        <f t="shared" si="2"/>
        <v>0.83924238339174984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92583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92583</v>
      </c>
      <c r="O12" s="46">
        <f t="shared" si="2"/>
        <v>6.240428686977622</v>
      </c>
      <c r="P12" s="10"/>
    </row>
    <row r="13" spans="1:133">
      <c r="A13" s="12"/>
      <c r="B13" s="25">
        <v>322</v>
      </c>
      <c r="C13" s="20" t="s">
        <v>0</v>
      </c>
      <c r="D13" s="47">
        <v>91458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91458</v>
      </c>
      <c r="O13" s="48">
        <f t="shared" si="2"/>
        <v>6.1645996225397681</v>
      </c>
      <c r="P13" s="9"/>
    </row>
    <row r="14" spans="1:133">
      <c r="A14" s="12"/>
      <c r="B14" s="25">
        <v>329</v>
      </c>
      <c r="C14" s="20" t="s">
        <v>17</v>
      </c>
      <c r="D14" s="47">
        <v>1125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1125</v>
      </c>
      <c r="O14" s="48">
        <f t="shared" si="2"/>
        <v>7.5829064437853866E-2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3095861</v>
      </c>
      <c r="E15" s="32">
        <f t="shared" si="4"/>
        <v>3015370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6111231</v>
      </c>
      <c r="O15" s="46">
        <f t="shared" si="2"/>
        <v>411.91904826098681</v>
      </c>
      <c r="P15" s="10"/>
    </row>
    <row r="16" spans="1:133">
      <c r="A16" s="12"/>
      <c r="B16" s="25">
        <v>331.1</v>
      </c>
      <c r="C16" s="20" t="s">
        <v>18</v>
      </c>
      <c r="D16" s="47">
        <v>1367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1367</v>
      </c>
      <c r="O16" s="48">
        <f t="shared" si="2"/>
        <v>9.2140738743596656E-2</v>
      </c>
      <c r="P16" s="9"/>
    </row>
    <row r="17" spans="1:16">
      <c r="A17" s="12"/>
      <c r="B17" s="25">
        <v>331.2</v>
      </c>
      <c r="C17" s="20" t="s">
        <v>19</v>
      </c>
      <c r="D17" s="47">
        <v>58165</v>
      </c>
      <c r="E17" s="47">
        <v>72595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130760</v>
      </c>
      <c r="O17" s="48">
        <f t="shared" si="2"/>
        <v>8.8136964141277971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828992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828992</v>
      </c>
      <c r="O18" s="48">
        <f t="shared" si="2"/>
        <v>55.877055810191429</v>
      </c>
      <c r="P18" s="9"/>
    </row>
    <row r="19" spans="1:16">
      <c r="A19" s="12"/>
      <c r="B19" s="25">
        <v>331.69</v>
      </c>
      <c r="C19" s="20" t="s">
        <v>24</v>
      </c>
      <c r="D19" s="47">
        <v>146063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146063</v>
      </c>
      <c r="O19" s="48">
        <f t="shared" si="2"/>
        <v>9.845173901321111</v>
      </c>
      <c r="P19" s="9"/>
    </row>
    <row r="20" spans="1:16">
      <c r="A20" s="12"/>
      <c r="B20" s="25">
        <v>331.7</v>
      </c>
      <c r="C20" s="20" t="s">
        <v>115</v>
      </c>
      <c r="D20" s="47">
        <v>40399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40399</v>
      </c>
      <c r="O20" s="48">
        <f t="shared" si="2"/>
        <v>2.723038554866541</v>
      </c>
      <c r="P20" s="9"/>
    </row>
    <row r="21" spans="1:16">
      <c r="A21" s="12"/>
      <c r="B21" s="25">
        <v>334.1</v>
      </c>
      <c r="C21" s="20" t="s">
        <v>22</v>
      </c>
      <c r="D21" s="47">
        <v>76675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76675</v>
      </c>
      <c r="O21" s="48">
        <f t="shared" si="2"/>
        <v>5.1681720140199516</v>
      </c>
      <c r="P21" s="9"/>
    </row>
    <row r="22" spans="1:16">
      <c r="A22" s="12"/>
      <c r="B22" s="25">
        <v>334.2</v>
      </c>
      <c r="C22" s="20" t="s">
        <v>23</v>
      </c>
      <c r="D22" s="47">
        <v>0</v>
      </c>
      <c r="E22" s="47">
        <v>90488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90488</v>
      </c>
      <c r="O22" s="48">
        <f t="shared" si="2"/>
        <v>6.0992181180911293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611392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611392</v>
      </c>
      <c r="O23" s="48">
        <f t="shared" si="2"/>
        <v>41.210029657589644</v>
      </c>
      <c r="P23" s="9"/>
    </row>
    <row r="24" spans="1:16">
      <c r="A24" s="12"/>
      <c r="B24" s="25">
        <v>334.5</v>
      </c>
      <c r="C24" s="20" t="s">
        <v>26</v>
      </c>
      <c r="D24" s="47">
        <v>259828</v>
      </c>
      <c r="E24" s="47">
        <v>132765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392593</v>
      </c>
      <c r="O24" s="48">
        <f t="shared" si="2"/>
        <v>26.462186573200324</v>
      </c>
      <c r="P24" s="9"/>
    </row>
    <row r="25" spans="1:16">
      <c r="A25" s="12"/>
      <c r="B25" s="25">
        <v>334.61</v>
      </c>
      <c r="C25" s="20" t="s">
        <v>27</v>
      </c>
      <c r="D25" s="47">
        <v>6537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6537</v>
      </c>
      <c r="O25" s="48">
        <f t="shared" si="2"/>
        <v>0.44061741709355623</v>
      </c>
      <c r="P25" s="9"/>
    </row>
    <row r="26" spans="1:16">
      <c r="A26" s="12"/>
      <c r="B26" s="25">
        <v>334.7</v>
      </c>
      <c r="C26" s="20" t="s">
        <v>29</v>
      </c>
      <c r="D26" s="47">
        <v>214252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214252</v>
      </c>
      <c r="O26" s="48">
        <f t="shared" si="2"/>
        <v>14.441358856834727</v>
      </c>
      <c r="P26" s="9"/>
    </row>
    <row r="27" spans="1:16">
      <c r="A27" s="12"/>
      <c r="B27" s="25">
        <v>335.12</v>
      </c>
      <c r="C27" s="20" t="s">
        <v>30</v>
      </c>
      <c r="D27" s="47">
        <v>197458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197458</v>
      </c>
      <c r="O27" s="48">
        <f t="shared" si="2"/>
        <v>13.309382582906444</v>
      </c>
      <c r="P27" s="9"/>
    </row>
    <row r="28" spans="1:16">
      <c r="A28" s="12"/>
      <c r="B28" s="25">
        <v>335.13</v>
      </c>
      <c r="C28" s="20" t="s">
        <v>31</v>
      </c>
      <c r="D28" s="47">
        <v>17239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17239</v>
      </c>
      <c r="O28" s="48">
        <f t="shared" si="2"/>
        <v>1.1619708816392558</v>
      </c>
      <c r="P28" s="9"/>
    </row>
    <row r="29" spans="1:16">
      <c r="A29" s="12"/>
      <c r="B29" s="25">
        <v>335.14</v>
      </c>
      <c r="C29" s="20" t="s">
        <v>32</v>
      </c>
      <c r="D29" s="47">
        <v>6729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6729</v>
      </c>
      <c r="O29" s="48">
        <f t="shared" si="2"/>
        <v>0.45355891075761662</v>
      </c>
      <c r="P29" s="9"/>
    </row>
    <row r="30" spans="1:16">
      <c r="A30" s="12"/>
      <c r="B30" s="25">
        <v>335.15</v>
      </c>
      <c r="C30" s="20" t="s">
        <v>33</v>
      </c>
      <c r="D30" s="47">
        <v>1022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1022</v>
      </c>
      <c r="O30" s="48">
        <f t="shared" si="2"/>
        <v>6.8886492315988132E-2</v>
      </c>
      <c r="P30" s="9"/>
    </row>
    <row r="31" spans="1:16">
      <c r="A31" s="12"/>
      <c r="B31" s="25">
        <v>335.16</v>
      </c>
      <c r="C31" s="20" t="s">
        <v>34</v>
      </c>
      <c r="D31" s="47">
        <v>223250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15.047856565111889</v>
      </c>
      <c r="P31" s="9"/>
    </row>
    <row r="32" spans="1:16">
      <c r="A32" s="12"/>
      <c r="B32" s="25">
        <v>335.17</v>
      </c>
      <c r="C32" s="20" t="s">
        <v>35</v>
      </c>
      <c r="D32" s="47">
        <v>7468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7468</v>
      </c>
      <c r="O32" s="48">
        <f t="shared" si="2"/>
        <v>0.50337018064168237</v>
      </c>
      <c r="P32" s="9"/>
    </row>
    <row r="33" spans="1:16">
      <c r="A33" s="12"/>
      <c r="B33" s="25">
        <v>335.18</v>
      </c>
      <c r="C33" s="20" t="s">
        <v>36</v>
      </c>
      <c r="D33" s="47">
        <v>1168382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1168382</v>
      </c>
      <c r="O33" s="48">
        <f t="shared" si="2"/>
        <v>78.753167969803187</v>
      </c>
      <c r="P33" s="9"/>
    </row>
    <row r="34" spans="1:16">
      <c r="A34" s="12"/>
      <c r="B34" s="25">
        <v>335.19</v>
      </c>
      <c r="C34" s="20" t="s">
        <v>48</v>
      </c>
      <c r="D34" s="47">
        <v>622250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622250</v>
      </c>
      <c r="O34" s="48">
        <f t="shared" si="2"/>
        <v>41.941898085737392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870271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870271</v>
      </c>
      <c r="O35" s="48">
        <f t="shared" si="2"/>
        <v>58.659409544351576</v>
      </c>
      <c r="P35" s="9"/>
    </row>
    <row r="36" spans="1:16">
      <c r="A36" s="12"/>
      <c r="B36" s="25">
        <v>335.7</v>
      </c>
      <c r="C36" s="20" t="s">
        <v>38</v>
      </c>
      <c r="D36" s="47">
        <v>3027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3027</v>
      </c>
      <c r="O36" s="48">
        <f t="shared" si="2"/>
        <v>0.20403073604745214</v>
      </c>
      <c r="P36" s="9"/>
    </row>
    <row r="37" spans="1:16">
      <c r="A37" s="12"/>
      <c r="B37" s="25">
        <v>335.8</v>
      </c>
      <c r="C37" s="20" t="s">
        <v>39</v>
      </c>
      <c r="D37" s="47">
        <v>0</v>
      </c>
      <c r="E37" s="47">
        <v>408867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408867</v>
      </c>
      <c r="O37" s="48">
        <f t="shared" ref="O37:O68" si="6">(N37/O$76)</f>
        <v>27.559112968455111</v>
      </c>
      <c r="P37" s="9"/>
    </row>
    <row r="38" spans="1:16">
      <c r="A38" s="12"/>
      <c r="B38" s="25">
        <v>336</v>
      </c>
      <c r="C38" s="20" t="s">
        <v>3</v>
      </c>
      <c r="D38" s="47">
        <v>38340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38340</v>
      </c>
      <c r="O38" s="48">
        <f t="shared" si="6"/>
        <v>2.5842545160420598</v>
      </c>
      <c r="P38" s="9"/>
    </row>
    <row r="39" spans="1:16">
      <c r="A39" s="12"/>
      <c r="B39" s="25">
        <v>337.2</v>
      </c>
      <c r="C39" s="20" t="s">
        <v>40</v>
      </c>
      <c r="D39" s="47">
        <v>7410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7410</v>
      </c>
      <c r="O39" s="48">
        <f t="shared" si="6"/>
        <v>0.49946077109733084</v>
      </c>
      <c r="P39" s="9"/>
    </row>
    <row r="40" spans="1:16" ht="15.75">
      <c r="A40" s="29" t="s">
        <v>45</v>
      </c>
      <c r="B40" s="30"/>
      <c r="C40" s="31"/>
      <c r="D40" s="32">
        <f t="shared" ref="D40:M40" si="7">SUM(D41:D56)</f>
        <v>992381</v>
      </c>
      <c r="E40" s="32">
        <f t="shared" si="7"/>
        <v>165381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152668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1310430</v>
      </c>
      <c r="O40" s="46">
        <f t="shared" si="6"/>
        <v>88.327716365597198</v>
      </c>
      <c r="P40" s="10"/>
    </row>
    <row r="41" spans="1:16">
      <c r="A41" s="12"/>
      <c r="B41" s="25">
        <v>341.1</v>
      </c>
      <c r="C41" s="20" t="s">
        <v>49</v>
      </c>
      <c r="D41" s="47">
        <v>33082</v>
      </c>
      <c r="E41" s="47">
        <v>12987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46069</v>
      </c>
      <c r="O41" s="48">
        <f t="shared" si="6"/>
        <v>3.1052170396333243</v>
      </c>
      <c r="P41" s="9"/>
    </row>
    <row r="42" spans="1:16">
      <c r="A42" s="12"/>
      <c r="B42" s="25">
        <v>341.51</v>
      </c>
      <c r="C42" s="20" t="s">
        <v>50</v>
      </c>
      <c r="D42" s="47">
        <v>31474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8">SUM(D42:M42)</f>
        <v>31474</v>
      </c>
      <c r="O42" s="48">
        <f t="shared" si="6"/>
        <v>2.1214613103262336</v>
      </c>
      <c r="P42" s="9"/>
    </row>
    <row r="43" spans="1:16">
      <c r="A43" s="12"/>
      <c r="B43" s="25">
        <v>341.52</v>
      </c>
      <c r="C43" s="20" t="s">
        <v>51</v>
      </c>
      <c r="D43" s="47">
        <v>41469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41469</v>
      </c>
      <c r="O43" s="48">
        <f t="shared" si="6"/>
        <v>2.7951604205985441</v>
      </c>
      <c r="P43" s="9"/>
    </row>
    <row r="44" spans="1:16">
      <c r="A44" s="12"/>
      <c r="B44" s="25">
        <v>341.55</v>
      </c>
      <c r="C44" s="20" t="s">
        <v>52</v>
      </c>
      <c r="D44" s="47">
        <v>579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579</v>
      </c>
      <c r="O44" s="48">
        <f t="shared" si="6"/>
        <v>3.9026691830682123E-2</v>
      </c>
      <c r="P44" s="9"/>
    </row>
    <row r="45" spans="1:16">
      <c r="A45" s="12"/>
      <c r="B45" s="25">
        <v>341.56</v>
      </c>
      <c r="C45" s="20" t="s">
        <v>53</v>
      </c>
      <c r="D45" s="47">
        <v>12292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12292</v>
      </c>
      <c r="O45" s="48">
        <f t="shared" si="6"/>
        <v>0.82852520895119974</v>
      </c>
      <c r="P45" s="9"/>
    </row>
    <row r="46" spans="1:16">
      <c r="A46" s="12"/>
      <c r="B46" s="25">
        <v>341.8</v>
      </c>
      <c r="C46" s="20" t="s">
        <v>54</v>
      </c>
      <c r="D46" s="47">
        <v>89866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89866</v>
      </c>
      <c r="O46" s="48">
        <f t="shared" si="6"/>
        <v>6.0572930709086004</v>
      </c>
      <c r="P46" s="9"/>
    </row>
    <row r="47" spans="1:16">
      <c r="A47" s="12"/>
      <c r="B47" s="25">
        <v>341.9</v>
      </c>
      <c r="C47" s="20" t="s">
        <v>55</v>
      </c>
      <c r="D47" s="47">
        <v>7893</v>
      </c>
      <c r="E47" s="47">
        <v>1825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9718</v>
      </c>
      <c r="O47" s="48">
        <f t="shared" si="6"/>
        <v>0.65502830951739011</v>
      </c>
      <c r="P47" s="9"/>
    </row>
    <row r="48" spans="1:16">
      <c r="A48" s="12"/>
      <c r="B48" s="25">
        <v>342.1</v>
      </c>
      <c r="C48" s="20" t="s">
        <v>97</v>
      </c>
      <c r="D48" s="47">
        <v>201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201</v>
      </c>
      <c r="O48" s="48">
        <f t="shared" si="6"/>
        <v>1.3548126179563224E-2</v>
      </c>
      <c r="P48" s="9"/>
    </row>
    <row r="49" spans="1:16">
      <c r="A49" s="12"/>
      <c r="B49" s="25">
        <v>342.6</v>
      </c>
      <c r="C49" s="20" t="s">
        <v>58</v>
      </c>
      <c r="D49" s="47">
        <v>589134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589134</v>
      </c>
      <c r="O49" s="48">
        <f t="shared" si="6"/>
        <v>39.70976004313831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149669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149669</v>
      </c>
      <c r="O50" s="48">
        <f t="shared" si="6"/>
        <v>10.088231329199244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126182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126182</v>
      </c>
      <c r="O51" s="48">
        <f t="shared" si="6"/>
        <v>8.5051226745753574</v>
      </c>
      <c r="P51" s="9"/>
    </row>
    <row r="52" spans="1:16">
      <c r="A52" s="12"/>
      <c r="B52" s="25">
        <v>343.6</v>
      </c>
      <c r="C52" s="20" t="s">
        <v>116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26486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26486</v>
      </c>
      <c r="O52" s="48">
        <f t="shared" si="6"/>
        <v>1.7852520895119979</v>
      </c>
      <c r="P52" s="9"/>
    </row>
    <row r="53" spans="1:16">
      <c r="A53" s="12"/>
      <c r="B53" s="25">
        <v>345.9</v>
      </c>
      <c r="C53" s="20" t="s">
        <v>106</v>
      </c>
      <c r="D53" s="47">
        <v>0</v>
      </c>
      <c r="E53" s="47">
        <v>900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900</v>
      </c>
      <c r="O53" s="48">
        <f t="shared" si="6"/>
        <v>6.0663251550283098E-2</v>
      </c>
      <c r="P53" s="9"/>
    </row>
    <row r="54" spans="1:16">
      <c r="A54" s="12"/>
      <c r="B54" s="25">
        <v>347.1</v>
      </c>
      <c r="C54" s="20" t="s">
        <v>61</v>
      </c>
      <c r="D54" s="47">
        <v>55654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55654</v>
      </c>
      <c r="O54" s="48">
        <f t="shared" si="6"/>
        <v>3.7512806686438394</v>
      </c>
      <c r="P54" s="9"/>
    </row>
    <row r="55" spans="1:16">
      <c r="A55" s="12"/>
      <c r="B55" s="25">
        <v>347.2</v>
      </c>
      <c r="C55" s="20" t="s">
        <v>62</v>
      </c>
      <c r="D55" s="47">
        <v>32702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32702</v>
      </c>
      <c r="O55" s="48">
        <f t="shared" si="6"/>
        <v>2.2042329468859529</v>
      </c>
      <c r="P55" s="9"/>
    </row>
    <row r="56" spans="1:16">
      <c r="A56" s="12"/>
      <c r="B56" s="25">
        <v>348.82</v>
      </c>
      <c r="C56" s="20" t="s">
        <v>63</v>
      </c>
      <c r="D56" s="47">
        <v>98035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98035</v>
      </c>
      <c r="O56" s="48">
        <f t="shared" si="6"/>
        <v>6.6079131841466703</v>
      </c>
      <c r="P56" s="9"/>
    </row>
    <row r="57" spans="1:16" ht="15.75">
      <c r="A57" s="29" t="s">
        <v>46</v>
      </c>
      <c r="B57" s="30"/>
      <c r="C57" s="31"/>
      <c r="D57" s="32">
        <f t="shared" ref="D57:M57" si="9">SUM(D58:D61)</f>
        <v>14159</v>
      </c>
      <c r="E57" s="32">
        <f t="shared" si="9"/>
        <v>79095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ref="N57:N74" si="10">SUM(D57:M57)</f>
        <v>93254</v>
      </c>
      <c r="O57" s="46">
        <f t="shared" si="6"/>
        <v>6.2856565111889999</v>
      </c>
      <c r="P57" s="10"/>
    </row>
    <row r="58" spans="1:16">
      <c r="A58" s="13"/>
      <c r="B58" s="40">
        <v>351.1</v>
      </c>
      <c r="C58" s="21" t="s">
        <v>75</v>
      </c>
      <c r="D58" s="47">
        <v>4075</v>
      </c>
      <c r="E58" s="47">
        <v>6227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10302</v>
      </c>
      <c r="O58" s="48">
        <f t="shared" si="6"/>
        <v>0.69439201941224049</v>
      </c>
      <c r="P58" s="9"/>
    </row>
    <row r="59" spans="1:16">
      <c r="A59" s="13"/>
      <c r="B59" s="40">
        <v>351.8</v>
      </c>
      <c r="C59" s="21" t="s">
        <v>99</v>
      </c>
      <c r="D59" s="47">
        <v>0</v>
      </c>
      <c r="E59" s="47">
        <v>34317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34317</v>
      </c>
      <c r="O59" s="48">
        <f t="shared" si="6"/>
        <v>2.3130897816122946</v>
      </c>
      <c r="P59" s="9"/>
    </row>
    <row r="60" spans="1:16">
      <c r="A60" s="13"/>
      <c r="B60" s="40">
        <v>352</v>
      </c>
      <c r="C60" s="21" t="s">
        <v>76</v>
      </c>
      <c r="D60" s="47">
        <v>10084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10084</v>
      </c>
      <c r="O60" s="48">
        <f t="shared" si="6"/>
        <v>0.67969803181450528</v>
      </c>
      <c r="P60" s="9"/>
    </row>
    <row r="61" spans="1:16">
      <c r="A61" s="13"/>
      <c r="B61" s="40">
        <v>359</v>
      </c>
      <c r="C61" s="21" t="s">
        <v>77</v>
      </c>
      <c r="D61" s="47">
        <v>0</v>
      </c>
      <c r="E61" s="47">
        <v>38551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38551</v>
      </c>
      <c r="O61" s="48">
        <f t="shared" si="6"/>
        <v>2.5984766783499595</v>
      </c>
      <c r="P61" s="9"/>
    </row>
    <row r="62" spans="1:16" ht="15.75">
      <c r="A62" s="29" t="s">
        <v>4</v>
      </c>
      <c r="B62" s="30"/>
      <c r="C62" s="31"/>
      <c r="D62" s="32">
        <f t="shared" ref="D62:M62" si="11">SUM(D63:D68)</f>
        <v>418255</v>
      </c>
      <c r="E62" s="32">
        <f t="shared" si="11"/>
        <v>130977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35457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0"/>
        <v>584689</v>
      </c>
      <c r="O62" s="46">
        <f t="shared" si="6"/>
        <v>39.410150984092745</v>
      </c>
      <c r="P62" s="10"/>
    </row>
    <row r="63" spans="1:16">
      <c r="A63" s="12"/>
      <c r="B63" s="25">
        <v>361.1</v>
      </c>
      <c r="C63" s="20" t="s">
        <v>78</v>
      </c>
      <c r="D63" s="47">
        <v>34056</v>
      </c>
      <c r="E63" s="47">
        <v>3850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37906</v>
      </c>
      <c r="O63" s="48">
        <f t="shared" si="6"/>
        <v>2.5550013480722567</v>
      </c>
      <c r="P63" s="9"/>
    </row>
    <row r="64" spans="1:16">
      <c r="A64" s="12"/>
      <c r="B64" s="25">
        <v>362</v>
      </c>
      <c r="C64" s="20" t="s">
        <v>79</v>
      </c>
      <c r="D64" s="47">
        <v>89318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89318</v>
      </c>
      <c r="O64" s="48">
        <f t="shared" si="6"/>
        <v>6.020355891075762</v>
      </c>
      <c r="P64" s="9"/>
    </row>
    <row r="65" spans="1:119">
      <c r="A65" s="12"/>
      <c r="B65" s="25">
        <v>364</v>
      </c>
      <c r="C65" s="20" t="s">
        <v>80</v>
      </c>
      <c r="D65" s="47">
        <v>0</v>
      </c>
      <c r="E65" s="47">
        <v>120000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120000</v>
      </c>
      <c r="O65" s="48">
        <f t="shared" si="6"/>
        <v>8.0884335400377463</v>
      </c>
      <c r="P65" s="9"/>
    </row>
    <row r="66" spans="1:119">
      <c r="A66" s="12"/>
      <c r="B66" s="25">
        <v>365</v>
      </c>
      <c r="C66" s="20" t="s">
        <v>81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35457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35457</v>
      </c>
      <c r="O66" s="48">
        <f t="shared" si="6"/>
        <v>2.3899299002426528</v>
      </c>
      <c r="P66" s="9"/>
    </row>
    <row r="67" spans="1:119">
      <c r="A67" s="12"/>
      <c r="B67" s="25">
        <v>366</v>
      </c>
      <c r="C67" s="20" t="s">
        <v>100</v>
      </c>
      <c r="D67" s="47">
        <v>36536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36536</v>
      </c>
      <c r="O67" s="48">
        <f t="shared" si="6"/>
        <v>2.4626583984901589</v>
      </c>
      <c r="P67" s="9"/>
    </row>
    <row r="68" spans="1:119">
      <c r="A68" s="12"/>
      <c r="B68" s="25">
        <v>369.9</v>
      </c>
      <c r="C68" s="20" t="s">
        <v>82</v>
      </c>
      <c r="D68" s="47">
        <v>258345</v>
      </c>
      <c r="E68" s="47">
        <v>7127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265472</v>
      </c>
      <c r="O68" s="48">
        <f t="shared" si="6"/>
        <v>17.89377190617417</v>
      </c>
      <c r="P68" s="9"/>
    </row>
    <row r="69" spans="1:119" ht="15.75">
      <c r="A69" s="29" t="s">
        <v>47</v>
      </c>
      <c r="B69" s="30"/>
      <c r="C69" s="31"/>
      <c r="D69" s="32">
        <f t="shared" ref="D69:M69" si="12">SUM(D70:D73)</f>
        <v>15195</v>
      </c>
      <c r="E69" s="32">
        <f t="shared" si="12"/>
        <v>343240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367039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si="10"/>
        <v>725474</v>
      </c>
      <c r="O69" s="46">
        <f t="shared" ref="O69:O74" si="13">(N69/O$76)</f>
        <v>48.899568616877865</v>
      </c>
      <c r="P69" s="9"/>
    </row>
    <row r="70" spans="1:119">
      <c r="A70" s="12"/>
      <c r="B70" s="25">
        <v>381</v>
      </c>
      <c r="C70" s="20" t="s">
        <v>83</v>
      </c>
      <c r="D70" s="47">
        <v>15195</v>
      </c>
      <c r="E70" s="47">
        <v>164890</v>
      </c>
      <c r="F70" s="47">
        <v>0</v>
      </c>
      <c r="G70" s="47">
        <v>0</v>
      </c>
      <c r="H70" s="47">
        <v>0</v>
      </c>
      <c r="I70" s="47">
        <v>285035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465120</v>
      </c>
      <c r="O70" s="48">
        <f t="shared" si="13"/>
        <v>31.350768401186304</v>
      </c>
      <c r="P70" s="9"/>
    </row>
    <row r="71" spans="1:119">
      <c r="A71" s="12"/>
      <c r="B71" s="25">
        <v>383</v>
      </c>
      <c r="C71" s="20" t="s">
        <v>84</v>
      </c>
      <c r="D71" s="47">
        <v>0</v>
      </c>
      <c r="E71" s="47">
        <v>178350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178350</v>
      </c>
      <c r="O71" s="48">
        <f t="shared" si="13"/>
        <v>12.021434348881099</v>
      </c>
      <c r="P71" s="9"/>
    </row>
    <row r="72" spans="1:119">
      <c r="A72" s="12"/>
      <c r="B72" s="25">
        <v>389.1</v>
      </c>
      <c r="C72" s="20" t="s">
        <v>85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12685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12685</v>
      </c>
      <c r="O72" s="48">
        <f t="shared" si="13"/>
        <v>0.85501482879482338</v>
      </c>
      <c r="P72" s="9"/>
    </row>
    <row r="73" spans="1:119" ht="15.75" thickBot="1">
      <c r="A73" s="12"/>
      <c r="B73" s="25">
        <v>389.3</v>
      </c>
      <c r="C73" s="20" t="s">
        <v>86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69319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69319</v>
      </c>
      <c r="O73" s="48">
        <f t="shared" si="13"/>
        <v>4.6723510380156377</v>
      </c>
      <c r="P73" s="9"/>
    </row>
    <row r="74" spans="1:119" ht="16.5" thickBot="1">
      <c r="A74" s="14" t="s">
        <v>64</v>
      </c>
      <c r="B74" s="23"/>
      <c r="C74" s="22"/>
      <c r="D74" s="15">
        <f t="shared" ref="D74:M74" si="14">SUM(D5,D12,D15,D40,D57,D62,D69)</f>
        <v>12410406</v>
      </c>
      <c r="E74" s="15">
        <f t="shared" si="14"/>
        <v>4489412</v>
      </c>
      <c r="F74" s="15">
        <f t="shared" si="14"/>
        <v>0</v>
      </c>
      <c r="G74" s="15">
        <f t="shared" si="14"/>
        <v>0</v>
      </c>
      <c r="H74" s="15">
        <f t="shared" si="14"/>
        <v>0</v>
      </c>
      <c r="I74" s="15">
        <f t="shared" si="14"/>
        <v>555164</v>
      </c>
      <c r="J74" s="15">
        <f t="shared" si="14"/>
        <v>0</v>
      </c>
      <c r="K74" s="15">
        <f t="shared" si="14"/>
        <v>0</v>
      </c>
      <c r="L74" s="15">
        <f t="shared" si="14"/>
        <v>0</v>
      </c>
      <c r="M74" s="15">
        <f t="shared" si="14"/>
        <v>0</v>
      </c>
      <c r="N74" s="15">
        <f t="shared" si="10"/>
        <v>17454982</v>
      </c>
      <c r="O74" s="38">
        <f t="shared" si="13"/>
        <v>1176.5288487462929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9" t="s">
        <v>117</v>
      </c>
      <c r="M76" s="49"/>
      <c r="N76" s="49"/>
      <c r="O76" s="44">
        <v>14836</v>
      </c>
    </row>
    <row r="77" spans="1:119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2"/>
    </row>
    <row r="78" spans="1:119" ht="15.75" customHeight="1" thickBot="1">
      <c r="A78" s="53" t="s">
        <v>102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7815831</v>
      </c>
      <c r="E5" s="27">
        <f t="shared" si="0"/>
        <v>791550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8607381</v>
      </c>
      <c r="O5" s="33">
        <f t="shared" ref="O5:O36" si="2">(N5/O$74)</f>
        <v>583.78872761801415</v>
      </c>
      <c r="P5" s="6"/>
    </row>
    <row r="6" spans="1:133">
      <c r="A6" s="12"/>
      <c r="B6" s="25">
        <v>311</v>
      </c>
      <c r="C6" s="20" t="s">
        <v>2</v>
      </c>
      <c r="D6" s="47">
        <v>7272222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7272222</v>
      </c>
      <c r="O6" s="48">
        <f t="shared" si="2"/>
        <v>493.23263700488332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32996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32996</v>
      </c>
      <c r="O7" s="48">
        <f t="shared" si="2"/>
        <v>2.237927292457949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71578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71578</v>
      </c>
      <c r="O8" s="48">
        <f t="shared" si="2"/>
        <v>4.8547205642973417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686976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686976</v>
      </c>
      <c r="O9" s="48">
        <f t="shared" si="2"/>
        <v>46.593597395550731</v>
      </c>
      <c r="P9" s="9"/>
    </row>
    <row r="10" spans="1:133">
      <c r="A10" s="12"/>
      <c r="B10" s="25">
        <v>312.60000000000002</v>
      </c>
      <c r="C10" s="20" t="s">
        <v>14</v>
      </c>
      <c r="D10" s="47">
        <v>531111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531111</v>
      </c>
      <c r="O10" s="48">
        <f t="shared" si="2"/>
        <v>36.022178513293547</v>
      </c>
      <c r="P10" s="9"/>
    </row>
    <row r="11" spans="1:133">
      <c r="A11" s="12"/>
      <c r="B11" s="25">
        <v>315</v>
      </c>
      <c r="C11" s="20" t="s">
        <v>15</v>
      </c>
      <c r="D11" s="47">
        <v>12498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12498</v>
      </c>
      <c r="O11" s="48">
        <f t="shared" si="2"/>
        <v>0.84766684753119914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69863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69863</v>
      </c>
      <c r="O12" s="46">
        <f t="shared" si="2"/>
        <v>4.7384020618556697</v>
      </c>
      <c r="P12" s="10"/>
    </row>
    <row r="13" spans="1:133">
      <c r="A13" s="12"/>
      <c r="B13" s="25">
        <v>322</v>
      </c>
      <c r="C13" s="20" t="s">
        <v>0</v>
      </c>
      <c r="D13" s="47">
        <v>68288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68288</v>
      </c>
      <c r="O13" s="48">
        <f t="shared" si="2"/>
        <v>4.6315789473684212</v>
      </c>
      <c r="P13" s="9"/>
    </row>
    <row r="14" spans="1:133">
      <c r="A14" s="12"/>
      <c r="B14" s="25">
        <v>329</v>
      </c>
      <c r="C14" s="20" t="s">
        <v>17</v>
      </c>
      <c r="D14" s="47">
        <v>1575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1575</v>
      </c>
      <c r="O14" s="48">
        <f t="shared" si="2"/>
        <v>0.10682311448724906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SUM(D16:D38)</f>
        <v>2940490</v>
      </c>
      <c r="E15" s="32">
        <f t="shared" si="4"/>
        <v>2788443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5728933</v>
      </c>
      <c r="O15" s="46">
        <f t="shared" si="2"/>
        <v>388.56029571351058</v>
      </c>
      <c r="P15" s="10"/>
    </row>
    <row r="16" spans="1:133">
      <c r="A16" s="12"/>
      <c r="B16" s="25">
        <v>331.1</v>
      </c>
      <c r="C16" s="20" t="s">
        <v>18</v>
      </c>
      <c r="D16" s="47">
        <v>1613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1613</v>
      </c>
      <c r="O16" s="48">
        <f t="shared" si="2"/>
        <v>0.10940043407487791</v>
      </c>
      <c r="P16" s="9"/>
    </row>
    <row r="17" spans="1:16">
      <c r="A17" s="12"/>
      <c r="B17" s="25">
        <v>331.2</v>
      </c>
      <c r="C17" s="20" t="s">
        <v>19</v>
      </c>
      <c r="D17" s="47">
        <v>75916</v>
      </c>
      <c r="E17" s="47">
        <v>44379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120295</v>
      </c>
      <c r="O17" s="48">
        <f t="shared" si="2"/>
        <v>8.158912099837222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301554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301554</v>
      </c>
      <c r="O18" s="48">
        <f t="shared" si="2"/>
        <v>20.452658708627236</v>
      </c>
      <c r="P18" s="9"/>
    </row>
    <row r="19" spans="1:16">
      <c r="A19" s="12"/>
      <c r="B19" s="25">
        <v>331.69</v>
      </c>
      <c r="C19" s="20" t="s">
        <v>24</v>
      </c>
      <c r="D19" s="47">
        <v>156763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156763</v>
      </c>
      <c r="O19" s="48">
        <f t="shared" si="2"/>
        <v>10.63232501356484</v>
      </c>
      <c r="P19" s="9"/>
    </row>
    <row r="20" spans="1:16">
      <c r="A20" s="12"/>
      <c r="B20" s="25">
        <v>334.1</v>
      </c>
      <c r="C20" s="20" t="s">
        <v>22</v>
      </c>
      <c r="D20" s="47">
        <v>7932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7932</v>
      </c>
      <c r="O20" s="48">
        <f t="shared" si="2"/>
        <v>0.53798155181768859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345582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345582</v>
      </c>
      <c r="O21" s="48">
        <f t="shared" si="2"/>
        <v>23.438822571893652</v>
      </c>
      <c r="P21" s="9"/>
    </row>
    <row r="22" spans="1:16">
      <c r="A22" s="12"/>
      <c r="B22" s="25">
        <v>334.49</v>
      </c>
      <c r="C22" s="20" t="s">
        <v>25</v>
      </c>
      <c r="D22" s="47">
        <v>0</v>
      </c>
      <c r="E22" s="47">
        <v>481139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7" si="5">SUM(D22:M22)</f>
        <v>481139</v>
      </c>
      <c r="O22" s="48">
        <f t="shared" si="2"/>
        <v>32.632867607162233</v>
      </c>
      <c r="P22" s="9"/>
    </row>
    <row r="23" spans="1:16">
      <c r="A23" s="12"/>
      <c r="B23" s="25">
        <v>334.5</v>
      </c>
      <c r="C23" s="20" t="s">
        <v>26</v>
      </c>
      <c r="D23" s="47">
        <v>15172</v>
      </c>
      <c r="E23" s="47">
        <v>350000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365172</v>
      </c>
      <c r="O23" s="48">
        <f t="shared" si="2"/>
        <v>24.767498643516006</v>
      </c>
      <c r="P23" s="9"/>
    </row>
    <row r="24" spans="1:16">
      <c r="A24" s="12"/>
      <c r="B24" s="25">
        <v>334.61</v>
      </c>
      <c r="C24" s="20" t="s">
        <v>27</v>
      </c>
      <c r="D24" s="47">
        <v>96816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96816</v>
      </c>
      <c r="O24" s="48">
        <f t="shared" si="2"/>
        <v>6.5664677156809548</v>
      </c>
      <c r="P24" s="9"/>
    </row>
    <row r="25" spans="1:16">
      <c r="A25" s="12"/>
      <c r="B25" s="25">
        <v>334.7</v>
      </c>
      <c r="C25" s="20" t="s">
        <v>29</v>
      </c>
      <c r="D25" s="47">
        <v>390738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390738</v>
      </c>
      <c r="O25" s="48">
        <f t="shared" si="2"/>
        <v>26.501492132392837</v>
      </c>
      <c r="P25" s="9"/>
    </row>
    <row r="26" spans="1:16">
      <c r="A26" s="12"/>
      <c r="B26" s="25">
        <v>335.12</v>
      </c>
      <c r="C26" s="20" t="s">
        <v>30</v>
      </c>
      <c r="D26" s="47">
        <v>189534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189534</v>
      </c>
      <c r="O26" s="48">
        <f t="shared" si="2"/>
        <v>12.854991861096039</v>
      </c>
      <c r="P26" s="9"/>
    </row>
    <row r="27" spans="1:16">
      <c r="A27" s="12"/>
      <c r="B27" s="25">
        <v>335.13</v>
      </c>
      <c r="C27" s="20" t="s">
        <v>31</v>
      </c>
      <c r="D27" s="47">
        <v>18544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18544</v>
      </c>
      <c r="O27" s="48">
        <f t="shared" si="2"/>
        <v>1.2577319587628866</v>
      </c>
      <c r="P27" s="9"/>
    </row>
    <row r="28" spans="1:16">
      <c r="A28" s="12"/>
      <c r="B28" s="25">
        <v>335.14</v>
      </c>
      <c r="C28" s="20" t="s">
        <v>32</v>
      </c>
      <c r="D28" s="47">
        <v>5898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5898</v>
      </c>
      <c r="O28" s="48">
        <f t="shared" si="2"/>
        <v>0.40002712967986975</v>
      </c>
      <c r="P28" s="9"/>
    </row>
    <row r="29" spans="1:16">
      <c r="A29" s="12"/>
      <c r="B29" s="25">
        <v>335.15</v>
      </c>
      <c r="C29" s="20" t="s">
        <v>33</v>
      </c>
      <c r="D29" s="47">
        <v>106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106</v>
      </c>
      <c r="O29" s="48">
        <f t="shared" si="2"/>
        <v>7.1893651654910476E-3</v>
      </c>
      <c r="P29" s="9"/>
    </row>
    <row r="30" spans="1:16">
      <c r="A30" s="12"/>
      <c r="B30" s="25">
        <v>335.16</v>
      </c>
      <c r="C30" s="20" t="s">
        <v>34</v>
      </c>
      <c r="D30" s="47">
        <v>223250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15.141752577319588</v>
      </c>
      <c r="P30" s="9"/>
    </row>
    <row r="31" spans="1:16">
      <c r="A31" s="12"/>
      <c r="B31" s="25">
        <v>335.17</v>
      </c>
      <c r="C31" s="20" t="s">
        <v>35</v>
      </c>
      <c r="D31" s="47">
        <v>12974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12974</v>
      </c>
      <c r="O31" s="48">
        <f t="shared" si="2"/>
        <v>0.8799511665762344</v>
      </c>
      <c r="P31" s="9"/>
    </row>
    <row r="32" spans="1:16">
      <c r="A32" s="12"/>
      <c r="B32" s="25">
        <v>335.18</v>
      </c>
      <c r="C32" s="20" t="s">
        <v>36</v>
      </c>
      <c r="D32" s="47">
        <v>1216494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1216494</v>
      </c>
      <c r="O32" s="48">
        <f t="shared" si="2"/>
        <v>82.507731958762889</v>
      </c>
      <c r="P32" s="9"/>
    </row>
    <row r="33" spans="1:16">
      <c r="A33" s="12"/>
      <c r="B33" s="25">
        <v>335.19</v>
      </c>
      <c r="C33" s="20" t="s">
        <v>48</v>
      </c>
      <c r="D33" s="47">
        <v>475786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475786</v>
      </c>
      <c r="O33" s="48">
        <f t="shared" si="2"/>
        <v>32.269804666304935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877238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877238</v>
      </c>
      <c r="O34" s="48">
        <f t="shared" si="2"/>
        <v>59.497965274009765</v>
      </c>
      <c r="P34" s="9"/>
    </row>
    <row r="35" spans="1:16">
      <c r="A35" s="12"/>
      <c r="B35" s="25">
        <v>335.7</v>
      </c>
      <c r="C35" s="20" t="s">
        <v>38</v>
      </c>
      <c r="D35" s="47">
        <v>2958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2958</v>
      </c>
      <c r="O35" s="48">
        <f t="shared" si="2"/>
        <v>0.20062398263700487</v>
      </c>
      <c r="P35" s="9"/>
    </row>
    <row r="36" spans="1:16">
      <c r="A36" s="12"/>
      <c r="B36" s="25">
        <v>335.8</v>
      </c>
      <c r="C36" s="20" t="s">
        <v>39</v>
      </c>
      <c r="D36" s="47">
        <v>0</v>
      </c>
      <c r="E36" s="47">
        <v>388551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388551</v>
      </c>
      <c r="O36" s="48">
        <f t="shared" si="2"/>
        <v>26.353160607704829</v>
      </c>
      <c r="P36" s="9"/>
    </row>
    <row r="37" spans="1:16">
      <c r="A37" s="12"/>
      <c r="B37" s="25">
        <v>336</v>
      </c>
      <c r="C37" s="20" t="s">
        <v>3</v>
      </c>
      <c r="D37" s="47">
        <v>38414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38414</v>
      </c>
      <c r="O37" s="48">
        <f t="shared" ref="O37:O68" si="6">(N37/O$74)</f>
        <v>2.6053988062940858</v>
      </c>
      <c r="P37" s="9"/>
    </row>
    <row r="38" spans="1:16">
      <c r="A38" s="12"/>
      <c r="B38" s="25">
        <v>337.2</v>
      </c>
      <c r="C38" s="20" t="s">
        <v>40</v>
      </c>
      <c r="D38" s="47">
        <v>11582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11582</v>
      </c>
      <c r="O38" s="48">
        <f t="shared" si="6"/>
        <v>0.7855398806294086</v>
      </c>
      <c r="P38" s="9"/>
    </row>
    <row r="39" spans="1:16" ht="15.75">
      <c r="A39" s="29" t="s">
        <v>45</v>
      </c>
      <c r="B39" s="30"/>
      <c r="C39" s="31"/>
      <c r="D39" s="32">
        <f t="shared" ref="D39:M39" si="7">SUM(D40:D54)</f>
        <v>725951</v>
      </c>
      <c r="E39" s="32">
        <f t="shared" si="7"/>
        <v>156968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109982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992901</v>
      </c>
      <c r="O39" s="46">
        <f t="shared" si="6"/>
        <v>67.342715680954967</v>
      </c>
      <c r="P39" s="10"/>
    </row>
    <row r="40" spans="1:16">
      <c r="A40" s="12"/>
      <c r="B40" s="25">
        <v>341.1</v>
      </c>
      <c r="C40" s="20" t="s">
        <v>49</v>
      </c>
      <c r="D40" s="47">
        <v>32900</v>
      </c>
      <c r="E40" s="47">
        <v>12701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45601</v>
      </c>
      <c r="O40" s="48">
        <f t="shared" si="6"/>
        <v>3.0928513293543136</v>
      </c>
      <c r="P40" s="9"/>
    </row>
    <row r="41" spans="1:16">
      <c r="A41" s="12"/>
      <c r="B41" s="25">
        <v>341.51</v>
      </c>
      <c r="C41" s="20" t="s">
        <v>50</v>
      </c>
      <c r="D41" s="47">
        <v>42099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4" si="8">SUM(D41:M41)</f>
        <v>42099</v>
      </c>
      <c r="O41" s="48">
        <f t="shared" si="6"/>
        <v>2.8553309820944115</v>
      </c>
      <c r="P41" s="9"/>
    </row>
    <row r="42" spans="1:16">
      <c r="A42" s="12"/>
      <c r="B42" s="25">
        <v>341.52</v>
      </c>
      <c r="C42" s="20" t="s">
        <v>51</v>
      </c>
      <c r="D42" s="47">
        <v>52677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52677</v>
      </c>
      <c r="O42" s="48">
        <f t="shared" si="6"/>
        <v>3.5727753662506783</v>
      </c>
      <c r="P42" s="9"/>
    </row>
    <row r="43" spans="1:16">
      <c r="A43" s="12"/>
      <c r="B43" s="25">
        <v>341.55</v>
      </c>
      <c r="C43" s="20" t="s">
        <v>52</v>
      </c>
      <c r="D43" s="47">
        <v>1714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1714</v>
      </c>
      <c r="O43" s="48">
        <f t="shared" si="6"/>
        <v>0.11625067824199674</v>
      </c>
      <c r="P43" s="9"/>
    </row>
    <row r="44" spans="1:16">
      <c r="A44" s="12"/>
      <c r="B44" s="25">
        <v>341.56</v>
      </c>
      <c r="C44" s="20" t="s">
        <v>53</v>
      </c>
      <c r="D44" s="47">
        <v>14571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14571</v>
      </c>
      <c r="O44" s="48">
        <f t="shared" si="6"/>
        <v>0.98826641345632127</v>
      </c>
      <c r="P44" s="9"/>
    </row>
    <row r="45" spans="1:16">
      <c r="A45" s="12"/>
      <c r="B45" s="25">
        <v>341.8</v>
      </c>
      <c r="C45" s="20" t="s">
        <v>54</v>
      </c>
      <c r="D45" s="47">
        <v>83059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83059</v>
      </c>
      <c r="O45" s="48">
        <f t="shared" si="6"/>
        <v>5.6334102007596307</v>
      </c>
      <c r="P45" s="9"/>
    </row>
    <row r="46" spans="1:16">
      <c r="A46" s="12"/>
      <c r="B46" s="25">
        <v>341.9</v>
      </c>
      <c r="C46" s="20" t="s">
        <v>55</v>
      </c>
      <c r="D46" s="47">
        <v>8930</v>
      </c>
      <c r="E46" s="47">
        <v>575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9505</v>
      </c>
      <c r="O46" s="48">
        <f t="shared" si="6"/>
        <v>0.64466901790558873</v>
      </c>
      <c r="P46" s="9"/>
    </row>
    <row r="47" spans="1:16">
      <c r="A47" s="12"/>
      <c r="B47" s="25">
        <v>342.6</v>
      </c>
      <c r="C47" s="20" t="s">
        <v>58</v>
      </c>
      <c r="D47" s="47">
        <v>378402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378402</v>
      </c>
      <c r="O47" s="48">
        <f t="shared" si="6"/>
        <v>25.6648128052089</v>
      </c>
      <c r="P47" s="9"/>
    </row>
    <row r="48" spans="1:16">
      <c r="A48" s="12"/>
      <c r="B48" s="25">
        <v>342.9</v>
      </c>
      <c r="C48" s="20" t="s">
        <v>59</v>
      </c>
      <c r="D48" s="47">
        <v>0</v>
      </c>
      <c r="E48" s="47">
        <v>141292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141292</v>
      </c>
      <c r="O48" s="48">
        <f t="shared" si="6"/>
        <v>9.5830168204015198</v>
      </c>
      <c r="P48" s="9"/>
    </row>
    <row r="49" spans="1:16">
      <c r="A49" s="12"/>
      <c r="B49" s="25">
        <v>343.3</v>
      </c>
      <c r="C49" s="20" t="s">
        <v>104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9144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9144</v>
      </c>
      <c r="O49" s="48">
        <f t="shared" si="6"/>
        <v>0.62018448182311448</v>
      </c>
      <c r="P49" s="9"/>
    </row>
    <row r="50" spans="1:16">
      <c r="A50" s="12"/>
      <c r="B50" s="25">
        <v>343.4</v>
      </c>
      <c r="C50" s="20" t="s">
        <v>60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92151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92151</v>
      </c>
      <c r="O50" s="48">
        <f t="shared" si="6"/>
        <v>6.2500678241996743</v>
      </c>
      <c r="P50" s="9"/>
    </row>
    <row r="51" spans="1:16">
      <c r="A51" s="12"/>
      <c r="B51" s="25">
        <v>343.5</v>
      </c>
      <c r="C51" s="20" t="s">
        <v>105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8687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8687</v>
      </c>
      <c r="O51" s="48">
        <f t="shared" si="6"/>
        <v>0.58918882257189364</v>
      </c>
      <c r="P51" s="9"/>
    </row>
    <row r="52" spans="1:16">
      <c r="A52" s="12"/>
      <c r="B52" s="25">
        <v>345.9</v>
      </c>
      <c r="C52" s="20" t="s">
        <v>106</v>
      </c>
      <c r="D52" s="47">
        <v>0</v>
      </c>
      <c r="E52" s="47">
        <v>2400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2400</v>
      </c>
      <c r="O52" s="48">
        <f t="shared" si="6"/>
        <v>0.16277807921866522</v>
      </c>
      <c r="P52" s="9"/>
    </row>
    <row r="53" spans="1:16">
      <c r="A53" s="12"/>
      <c r="B53" s="25">
        <v>347.2</v>
      </c>
      <c r="C53" s="20" t="s">
        <v>62</v>
      </c>
      <c r="D53" s="47">
        <v>37005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37005</v>
      </c>
      <c r="O53" s="48">
        <f t="shared" si="6"/>
        <v>2.5098345089527943</v>
      </c>
      <c r="P53" s="9"/>
    </row>
    <row r="54" spans="1:16">
      <c r="A54" s="12"/>
      <c r="B54" s="25">
        <v>348.82</v>
      </c>
      <c r="C54" s="20" t="s">
        <v>63</v>
      </c>
      <c r="D54" s="47">
        <v>74594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74594</v>
      </c>
      <c r="O54" s="48">
        <f t="shared" si="6"/>
        <v>5.0592783505154637</v>
      </c>
      <c r="P54" s="9"/>
    </row>
    <row r="55" spans="1:16" ht="15.75">
      <c r="A55" s="29" t="s">
        <v>46</v>
      </c>
      <c r="B55" s="30"/>
      <c r="C55" s="31"/>
      <c r="D55" s="32">
        <f t="shared" ref="D55:M55" si="9">SUM(D56:D59)</f>
        <v>9474</v>
      </c>
      <c r="E55" s="32">
        <f t="shared" si="9"/>
        <v>98874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0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ref="N55:N72" si="10">SUM(D55:M55)</f>
        <v>108348</v>
      </c>
      <c r="O55" s="46">
        <f t="shared" si="6"/>
        <v>7.3486163863266416</v>
      </c>
      <c r="P55" s="10"/>
    </row>
    <row r="56" spans="1:16">
      <c r="A56" s="13"/>
      <c r="B56" s="40">
        <v>351.1</v>
      </c>
      <c r="C56" s="21" t="s">
        <v>75</v>
      </c>
      <c r="D56" s="47">
        <v>1255</v>
      </c>
      <c r="E56" s="47">
        <v>7256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8511</v>
      </c>
      <c r="O56" s="48">
        <f t="shared" si="6"/>
        <v>0.57725176342919149</v>
      </c>
      <c r="P56" s="9"/>
    </row>
    <row r="57" spans="1:16">
      <c r="A57" s="13"/>
      <c r="B57" s="40">
        <v>351.8</v>
      </c>
      <c r="C57" s="21" t="s">
        <v>99</v>
      </c>
      <c r="D57" s="47">
        <v>0</v>
      </c>
      <c r="E57" s="47">
        <v>35153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35153</v>
      </c>
      <c r="O57" s="48">
        <f t="shared" si="6"/>
        <v>2.3842240911557244</v>
      </c>
      <c r="P57" s="9"/>
    </row>
    <row r="58" spans="1:16">
      <c r="A58" s="13"/>
      <c r="B58" s="40">
        <v>352</v>
      </c>
      <c r="C58" s="21" t="s">
        <v>76</v>
      </c>
      <c r="D58" s="47">
        <v>8219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8219</v>
      </c>
      <c r="O58" s="48">
        <f t="shared" si="6"/>
        <v>0.55744709712425389</v>
      </c>
      <c r="P58" s="9"/>
    </row>
    <row r="59" spans="1:16">
      <c r="A59" s="13"/>
      <c r="B59" s="40">
        <v>359</v>
      </c>
      <c r="C59" s="21" t="s">
        <v>77</v>
      </c>
      <c r="D59" s="47">
        <v>0</v>
      </c>
      <c r="E59" s="47">
        <v>56465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56465</v>
      </c>
      <c r="O59" s="48">
        <f t="shared" si="6"/>
        <v>3.8296934346174716</v>
      </c>
      <c r="P59" s="9"/>
    </row>
    <row r="60" spans="1:16" ht="15.75">
      <c r="A60" s="29" t="s">
        <v>4</v>
      </c>
      <c r="B60" s="30"/>
      <c r="C60" s="31"/>
      <c r="D60" s="32">
        <f t="shared" ref="D60:M60" si="11">SUM(D61:D66)</f>
        <v>556080</v>
      </c>
      <c r="E60" s="32">
        <f t="shared" si="11"/>
        <v>223227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28567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807874</v>
      </c>
      <c r="O60" s="46">
        <f t="shared" si="6"/>
        <v>54.793407487791647</v>
      </c>
      <c r="P60" s="10"/>
    </row>
    <row r="61" spans="1:16">
      <c r="A61" s="12"/>
      <c r="B61" s="25">
        <v>361.1</v>
      </c>
      <c r="C61" s="20" t="s">
        <v>78</v>
      </c>
      <c r="D61" s="47">
        <v>42280</v>
      </c>
      <c r="E61" s="47">
        <v>5377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47657</v>
      </c>
      <c r="O61" s="48">
        <f t="shared" si="6"/>
        <v>3.2322978838849701</v>
      </c>
      <c r="P61" s="9"/>
    </row>
    <row r="62" spans="1:16">
      <c r="A62" s="12"/>
      <c r="B62" s="25">
        <v>362</v>
      </c>
      <c r="C62" s="20" t="s">
        <v>79</v>
      </c>
      <c r="D62" s="47">
        <v>107120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107120</v>
      </c>
      <c r="O62" s="48">
        <f t="shared" si="6"/>
        <v>7.2653282691264245</v>
      </c>
      <c r="P62" s="9"/>
    </row>
    <row r="63" spans="1:16">
      <c r="A63" s="12"/>
      <c r="B63" s="25">
        <v>364</v>
      </c>
      <c r="C63" s="20" t="s">
        <v>80</v>
      </c>
      <c r="D63" s="47">
        <v>0</v>
      </c>
      <c r="E63" s="47">
        <v>208500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208500</v>
      </c>
      <c r="O63" s="48">
        <f t="shared" si="6"/>
        <v>14.14134563212154</v>
      </c>
      <c r="P63" s="9"/>
    </row>
    <row r="64" spans="1:16">
      <c r="A64" s="12"/>
      <c r="B64" s="25">
        <v>365</v>
      </c>
      <c r="C64" s="20" t="s">
        <v>81</v>
      </c>
      <c r="D64" s="47">
        <v>0</v>
      </c>
      <c r="E64" s="47">
        <v>1740</v>
      </c>
      <c r="F64" s="47">
        <v>0</v>
      </c>
      <c r="G64" s="47">
        <v>0</v>
      </c>
      <c r="H64" s="47">
        <v>0</v>
      </c>
      <c r="I64" s="47">
        <v>28567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30307</v>
      </c>
      <c r="O64" s="48">
        <f t="shared" si="6"/>
        <v>2.0555480195333695</v>
      </c>
      <c r="P64" s="9"/>
    </row>
    <row r="65" spans="1:119">
      <c r="A65" s="12"/>
      <c r="B65" s="25">
        <v>366</v>
      </c>
      <c r="C65" s="20" t="s">
        <v>100</v>
      </c>
      <c r="D65" s="47">
        <v>303377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303377</v>
      </c>
      <c r="O65" s="48">
        <f t="shared" si="6"/>
        <v>20.57630222463375</v>
      </c>
      <c r="P65" s="9"/>
    </row>
    <row r="66" spans="1:119">
      <c r="A66" s="12"/>
      <c r="B66" s="25">
        <v>369.9</v>
      </c>
      <c r="C66" s="20" t="s">
        <v>82</v>
      </c>
      <c r="D66" s="47">
        <v>103303</v>
      </c>
      <c r="E66" s="47">
        <v>7610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110913</v>
      </c>
      <c r="O66" s="48">
        <f t="shared" si="6"/>
        <v>7.5225854584915899</v>
      </c>
      <c r="P66" s="9"/>
    </row>
    <row r="67" spans="1:119" ht="15.75">
      <c r="A67" s="29" t="s">
        <v>47</v>
      </c>
      <c r="B67" s="30"/>
      <c r="C67" s="31"/>
      <c r="D67" s="32">
        <f t="shared" ref="D67:M67" si="12">SUM(D68:D71)</f>
        <v>975634</v>
      </c>
      <c r="E67" s="32">
        <f t="shared" si="12"/>
        <v>2469418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433980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si="10"/>
        <v>3879032</v>
      </c>
      <c r="O67" s="46">
        <f t="shared" si="6"/>
        <v>263.09224091155727</v>
      </c>
      <c r="P67" s="9"/>
    </row>
    <row r="68" spans="1:119">
      <c r="A68" s="12"/>
      <c r="B68" s="25">
        <v>381</v>
      </c>
      <c r="C68" s="20" t="s">
        <v>83</v>
      </c>
      <c r="D68" s="47">
        <v>975634</v>
      </c>
      <c r="E68" s="47">
        <v>2136480</v>
      </c>
      <c r="F68" s="47">
        <v>0</v>
      </c>
      <c r="G68" s="47">
        <v>0</v>
      </c>
      <c r="H68" s="47">
        <v>0</v>
      </c>
      <c r="I68" s="47">
        <v>338055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3450169</v>
      </c>
      <c r="O68" s="48">
        <f t="shared" si="6"/>
        <v>234.00495116657623</v>
      </c>
      <c r="P68" s="9"/>
    </row>
    <row r="69" spans="1:119">
      <c r="A69" s="12"/>
      <c r="B69" s="25">
        <v>383</v>
      </c>
      <c r="C69" s="20" t="s">
        <v>84</v>
      </c>
      <c r="D69" s="47">
        <v>0</v>
      </c>
      <c r="E69" s="47">
        <v>332938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332938</v>
      </c>
      <c r="O69" s="48">
        <f>(N69/O$74)</f>
        <v>22.581253391209984</v>
      </c>
      <c r="P69" s="9"/>
    </row>
    <row r="70" spans="1:119">
      <c r="A70" s="12"/>
      <c r="B70" s="25">
        <v>389.1</v>
      </c>
      <c r="C70" s="20" t="s">
        <v>85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25337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25337</v>
      </c>
      <c r="O70" s="48">
        <f>(N70/O$74)</f>
        <v>1.7184617471513837</v>
      </c>
      <c r="P70" s="9"/>
    </row>
    <row r="71" spans="1:119" ht="15.75" thickBot="1">
      <c r="A71" s="12"/>
      <c r="B71" s="25">
        <v>389.3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70588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70588</v>
      </c>
      <c r="O71" s="48">
        <f>(N71/O$74)</f>
        <v>4.7875746066196418</v>
      </c>
      <c r="P71" s="9"/>
    </row>
    <row r="72" spans="1:119" ht="16.5" thickBot="1">
      <c r="A72" s="14" t="s">
        <v>64</v>
      </c>
      <c r="B72" s="23"/>
      <c r="C72" s="22"/>
      <c r="D72" s="15">
        <f t="shared" ref="D72:M72" si="13">SUM(D5,D12,D15,D39,D55,D60,D67)</f>
        <v>13093323</v>
      </c>
      <c r="E72" s="15">
        <f t="shared" si="13"/>
        <v>6528480</v>
      </c>
      <c r="F72" s="15">
        <f t="shared" si="13"/>
        <v>0</v>
      </c>
      <c r="G72" s="15">
        <f t="shared" si="13"/>
        <v>0</v>
      </c>
      <c r="H72" s="15">
        <f t="shared" si="13"/>
        <v>0</v>
      </c>
      <c r="I72" s="15">
        <f t="shared" si="13"/>
        <v>572529</v>
      </c>
      <c r="J72" s="15">
        <f t="shared" si="13"/>
        <v>0</v>
      </c>
      <c r="K72" s="15">
        <f t="shared" si="13"/>
        <v>0</v>
      </c>
      <c r="L72" s="15">
        <f t="shared" si="13"/>
        <v>0</v>
      </c>
      <c r="M72" s="15">
        <f t="shared" si="13"/>
        <v>0</v>
      </c>
      <c r="N72" s="15">
        <f t="shared" si="10"/>
        <v>20194332</v>
      </c>
      <c r="O72" s="38">
        <f>(N72/O$74)</f>
        <v>1369.6644058600109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1"/>
      <c r="B74" s="42"/>
      <c r="C74" s="42"/>
      <c r="D74" s="43"/>
      <c r="E74" s="43"/>
      <c r="F74" s="43"/>
      <c r="G74" s="43"/>
      <c r="H74" s="43"/>
      <c r="I74" s="43"/>
      <c r="J74" s="43"/>
      <c r="K74" s="43"/>
      <c r="L74" s="49" t="s">
        <v>107</v>
      </c>
      <c r="M74" s="49"/>
      <c r="N74" s="49"/>
      <c r="O74" s="44">
        <v>14744</v>
      </c>
    </row>
    <row r="75" spans="1:119">
      <c r="A75" s="50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2"/>
    </row>
    <row r="76" spans="1:119" ht="15.75" customHeight="1" thickBot="1">
      <c r="A76" s="53" t="s">
        <v>102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5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96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4031911</v>
      </c>
      <c r="E5" s="27">
        <f t="shared" si="0"/>
        <v>4683684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8715595</v>
      </c>
      <c r="O5" s="33">
        <f t="shared" ref="O5:O36" si="2">(N5/O$73)</f>
        <v>588.93134671261566</v>
      </c>
      <c r="P5" s="6"/>
    </row>
    <row r="6" spans="1:133">
      <c r="A6" s="12"/>
      <c r="B6" s="25">
        <v>311</v>
      </c>
      <c r="C6" s="20" t="s">
        <v>2</v>
      </c>
      <c r="D6" s="47">
        <v>3593763</v>
      </c>
      <c r="E6" s="47">
        <v>3886982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7480745</v>
      </c>
      <c r="O6" s="48">
        <f t="shared" si="2"/>
        <v>505.48989796607879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23802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23802</v>
      </c>
      <c r="O7" s="48">
        <f t="shared" si="2"/>
        <v>1.6083519156699777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69839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69839</v>
      </c>
      <c r="O8" s="48">
        <f t="shared" si="2"/>
        <v>4.719170214203662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703061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703061</v>
      </c>
      <c r="O9" s="48">
        <f t="shared" si="2"/>
        <v>47.507331576457872</v>
      </c>
      <c r="P9" s="9"/>
    </row>
    <row r="10" spans="1:133">
      <c r="A10" s="12"/>
      <c r="B10" s="25">
        <v>312.60000000000002</v>
      </c>
      <c r="C10" s="20" t="s">
        <v>14</v>
      </c>
      <c r="D10" s="47">
        <v>425235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425235</v>
      </c>
      <c r="O10" s="48">
        <f t="shared" si="2"/>
        <v>28.734036083519158</v>
      </c>
      <c r="P10" s="9"/>
    </row>
    <row r="11" spans="1:133">
      <c r="A11" s="12"/>
      <c r="B11" s="25">
        <v>315</v>
      </c>
      <c r="C11" s="20" t="s">
        <v>15</v>
      </c>
      <c r="D11" s="47">
        <v>12913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12913</v>
      </c>
      <c r="O11" s="48">
        <f t="shared" si="2"/>
        <v>0.8725589566862626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86327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86327</v>
      </c>
      <c r="O12" s="46">
        <f t="shared" si="2"/>
        <v>5.8332995472667069</v>
      </c>
      <c r="P12" s="10"/>
    </row>
    <row r="13" spans="1:133">
      <c r="A13" s="12"/>
      <c r="B13" s="25">
        <v>322</v>
      </c>
      <c r="C13" s="20" t="s">
        <v>0</v>
      </c>
      <c r="D13" s="47">
        <v>84577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84577</v>
      </c>
      <c r="O13" s="48">
        <f t="shared" si="2"/>
        <v>5.7150483140752755</v>
      </c>
      <c r="P13" s="9"/>
    </row>
    <row r="14" spans="1:133">
      <c r="A14" s="12"/>
      <c r="B14" s="25">
        <v>329</v>
      </c>
      <c r="C14" s="20" t="s">
        <v>17</v>
      </c>
      <c r="D14" s="47">
        <v>1750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1750</v>
      </c>
      <c r="O14" s="48">
        <f t="shared" si="2"/>
        <v>0.11825123319143185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SUM(D16:D38)</f>
        <v>3245173</v>
      </c>
      <c r="E15" s="32">
        <f t="shared" si="4"/>
        <v>5356140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8601313</v>
      </c>
      <c r="O15" s="46">
        <f t="shared" si="2"/>
        <v>581.20906818028243</v>
      </c>
      <c r="P15" s="10"/>
    </row>
    <row r="16" spans="1:133">
      <c r="A16" s="12"/>
      <c r="B16" s="25">
        <v>331.1</v>
      </c>
      <c r="C16" s="20" t="s">
        <v>18</v>
      </c>
      <c r="D16" s="47">
        <v>2904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2904</v>
      </c>
      <c r="O16" s="48">
        <f t="shared" si="2"/>
        <v>0.19622947496452464</v>
      </c>
      <c r="P16" s="9"/>
    </row>
    <row r="17" spans="1:16">
      <c r="A17" s="12"/>
      <c r="B17" s="25">
        <v>331.2</v>
      </c>
      <c r="C17" s="20" t="s">
        <v>19</v>
      </c>
      <c r="D17" s="47">
        <v>275270</v>
      </c>
      <c r="E17" s="47">
        <v>28871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304141</v>
      </c>
      <c r="O17" s="48">
        <f t="shared" si="2"/>
        <v>20.551456179471586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1003931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1003931</v>
      </c>
      <c r="O18" s="48">
        <f t="shared" si="2"/>
        <v>67.837759308061351</v>
      </c>
      <c r="P18" s="9"/>
    </row>
    <row r="19" spans="1:16">
      <c r="A19" s="12"/>
      <c r="B19" s="25">
        <v>331.69</v>
      </c>
      <c r="C19" s="20" t="s">
        <v>24</v>
      </c>
      <c r="D19" s="47">
        <v>173458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173458</v>
      </c>
      <c r="O19" s="48">
        <f t="shared" si="2"/>
        <v>11.720927089668221</v>
      </c>
      <c r="P19" s="9"/>
    </row>
    <row r="20" spans="1:16">
      <c r="A20" s="12"/>
      <c r="B20" s="25">
        <v>334.1</v>
      </c>
      <c r="C20" s="20" t="s">
        <v>22</v>
      </c>
      <c r="D20" s="47">
        <v>154156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154156</v>
      </c>
      <c r="O20" s="48">
        <f t="shared" si="2"/>
        <v>10.416649773633354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30653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30653</v>
      </c>
      <c r="O21" s="48">
        <f t="shared" si="2"/>
        <v>2.0712886005811204</v>
      </c>
      <c r="P21" s="9"/>
    </row>
    <row r="22" spans="1:16">
      <c r="A22" s="12"/>
      <c r="B22" s="25">
        <v>334.49</v>
      </c>
      <c r="C22" s="20" t="s">
        <v>25</v>
      </c>
      <c r="D22" s="47">
        <v>0</v>
      </c>
      <c r="E22" s="47">
        <v>2611133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7" si="5">SUM(D22:M22)</f>
        <v>2611133</v>
      </c>
      <c r="O22" s="48">
        <f t="shared" si="2"/>
        <v>176.43982701533886</v>
      </c>
      <c r="P22" s="9"/>
    </row>
    <row r="23" spans="1:16">
      <c r="A23" s="12"/>
      <c r="B23" s="25">
        <v>334.5</v>
      </c>
      <c r="C23" s="20" t="s">
        <v>26</v>
      </c>
      <c r="D23" s="47">
        <v>0</v>
      </c>
      <c r="E23" s="47">
        <v>273907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273907</v>
      </c>
      <c r="O23" s="48">
        <f t="shared" si="2"/>
        <v>18.508480302723157</v>
      </c>
      <c r="P23" s="9"/>
    </row>
    <row r="24" spans="1:16">
      <c r="A24" s="12"/>
      <c r="B24" s="25">
        <v>334.69</v>
      </c>
      <c r="C24" s="20" t="s">
        <v>28</v>
      </c>
      <c r="D24" s="47">
        <v>0</v>
      </c>
      <c r="E24" s="47">
        <v>94026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94026</v>
      </c>
      <c r="O24" s="48">
        <f t="shared" si="2"/>
        <v>6.3535374011757551</v>
      </c>
      <c r="P24" s="9"/>
    </row>
    <row r="25" spans="1:16">
      <c r="A25" s="12"/>
      <c r="B25" s="25">
        <v>334.7</v>
      </c>
      <c r="C25" s="20" t="s">
        <v>29</v>
      </c>
      <c r="D25" s="47">
        <v>304974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304974</v>
      </c>
      <c r="O25" s="48">
        <f t="shared" si="2"/>
        <v>20.607743766470708</v>
      </c>
      <c r="P25" s="9"/>
    </row>
    <row r="26" spans="1:16">
      <c r="A26" s="12"/>
      <c r="B26" s="25">
        <v>335.12</v>
      </c>
      <c r="C26" s="20" t="s">
        <v>30</v>
      </c>
      <c r="D26" s="47">
        <v>193908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193908</v>
      </c>
      <c r="O26" s="48">
        <f t="shared" si="2"/>
        <v>13.102777214676667</v>
      </c>
      <c r="P26" s="9"/>
    </row>
    <row r="27" spans="1:16">
      <c r="A27" s="12"/>
      <c r="B27" s="25">
        <v>335.13</v>
      </c>
      <c r="C27" s="20" t="s">
        <v>31</v>
      </c>
      <c r="D27" s="47">
        <v>14472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14472</v>
      </c>
      <c r="O27" s="48">
        <f t="shared" si="2"/>
        <v>0.97790391242651531</v>
      </c>
      <c r="P27" s="9"/>
    </row>
    <row r="28" spans="1:16">
      <c r="A28" s="12"/>
      <c r="B28" s="25">
        <v>335.14</v>
      </c>
      <c r="C28" s="20" t="s">
        <v>32</v>
      </c>
      <c r="D28" s="47">
        <v>7381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7381</v>
      </c>
      <c r="O28" s="48">
        <f t="shared" si="2"/>
        <v>0.49874991553483344</v>
      </c>
      <c r="P28" s="9"/>
    </row>
    <row r="29" spans="1:16">
      <c r="A29" s="12"/>
      <c r="B29" s="25">
        <v>335.15</v>
      </c>
      <c r="C29" s="20" t="s">
        <v>33</v>
      </c>
      <c r="D29" s="47">
        <v>2063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2063</v>
      </c>
      <c r="O29" s="48">
        <f t="shared" si="2"/>
        <v>0.13940131089938509</v>
      </c>
      <c r="P29" s="9"/>
    </row>
    <row r="30" spans="1:16">
      <c r="A30" s="12"/>
      <c r="B30" s="25">
        <v>335.16</v>
      </c>
      <c r="C30" s="20" t="s">
        <v>34</v>
      </c>
      <c r="D30" s="47">
        <v>223250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15.085478748564093</v>
      </c>
      <c r="P30" s="9"/>
    </row>
    <row r="31" spans="1:16">
      <c r="A31" s="12"/>
      <c r="B31" s="25">
        <v>335.17</v>
      </c>
      <c r="C31" s="20" t="s">
        <v>35</v>
      </c>
      <c r="D31" s="47">
        <v>0</v>
      </c>
      <c r="E31" s="47">
        <v>13361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13361</v>
      </c>
      <c r="O31" s="48">
        <f t="shared" si="2"/>
        <v>0.9028312723832691</v>
      </c>
      <c r="P31" s="9"/>
    </row>
    <row r="32" spans="1:16">
      <c r="A32" s="12"/>
      <c r="B32" s="25">
        <v>335.18</v>
      </c>
      <c r="C32" s="20" t="s">
        <v>36</v>
      </c>
      <c r="D32" s="47">
        <v>1181881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1181881</v>
      </c>
      <c r="O32" s="48">
        <f t="shared" si="2"/>
        <v>79.862220420298669</v>
      </c>
      <c r="P32" s="9"/>
    </row>
    <row r="33" spans="1:16">
      <c r="A33" s="12"/>
      <c r="B33" s="25">
        <v>335.19</v>
      </c>
      <c r="C33" s="20" t="s">
        <v>48</v>
      </c>
      <c r="D33" s="47">
        <v>654715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654715</v>
      </c>
      <c r="O33" s="48">
        <f t="shared" si="2"/>
        <v>44.240489222244747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894027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894027</v>
      </c>
      <c r="O34" s="48">
        <f t="shared" si="2"/>
        <v>60.411311575106424</v>
      </c>
      <c r="P34" s="9"/>
    </row>
    <row r="35" spans="1:16">
      <c r="A35" s="12"/>
      <c r="B35" s="25">
        <v>335.7</v>
      </c>
      <c r="C35" s="20" t="s">
        <v>38</v>
      </c>
      <c r="D35" s="47">
        <v>2966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2966</v>
      </c>
      <c r="O35" s="48">
        <f t="shared" si="2"/>
        <v>0.20041894722616393</v>
      </c>
      <c r="P35" s="9"/>
    </row>
    <row r="36" spans="1:16">
      <c r="A36" s="12"/>
      <c r="B36" s="25">
        <v>335.8</v>
      </c>
      <c r="C36" s="20" t="s">
        <v>39</v>
      </c>
      <c r="D36" s="47">
        <v>0</v>
      </c>
      <c r="E36" s="47">
        <v>406231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406231</v>
      </c>
      <c r="O36" s="48">
        <f t="shared" si="2"/>
        <v>27.449895263193458</v>
      </c>
      <c r="P36" s="9"/>
    </row>
    <row r="37" spans="1:16">
      <c r="A37" s="12"/>
      <c r="B37" s="25">
        <v>336</v>
      </c>
      <c r="C37" s="20" t="s">
        <v>3</v>
      </c>
      <c r="D37" s="47">
        <v>38817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38817</v>
      </c>
      <c r="O37" s="48">
        <f t="shared" ref="O37:O68" si="6">(N37/O$73)</f>
        <v>2.6229474964524631</v>
      </c>
      <c r="P37" s="9"/>
    </row>
    <row r="38" spans="1:16">
      <c r="A38" s="12"/>
      <c r="B38" s="25">
        <v>337.2</v>
      </c>
      <c r="C38" s="20" t="s">
        <v>40</v>
      </c>
      <c r="D38" s="47">
        <v>14958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14958</v>
      </c>
      <c r="O38" s="48">
        <f t="shared" si="6"/>
        <v>1.0107439691871072</v>
      </c>
      <c r="P38" s="9"/>
    </row>
    <row r="39" spans="1:16" ht="15.75">
      <c r="A39" s="29" t="s">
        <v>45</v>
      </c>
      <c r="B39" s="30"/>
      <c r="C39" s="31"/>
      <c r="D39" s="32">
        <f t="shared" ref="D39:M39" si="7">SUM(D40:D55)</f>
        <v>446629</v>
      </c>
      <c r="E39" s="32">
        <f t="shared" si="7"/>
        <v>688986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94380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1229995</v>
      </c>
      <c r="O39" s="46">
        <f t="shared" si="6"/>
        <v>83.113386039597273</v>
      </c>
      <c r="P39" s="10"/>
    </row>
    <row r="40" spans="1:16">
      <c r="A40" s="12"/>
      <c r="B40" s="25">
        <v>341.1</v>
      </c>
      <c r="C40" s="20" t="s">
        <v>49</v>
      </c>
      <c r="D40" s="47">
        <v>25331</v>
      </c>
      <c r="E40" s="47">
        <v>25828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51159</v>
      </c>
      <c r="O40" s="48">
        <f t="shared" si="6"/>
        <v>3.4569227650516927</v>
      </c>
      <c r="P40" s="9"/>
    </row>
    <row r="41" spans="1:16">
      <c r="A41" s="12"/>
      <c r="B41" s="25">
        <v>341.51</v>
      </c>
      <c r="C41" s="20" t="s">
        <v>50</v>
      </c>
      <c r="D41" s="47">
        <v>67570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55" si="8">SUM(D41:M41)</f>
        <v>67570</v>
      </c>
      <c r="O41" s="48">
        <f t="shared" si="6"/>
        <v>4.5658490438543149</v>
      </c>
      <c r="P41" s="9"/>
    </row>
    <row r="42" spans="1:16">
      <c r="A42" s="12"/>
      <c r="B42" s="25">
        <v>341.52</v>
      </c>
      <c r="C42" s="20" t="s">
        <v>51</v>
      </c>
      <c r="D42" s="47">
        <v>0</v>
      </c>
      <c r="E42" s="47">
        <v>61800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61800</v>
      </c>
      <c r="O42" s="48">
        <f t="shared" si="6"/>
        <v>4.1759578349888509</v>
      </c>
      <c r="P42" s="9"/>
    </row>
    <row r="43" spans="1:16">
      <c r="A43" s="12"/>
      <c r="B43" s="25">
        <v>341.55</v>
      </c>
      <c r="C43" s="20" t="s">
        <v>52</v>
      </c>
      <c r="D43" s="47">
        <v>1469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1469</v>
      </c>
      <c r="O43" s="48">
        <f t="shared" si="6"/>
        <v>9.9263463747550504E-2</v>
      </c>
      <c r="P43" s="9"/>
    </row>
    <row r="44" spans="1:16">
      <c r="A44" s="12"/>
      <c r="B44" s="25">
        <v>341.56</v>
      </c>
      <c r="C44" s="20" t="s">
        <v>53</v>
      </c>
      <c r="D44" s="47">
        <v>12786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12786</v>
      </c>
      <c r="O44" s="48">
        <f t="shared" si="6"/>
        <v>0.86397729576322724</v>
      </c>
      <c r="P44" s="9"/>
    </row>
    <row r="45" spans="1:16">
      <c r="A45" s="12"/>
      <c r="B45" s="25">
        <v>341.8</v>
      </c>
      <c r="C45" s="20" t="s">
        <v>54</v>
      </c>
      <c r="D45" s="47">
        <v>282521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282521</v>
      </c>
      <c r="O45" s="48">
        <f t="shared" si="6"/>
        <v>19.090546658558011</v>
      </c>
      <c r="P45" s="9"/>
    </row>
    <row r="46" spans="1:16">
      <c r="A46" s="12"/>
      <c r="B46" s="25">
        <v>341.9</v>
      </c>
      <c r="C46" s="20" t="s">
        <v>55</v>
      </c>
      <c r="D46" s="47">
        <v>7427</v>
      </c>
      <c r="E46" s="47">
        <v>375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7802</v>
      </c>
      <c r="O46" s="48">
        <f t="shared" si="6"/>
        <v>0.52719778363402936</v>
      </c>
      <c r="P46" s="9"/>
    </row>
    <row r="47" spans="1:16">
      <c r="A47" s="12"/>
      <c r="B47" s="25">
        <v>342.1</v>
      </c>
      <c r="C47" s="20" t="s">
        <v>97</v>
      </c>
      <c r="D47" s="47">
        <v>3202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3202</v>
      </c>
      <c r="O47" s="48">
        <f t="shared" si="6"/>
        <v>0.21636597067369417</v>
      </c>
      <c r="P47" s="9"/>
    </row>
    <row r="48" spans="1:16">
      <c r="A48" s="12"/>
      <c r="B48" s="25">
        <v>342.2</v>
      </c>
      <c r="C48" s="20" t="s">
        <v>56</v>
      </c>
      <c r="D48" s="47">
        <v>0</v>
      </c>
      <c r="E48" s="47">
        <v>384646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384646</v>
      </c>
      <c r="O48" s="48">
        <f t="shared" si="6"/>
        <v>25.991350766943711</v>
      </c>
      <c r="P48" s="9"/>
    </row>
    <row r="49" spans="1:16">
      <c r="A49" s="12"/>
      <c r="B49" s="25">
        <v>342.3</v>
      </c>
      <c r="C49" s="20" t="s">
        <v>57</v>
      </c>
      <c r="D49" s="47">
        <v>0</v>
      </c>
      <c r="E49" s="47">
        <v>8388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8388</v>
      </c>
      <c r="O49" s="48">
        <f t="shared" si="6"/>
        <v>0.56679505371984595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140230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140230</v>
      </c>
      <c r="O50" s="48">
        <f t="shared" si="6"/>
        <v>9.4756402459625644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94380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94380</v>
      </c>
      <c r="O51" s="48">
        <f t="shared" si="6"/>
        <v>6.3774579363470503</v>
      </c>
      <c r="P51" s="9"/>
    </row>
    <row r="52" spans="1:16">
      <c r="A52" s="12"/>
      <c r="B52" s="25">
        <v>344.9</v>
      </c>
      <c r="C52" s="20" t="s">
        <v>98</v>
      </c>
      <c r="D52" s="47">
        <v>0</v>
      </c>
      <c r="E52" s="47">
        <v>3171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3171</v>
      </c>
      <c r="O52" s="48">
        <f t="shared" si="6"/>
        <v>0.21427123454287453</v>
      </c>
      <c r="P52" s="9"/>
    </row>
    <row r="53" spans="1:16">
      <c r="A53" s="12"/>
      <c r="B53" s="25">
        <v>347.1</v>
      </c>
      <c r="C53" s="20" t="s">
        <v>61</v>
      </c>
      <c r="D53" s="47">
        <v>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6500</v>
      </c>
      <c r="O53" s="48">
        <f t="shared" si="6"/>
        <v>0.43921886613960404</v>
      </c>
      <c r="P53" s="9"/>
    </row>
    <row r="54" spans="1:16">
      <c r="A54" s="12"/>
      <c r="B54" s="25">
        <v>347.2</v>
      </c>
      <c r="C54" s="20" t="s">
        <v>62</v>
      </c>
      <c r="D54" s="47">
        <v>39823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39823</v>
      </c>
      <c r="O54" s="48">
        <f t="shared" si="6"/>
        <v>2.6909250625042231</v>
      </c>
      <c r="P54" s="9"/>
    </row>
    <row r="55" spans="1:16">
      <c r="A55" s="12"/>
      <c r="B55" s="25">
        <v>348.82</v>
      </c>
      <c r="C55" s="20" t="s">
        <v>63</v>
      </c>
      <c r="D55" s="47">
        <v>0</v>
      </c>
      <c r="E55" s="47">
        <v>64548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64548</v>
      </c>
      <c r="O55" s="48">
        <f t="shared" si="6"/>
        <v>4.3616460571660252</v>
      </c>
      <c r="P55" s="9"/>
    </row>
    <row r="56" spans="1:16" ht="15.75">
      <c r="A56" s="29" t="s">
        <v>46</v>
      </c>
      <c r="B56" s="30"/>
      <c r="C56" s="31"/>
      <c r="D56" s="32">
        <f t="shared" ref="D56:M56" si="9">SUM(D57:D60)</f>
        <v>7934</v>
      </c>
      <c r="E56" s="32">
        <f t="shared" si="9"/>
        <v>63407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 t="shared" ref="N56:N71" si="10">SUM(D56:M56)</f>
        <v>71341</v>
      </c>
      <c r="O56" s="46">
        <f t="shared" si="6"/>
        <v>4.8206635583485369</v>
      </c>
      <c r="P56" s="10"/>
    </row>
    <row r="57" spans="1:16">
      <c r="A57" s="13"/>
      <c r="B57" s="40">
        <v>351.1</v>
      </c>
      <c r="C57" s="21" t="s">
        <v>75</v>
      </c>
      <c r="D57" s="47">
        <v>0</v>
      </c>
      <c r="E57" s="47">
        <v>9306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9306</v>
      </c>
      <c r="O57" s="48">
        <f t="shared" si="6"/>
        <v>0.62882627204540842</v>
      </c>
      <c r="P57" s="9"/>
    </row>
    <row r="58" spans="1:16">
      <c r="A58" s="13"/>
      <c r="B58" s="40">
        <v>351.8</v>
      </c>
      <c r="C58" s="21" t="s">
        <v>99</v>
      </c>
      <c r="D58" s="47">
        <v>0</v>
      </c>
      <c r="E58" s="47">
        <v>22504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22504</v>
      </c>
      <c r="O58" s="48">
        <f t="shared" si="6"/>
        <v>1.5206432867085613</v>
      </c>
      <c r="P58" s="9"/>
    </row>
    <row r="59" spans="1:16">
      <c r="A59" s="13"/>
      <c r="B59" s="40">
        <v>352</v>
      </c>
      <c r="C59" s="21" t="s">
        <v>76</v>
      </c>
      <c r="D59" s="47">
        <v>7934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7934</v>
      </c>
      <c r="O59" s="48">
        <f t="shared" si="6"/>
        <v>0.5361173052233259</v>
      </c>
      <c r="P59" s="9"/>
    </row>
    <row r="60" spans="1:16">
      <c r="A60" s="13"/>
      <c r="B60" s="40">
        <v>359</v>
      </c>
      <c r="C60" s="21" t="s">
        <v>77</v>
      </c>
      <c r="D60" s="47">
        <v>0</v>
      </c>
      <c r="E60" s="47">
        <v>31597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31597</v>
      </c>
      <c r="O60" s="48">
        <f t="shared" si="6"/>
        <v>2.1350766943712411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SUM(D62:D66)</f>
        <v>274340</v>
      </c>
      <c r="E61" s="32">
        <f t="shared" si="11"/>
        <v>29926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29199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333465</v>
      </c>
      <c r="O61" s="46">
        <f t="shared" si="6"/>
        <v>22.532941414960469</v>
      </c>
      <c r="P61" s="10"/>
    </row>
    <row r="62" spans="1:16">
      <c r="A62" s="12"/>
      <c r="B62" s="25">
        <v>361.1</v>
      </c>
      <c r="C62" s="20" t="s">
        <v>78</v>
      </c>
      <c r="D62" s="47">
        <v>54363</v>
      </c>
      <c r="E62" s="47">
        <v>19582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73945</v>
      </c>
      <c r="O62" s="48">
        <f t="shared" si="6"/>
        <v>4.9966213933373878</v>
      </c>
      <c r="P62" s="9"/>
    </row>
    <row r="63" spans="1:16">
      <c r="A63" s="12"/>
      <c r="B63" s="25">
        <v>362</v>
      </c>
      <c r="C63" s="20" t="s">
        <v>79</v>
      </c>
      <c r="D63" s="47">
        <v>111441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111441</v>
      </c>
      <c r="O63" s="48">
        <f t="shared" si="6"/>
        <v>7.5303061017636326</v>
      </c>
      <c r="P63" s="9"/>
    </row>
    <row r="64" spans="1:16">
      <c r="A64" s="12"/>
      <c r="B64" s="25">
        <v>365</v>
      </c>
      <c r="C64" s="20" t="s">
        <v>81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29130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29130</v>
      </c>
      <c r="O64" s="48">
        <f t="shared" si="6"/>
        <v>1.9683762416379484</v>
      </c>
      <c r="P64" s="9"/>
    </row>
    <row r="65" spans="1:119">
      <c r="A65" s="12"/>
      <c r="B65" s="25">
        <v>366</v>
      </c>
      <c r="C65" s="20" t="s">
        <v>100</v>
      </c>
      <c r="D65" s="47">
        <v>1705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1705</v>
      </c>
      <c r="O65" s="48">
        <f t="shared" si="6"/>
        <v>0.11521048719508074</v>
      </c>
      <c r="P65" s="9"/>
    </row>
    <row r="66" spans="1:119">
      <c r="A66" s="12"/>
      <c r="B66" s="25">
        <v>369.9</v>
      </c>
      <c r="C66" s="20" t="s">
        <v>82</v>
      </c>
      <c r="D66" s="47">
        <v>106831</v>
      </c>
      <c r="E66" s="47">
        <v>10344</v>
      </c>
      <c r="F66" s="47">
        <v>0</v>
      </c>
      <c r="G66" s="47">
        <v>0</v>
      </c>
      <c r="H66" s="47">
        <v>0</v>
      </c>
      <c r="I66" s="47">
        <v>69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117244</v>
      </c>
      <c r="O66" s="48">
        <f t="shared" si="6"/>
        <v>7.9224271910264203</v>
      </c>
      <c r="P66" s="9"/>
    </row>
    <row r="67" spans="1:119" ht="15.75">
      <c r="A67" s="29" t="s">
        <v>47</v>
      </c>
      <c r="B67" s="30"/>
      <c r="C67" s="31"/>
      <c r="D67" s="32">
        <f t="shared" ref="D67:M67" si="12">SUM(D68:D70)</f>
        <v>4287687</v>
      </c>
      <c r="E67" s="32">
        <f t="shared" si="12"/>
        <v>1723634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4864717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si="10"/>
        <v>10876038</v>
      </c>
      <c r="O67" s="46">
        <f t="shared" si="6"/>
        <v>734.91708899249954</v>
      </c>
      <c r="P67" s="9"/>
    </row>
    <row r="68" spans="1:119">
      <c r="A68" s="12"/>
      <c r="B68" s="25">
        <v>381</v>
      </c>
      <c r="C68" s="20" t="s">
        <v>83</v>
      </c>
      <c r="D68" s="47">
        <v>4287687</v>
      </c>
      <c r="E68" s="47">
        <v>1723634</v>
      </c>
      <c r="F68" s="47">
        <v>0</v>
      </c>
      <c r="G68" s="47">
        <v>0</v>
      </c>
      <c r="H68" s="47">
        <v>0</v>
      </c>
      <c r="I68" s="47">
        <v>4767917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10779238</v>
      </c>
      <c r="O68" s="48">
        <f t="shared" si="6"/>
        <v>728.37610649368196</v>
      </c>
      <c r="P68" s="9"/>
    </row>
    <row r="69" spans="1:119">
      <c r="A69" s="12"/>
      <c r="B69" s="25">
        <v>389.1</v>
      </c>
      <c r="C69" s="20" t="s">
        <v>85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18013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18013</v>
      </c>
      <c r="O69" s="48">
        <f>(N69/O$73)</f>
        <v>1.2171768362727211</v>
      </c>
      <c r="P69" s="9"/>
    </row>
    <row r="70" spans="1:119" ht="15.75" thickBot="1">
      <c r="A70" s="12"/>
      <c r="B70" s="25">
        <v>389.3</v>
      </c>
      <c r="C70" s="20" t="s">
        <v>86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78787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78787</v>
      </c>
      <c r="O70" s="48">
        <f>(N70/O$73)</f>
        <v>5.3238056625447667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3">SUM(D5,D12,D15,D39,D56,D61,D67)</f>
        <v>12380001</v>
      </c>
      <c r="E71" s="15">
        <f t="shared" si="13"/>
        <v>12545777</v>
      </c>
      <c r="F71" s="15">
        <f t="shared" si="13"/>
        <v>0</v>
      </c>
      <c r="G71" s="15">
        <f t="shared" si="13"/>
        <v>0</v>
      </c>
      <c r="H71" s="15">
        <f t="shared" si="13"/>
        <v>0</v>
      </c>
      <c r="I71" s="15">
        <f t="shared" si="13"/>
        <v>4988296</v>
      </c>
      <c r="J71" s="15">
        <f t="shared" si="13"/>
        <v>0</v>
      </c>
      <c r="K71" s="15">
        <f t="shared" si="13"/>
        <v>0</v>
      </c>
      <c r="L71" s="15">
        <f t="shared" si="13"/>
        <v>0</v>
      </c>
      <c r="M71" s="15">
        <f t="shared" si="13"/>
        <v>0</v>
      </c>
      <c r="N71" s="15">
        <f t="shared" si="10"/>
        <v>29914074</v>
      </c>
      <c r="O71" s="38">
        <f>(N71/O$73)</f>
        <v>2021.3577944455706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1"/>
      <c r="B73" s="42"/>
      <c r="C73" s="42"/>
      <c r="D73" s="43"/>
      <c r="E73" s="43"/>
      <c r="F73" s="43"/>
      <c r="G73" s="43"/>
      <c r="H73" s="43"/>
      <c r="I73" s="43"/>
      <c r="J73" s="43"/>
      <c r="K73" s="43"/>
      <c r="L73" s="49" t="s">
        <v>101</v>
      </c>
      <c r="M73" s="49"/>
      <c r="N73" s="49"/>
      <c r="O73" s="44">
        <v>14799</v>
      </c>
    </row>
    <row r="74" spans="1:119">
      <c r="A74" s="50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2"/>
    </row>
    <row r="75" spans="1:119" ht="15.75" thickBot="1">
      <c r="A75" s="53" t="s">
        <v>102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2017588</v>
      </c>
      <c r="E5" s="27">
        <f t="shared" si="0"/>
        <v>6445368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8462956</v>
      </c>
      <c r="O5" s="33">
        <f t="shared" ref="O5:O36" si="2">(N5/O$83)</f>
        <v>572.47892849895152</v>
      </c>
      <c r="P5" s="6"/>
    </row>
    <row r="6" spans="1:133">
      <c r="A6" s="12"/>
      <c r="B6" s="25">
        <v>311</v>
      </c>
      <c r="C6" s="20" t="s">
        <v>2</v>
      </c>
      <c r="D6" s="47">
        <v>1544953</v>
      </c>
      <c r="E6" s="47">
        <v>5641682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7186635</v>
      </c>
      <c r="O6" s="48">
        <f t="shared" si="2"/>
        <v>486.14185212744371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31420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31420</v>
      </c>
      <c r="O7" s="48">
        <f t="shared" si="2"/>
        <v>2.1254143272678077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70106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70106</v>
      </c>
      <c r="O8" s="48">
        <f t="shared" si="2"/>
        <v>4.7423391733748224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702160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702160</v>
      </c>
      <c r="O9" s="48">
        <f t="shared" si="2"/>
        <v>47.497801528783064</v>
      </c>
      <c r="P9" s="9"/>
    </row>
    <row r="10" spans="1:133">
      <c r="A10" s="12"/>
      <c r="B10" s="25">
        <v>312.60000000000002</v>
      </c>
      <c r="C10" s="20" t="s">
        <v>14</v>
      </c>
      <c r="D10" s="47">
        <v>455226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455226</v>
      </c>
      <c r="O10" s="48">
        <f t="shared" si="2"/>
        <v>30.793884867753501</v>
      </c>
      <c r="P10" s="9"/>
    </row>
    <row r="11" spans="1:133">
      <c r="A11" s="12"/>
      <c r="B11" s="25">
        <v>315</v>
      </c>
      <c r="C11" s="20" t="s">
        <v>15</v>
      </c>
      <c r="D11" s="47">
        <v>17409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17409</v>
      </c>
      <c r="O11" s="48">
        <f t="shared" si="2"/>
        <v>1.1776364743286207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63582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63582</v>
      </c>
      <c r="O12" s="46">
        <f t="shared" si="2"/>
        <v>4.3010214435500238</v>
      </c>
      <c r="P12" s="10"/>
    </row>
    <row r="13" spans="1:133">
      <c r="A13" s="12"/>
      <c r="B13" s="25">
        <v>322</v>
      </c>
      <c r="C13" s="20" t="s">
        <v>0</v>
      </c>
      <c r="D13" s="47">
        <v>62682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62682</v>
      </c>
      <c r="O13" s="48">
        <f t="shared" si="2"/>
        <v>4.2401407021578841</v>
      </c>
      <c r="P13" s="9"/>
    </row>
    <row r="14" spans="1:133">
      <c r="A14" s="12"/>
      <c r="B14" s="25">
        <v>329</v>
      </c>
      <c r="C14" s="20" t="s">
        <v>17</v>
      </c>
      <c r="D14" s="47">
        <v>900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900</v>
      </c>
      <c r="O14" s="48">
        <f t="shared" si="2"/>
        <v>6.0880741392139621E-2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3415930</v>
      </c>
      <c r="E15" s="32">
        <f t="shared" si="4"/>
        <v>5786995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9202925</v>
      </c>
      <c r="O15" s="46">
        <f t="shared" si="2"/>
        <v>622.53432997361836</v>
      </c>
      <c r="P15" s="10"/>
    </row>
    <row r="16" spans="1:133">
      <c r="A16" s="12"/>
      <c r="B16" s="25">
        <v>331.1</v>
      </c>
      <c r="C16" s="20" t="s">
        <v>18</v>
      </c>
      <c r="D16" s="47">
        <v>108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108</v>
      </c>
      <c r="O16" s="48">
        <f t="shared" si="2"/>
        <v>7.3056889670567544E-3</v>
      </c>
      <c r="P16" s="9"/>
    </row>
    <row r="17" spans="1:16">
      <c r="A17" s="12"/>
      <c r="B17" s="25">
        <v>331.2</v>
      </c>
      <c r="C17" s="20" t="s">
        <v>19</v>
      </c>
      <c r="D17" s="47">
        <v>382673</v>
      </c>
      <c r="E17" s="47">
        <v>88758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471431</v>
      </c>
      <c r="O17" s="48">
        <f t="shared" si="2"/>
        <v>31.890076439153081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8567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8567</v>
      </c>
      <c r="O18" s="48">
        <f t="shared" si="2"/>
        <v>0.57951701278495571</v>
      </c>
      <c r="P18" s="9"/>
    </row>
    <row r="19" spans="1:16">
      <c r="A19" s="12"/>
      <c r="B19" s="25">
        <v>331.69</v>
      </c>
      <c r="C19" s="20" t="s">
        <v>24</v>
      </c>
      <c r="D19" s="47">
        <v>111932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111932</v>
      </c>
      <c r="O19" s="48">
        <f t="shared" si="2"/>
        <v>7.5716701616721913</v>
      </c>
      <c r="P19" s="9"/>
    </row>
    <row r="20" spans="1:16">
      <c r="A20" s="12"/>
      <c r="B20" s="25">
        <v>334.1</v>
      </c>
      <c r="C20" s="20" t="s">
        <v>22</v>
      </c>
      <c r="D20" s="47">
        <v>81842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81842</v>
      </c>
      <c r="O20" s="48">
        <f t="shared" si="2"/>
        <v>5.5362240411283228</v>
      </c>
      <c r="P20" s="9"/>
    </row>
    <row r="21" spans="1:16">
      <c r="A21" s="12"/>
      <c r="B21" s="25">
        <v>334.2</v>
      </c>
      <c r="C21" s="20" t="s">
        <v>23</v>
      </c>
      <c r="D21" s="47">
        <v>56224</v>
      </c>
      <c r="E21" s="47">
        <v>147676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203900</v>
      </c>
      <c r="O21" s="48">
        <f t="shared" si="2"/>
        <v>13.792870188730298</v>
      </c>
      <c r="P21" s="9"/>
    </row>
    <row r="22" spans="1:16">
      <c r="A22" s="12"/>
      <c r="B22" s="25">
        <v>334.49</v>
      </c>
      <c r="C22" s="20" t="s">
        <v>25</v>
      </c>
      <c r="D22" s="47">
        <v>0</v>
      </c>
      <c r="E22" s="47">
        <v>1628223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4" si="5">SUM(D22:M22)</f>
        <v>1628223</v>
      </c>
      <c r="O22" s="48">
        <f t="shared" si="2"/>
        <v>110.14158154637083</v>
      </c>
      <c r="P22" s="9"/>
    </row>
    <row r="23" spans="1:16">
      <c r="A23" s="12"/>
      <c r="B23" s="25">
        <v>334.5</v>
      </c>
      <c r="C23" s="20" t="s">
        <v>26</v>
      </c>
      <c r="D23" s="47">
        <v>0</v>
      </c>
      <c r="E23" s="47">
        <v>383422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383422</v>
      </c>
      <c r="O23" s="48">
        <f t="shared" si="2"/>
        <v>25.936684028952175</v>
      </c>
      <c r="P23" s="9"/>
    </row>
    <row r="24" spans="1:16">
      <c r="A24" s="12"/>
      <c r="B24" s="25">
        <v>334.61</v>
      </c>
      <c r="C24" s="20" t="s">
        <v>27</v>
      </c>
      <c r="D24" s="47">
        <v>0</v>
      </c>
      <c r="E24" s="47">
        <v>26240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26240</v>
      </c>
      <c r="O24" s="48">
        <f t="shared" si="2"/>
        <v>1.7750118379219373</v>
      </c>
      <c r="P24" s="9"/>
    </row>
    <row r="25" spans="1:16">
      <c r="A25" s="12"/>
      <c r="B25" s="25">
        <v>334.69</v>
      </c>
      <c r="C25" s="20" t="s">
        <v>28</v>
      </c>
      <c r="D25" s="47">
        <v>131250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131250</v>
      </c>
      <c r="O25" s="48">
        <f t="shared" si="2"/>
        <v>8.8784414530203613</v>
      </c>
      <c r="P25" s="9"/>
    </row>
    <row r="26" spans="1:16">
      <c r="A26" s="12"/>
      <c r="B26" s="25">
        <v>334.7</v>
      </c>
      <c r="C26" s="20" t="s">
        <v>29</v>
      </c>
      <c r="D26" s="47">
        <v>306599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306599</v>
      </c>
      <c r="O26" s="48">
        <f t="shared" si="2"/>
        <v>20.739971588987352</v>
      </c>
      <c r="P26" s="9"/>
    </row>
    <row r="27" spans="1:16">
      <c r="A27" s="12"/>
      <c r="B27" s="25">
        <v>335.12</v>
      </c>
      <c r="C27" s="20" t="s">
        <v>30</v>
      </c>
      <c r="D27" s="47">
        <v>0</v>
      </c>
      <c r="E27" s="47">
        <v>191168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191168</v>
      </c>
      <c r="O27" s="48">
        <f t="shared" si="2"/>
        <v>12.931610633836163</v>
      </c>
      <c r="P27" s="9"/>
    </row>
    <row r="28" spans="1:16">
      <c r="A28" s="12"/>
      <c r="B28" s="25">
        <v>335.13</v>
      </c>
      <c r="C28" s="20" t="s">
        <v>31</v>
      </c>
      <c r="D28" s="47">
        <v>20413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20413</v>
      </c>
      <c r="O28" s="48">
        <f t="shared" si="2"/>
        <v>1.38084286004194</v>
      </c>
      <c r="P28" s="9"/>
    </row>
    <row r="29" spans="1:16">
      <c r="A29" s="12"/>
      <c r="B29" s="25">
        <v>335.14</v>
      </c>
      <c r="C29" s="20" t="s">
        <v>32</v>
      </c>
      <c r="D29" s="47">
        <v>8803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8803</v>
      </c>
      <c r="O29" s="48">
        <f t="shared" si="2"/>
        <v>0.595481296083339</v>
      </c>
      <c r="P29" s="9"/>
    </row>
    <row r="30" spans="1:16">
      <c r="A30" s="12"/>
      <c r="B30" s="25">
        <v>335.15</v>
      </c>
      <c r="C30" s="20" t="s">
        <v>33</v>
      </c>
      <c r="D30" s="47">
        <v>76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76</v>
      </c>
      <c r="O30" s="48">
        <f t="shared" si="2"/>
        <v>5.1410403842251234E-3</v>
      </c>
      <c r="P30" s="9"/>
    </row>
    <row r="31" spans="1:16">
      <c r="A31" s="12"/>
      <c r="B31" s="25">
        <v>335.16</v>
      </c>
      <c r="C31" s="20" t="s">
        <v>34</v>
      </c>
      <c r="D31" s="47">
        <v>223250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15.1018061286613</v>
      </c>
      <c r="P31" s="9"/>
    </row>
    <row r="32" spans="1:16">
      <c r="A32" s="12"/>
      <c r="B32" s="25">
        <v>335.17</v>
      </c>
      <c r="C32" s="20" t="s">
        <v>35</v>
      </c>
      <c r="D32" s="47">
        <v>0</v>
      </c>
      <c r="E32" s="47">
        <v>16350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16350</v>
      </c>
      <c r="O32" s="48">
        <f t="shared" si="2"/>
        <v>1.1060001352905364</v>
      </c>
      <c r="P32" s="9"/>
    </row>
    <row r="33" spans="1:16">
      <c r="A33" s="12"/>
      <c r="B33" s="25">
        <v>335.18</v>
      </c>
      <c r="C33" s="20" t="s">
        <v>36</v>
      </c>
      <c r="D33" s="47">
        <v>1223427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1223427</v>
      </c>
      <c r="O33" s="48">
        <f t="shared" si="2"/>
        <v>82.75904755462355</v>
      </c>
      <c r="P33" s="9"/>
    </row>
    <row r="34" spans="1:16">
      <c r="A34" s="12"/>
      <c r="B34" s="25">
        <v>335.19</v>
      </c>
      <c r="C34" s="20" t="s">
        <v>48</v>
      </c>
      <c r="D34" s="47">
        <v>835333</v>
      </c>
      <c r="E34" s="47">
        <v>2288793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3124126</v>
      </c>
      <c r="O34" s="48">
        <f t="shared" si="2"/>
        <v>211.33234120273286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916273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1" si="6">SUM(D35:M35)</f>
        <v>916273</v>
      </c>
      <c r="O35" s="48">
        <f t="shared" si="2"/>
        <v>61.981532841777721</v>
      </c>
      <c r="P35" s="9"/>
    </row>
    <row r="36" spans="1:16">
      <c r="A36" s="12"/>
      <c r="B36" s="25">
        <v>335.7</v>
      </c>
      <c r="C36" s="20" t="s">
        <v>38</v>
      </c>
      <c r="D36" s="47">
        <v>3221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3221</v>
      </c>
      <c r="O36" s="48">
        <f t="shared" si="2"/>
        <v>0.21788540891564634</v>
      </c>
      <c r="P36" s="9"/>
    </row>
    <row r="37" spans="1:16">
      <c r="A37" s="12"/>
      <c r="B37" s="25">
        <v>335.8</v>
      </c>
      <c r="C37" s="20" t="s">
        <v>39</v>
      </c>
      <c r="D37" s="47">
        <v>0</v>
      </c>
      <c r="E37" s="47">
        <v>91525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91525</v>
      </c>
      <c r="O37" s="48">
        <f t="shared" ref="O37:O68" si="7">(N37/O$83)</f>
        <v>6.1912331732395316</v>
      </c>
      <c r="P37" s="9"/>
    </row>
    <row r="38" spans="1:16">
      <c r="A38" s="12"/>
      <c r="B38" s="25">
        <v>336</v>
      </c>
      <c r="C38" s="20" t="s">
        <v>3</v>
      </c>
      <c r="D38" s="47">
        <v>27066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27066</v>
      </c>
      <c r="O38" s="48">
        <f t="shared" si="7"/>
        <v>1.8308868294662788</v>
      </c>
      <c r="P38" s="9"/>
    </row>
    <row r="39" spans="1:16">
      <c r="A39" s="12"/>
      <c r="B39" s="25">
        <v>337.2</v>
      </c>
      <c r="C39" s="20" t="s">
        <v>40</v>
      </c>
      <c r="D39" s="47">
        <v>3713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3713</v>
      </c>
      <c r="O39" s="48">
        <f t="shared" si="7"/>
        <v>0.25116688087668265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SUM(D41:D64)</f>
        <v>399481</v>
      </c>
      <c r="E40" s="32">
        <f t="shared" si="8"/>
        <v>964524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97931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1461936</v>
      </c>
      <c r="O40" s="46">
        <f t="shared" si="7"/>
        <v>98.893052830954474</v>
      </c>
      <c r="P40" s="10"/>
    </row>
    <row r="41" spans="1:16">
      <c r="A41" s="12"/>
      <c r="B41" s="25">
        <v>341.1</v>
      </c>
      <c r="C41" s="20" t="s">
        <v>49</v>
      </c>
      <c r="D41" s="47">
        <v>27522</v>
      </c>
      <c r="E41" s="47">
        <v>27950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55472</v>
      </c>
      <c r="O41" s="48">
        <f t="shared" si="7"/>
        <v>3.7524183183386324</v>
      </c>
      <c r="P41" s="9"/>
    </row>
    <row r="42" spans="1:16">
      <c r="A42" s="12"/>
      <c r="B42" s="25">
        <v>341.51</v>
      </c>
      <c r="C42" s="20" t="s">
        <v>50</v>
      </c>
      <c r="D42" s="47">
        <v>27257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4" si="9">SUM(D42:M42)</f>
        <v>27257</v>
      </c>
      <c r="O42" s="48">
        <f t="shared" si="7"/>
        <v>1.8438070756950551</v>
      </c>
      <c r="P42" s="9"/>
    </row>
    <row r="43" spans="1:16">
      <c r="A43" s="12"/>
      <c r="B43" s="25">
        <v>341.52</v>
      </c>
      <c r="C43" s="20" t="s">
        <v>51</v>
      </c>
      <c r="D43" s="47">
        <v>0</v>
      </c>
      <c r="E43" s="47">
        <v>34241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34241</v>
      </c>
      <c r="O43" s="48">
        <f t="shared" si="7"/>
        <v>2.3162416288980587</v>
      </c>
      <c r="P43" s="9"/>
    </row>
    <row r="44" spans="1:16">
      <c r="A44" s="12"/>
      <c r="B44" s="25">
        <v>341.55</v>
      </c>
      <c r="C44" s="20" t="s">
        <v>52</v>
      </c>
      <c r="D44" s="47">
        <v>17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17</v>
      </c>
      <c r="O44" s="48">
        <f t="shared" si="7"/>
        <v>1.1499695596293039E-3</v>
      </c>
      <c r="P44" s="9"/>
    </row>
    <row r="45" spans="1:16">
      <c r="A45" s="12"/>
      <c r="B45" s="25">
        <v>341.56</v>
      </c>
      <c r="C45" s="20" t="s">
        <v>53</v>
      </c>
      <c r="D45" s="47">
        <v>1945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1945</v>
      </c>
      <c r="O45" s="48">
        <f t="shared" si="7"/>
        <v>0.13157004667523506</v>
      </c>
      <c r="P45" s="9"/>
    </row>
    <row r="46" spans="1:16">
      <c r="A46" s="12"/>
      <c r="B46" s="25">
        <v>341.8</v>
      </c>
      <c r="C46" s="20" t="s">
        <v>54</v>
      </c>
      <c r="D46" s="47">
        <v>274682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274682</v>
      </c>
      <c r="O46" s="48">
        <f t="shared" si="7"/>
        <v>18.580937563417439</v>
      </c>
      <c r="P46" s="9"/>
    </row>
    <row r="47" spans="1:16">
      <c r="A47" s="12"/>
      <c r="B47" s="25">
        <v>341.9</v>
      </c>
      <c r="C47" s="20" t="s">
        <v>55</v>
      </c>
      <c r="D47" s="47">
        <v>9684</v>
      </c>
      <c r="E47" s="47">
        <v>890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10574</v>
      </c>
      <c r="O47" s="48">
        <f t="shared" si="7"/>
        <v>0.7152810660894271</v>
      </c>
      <c r="P47" s="9"/>
    </row>
    <row r="48" spans="1:16">
      <c r="A48" s="12"/>
      <c r="B48" s="25">
        <v>342.2</v>
      </c>
      <c r="C48" s="20" t="s">
        <v>56</v>
      </c>
      <c r="D48" s="47">
        <v>0</v>
      </c>
      <c r="E48" s="47">
        <v>5507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5507</v>
      </c>
      <c r="O48" s="48">
        <f t="shared" si="7"/>
        <v>0.37252249205168098</v>
      </c>
      <c r="P48" s="9"/>
    </row>
    <row r="49" spans="1:16">
      <c r="A49" s="12"/>
      <c r="B49" s="25">
        <v>342.3</v>
      </c>
      <c r="C49" s="20" t="s">
        <v>57</v>
      </c>
      <c r="D49" s="47">
        <v>0</v>
      </c>
      <c r="E49" s="47">
        <v>5510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5510</v>
      </c>
      <c r="O49" s="48">
        <f t="shared" si="7"/>
        <v>0.37272542785632146</v>
      </c>
      <c r="P49" s="9"/>
    </row>
    <row r="50" spans="1:16">
      <c r="A50" s="12"/>
      <c r="B50" s="25">
        <v>342.6</v>
      </c>
      <c r="C50" s="20" t="s">
        <v>58</v>
      </c>
      <c r="D50" s="47">
        <v>0</v>
      </c>
      <c r="E50" s="47">
        <v>339208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339208</v>
      </c>
      <c r="O50" s="48">
        <f t="shared" si="7"/>
        <v>22.945816140160996</v>
      </c>
      <c r="P50" s="9"/>
    </row>
    <row r="51" spans="1:16">
      <c r="A51" s="12"/>
      <c r="B51" s="25">
        <v>342.9</v>
      </c>
      <c r="C51" s="20" t="s">
        <v>59</v>
      </c>
      <c r="D51" s="47">
        <v>0</v>
      </c>
      <c r="E51" s="47">
        <v>125522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125522</v>
      </c>
      <c r="O51" s="48">
        <f t="shared" si="7"/>
        <v>8.4909693566934994</v>
      </c>
      <c r="P51" s="9"/>
    </row>
    <row r="52" spans="1:16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97931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97931</v>
      </c>
      <c r="O52" s="48">
        <f t="shared" si="7"/>
        <v>6.624568761415139</v>
      </c>
      <c r="P52" s="9"/>
    </row>
    <row r="53" spans="1:16">
      <c r="A53" s="12"/>
      <c r="B53" s="25">
        <v>347.1</v>
      </c>
      <c r="C53" s="20" t="s">
        <v>61</v>
      </c>
      <c r="D53" s="47">
        <v>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6500</v>
      </c>
      <c r="O53" s="48">
        <f t="shared" si="7"/>
        <v>0.43969424338767504</v>
      </c>
      <c r="P53" s="9"/>
    </row>
    <row r="54" spans="1:16">
      <c r="A54" s="12"/>
      <c r="B54" s="25">
        <v>347.2</v>
      </c>
      <c r="C54" s="20" t="s">
        <v>62</v>
      </c>
      <c r="D54" s="47">
        <v>51874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51874</v>
      </c>
      <c r="O54" s="48">
        <f t="shared" si="7"/>
        <v>3.5090306433065006</v>
      </c>
      <c r="P54" s="9"/>
    </row>
    <row r="55" spans="1:16">
      <c r="A55" s="12"/>
      <c r="B55" s="25">
        <v>348.12</v>
      </c>
      <c r="C55" s="39" t="s">
        <v>65</v>
      </c>
      <c r="D55" s="47">
        <v>0</v>
      </c>
      <c r="E55" s="47">
        <v>11079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2" si="10">SUM(D55:M55)</f>
        <v>11079</v>
      </c>
      <c r="O55" s="48">
        <f t="shared" si="7"/>
        <v>0.74944192653723873</v>
      </c>
      <c r="P55" s="9"/>
    </row>
    <row r="56" spans="1:16">
      <c r="A56" s="12"/>
      <c r="B56" s="25">
        <v>348.22</v>
      </c>
      <c r="C56" s="39" t="s">
        <v>66</v>
      </c>
      <c r="D56" s="47">
        <v>0</v>
      </c>
      <c r="E56" s="47">
        <v>42082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42082</v>
      </c>
      <c r="O56" s="48">
        <f t="shared" si="7"/>
        <v>2.8466481769600218</v>
      </c>
      <c r="P56" s="9"/>
    </row>
    <row r="57" spans="1:16">
      <c r="A57" s="12"/>
      <c r="B57" s="25">
        <v>348.31</v>
      </c>
      <c r="C57" s="39" t="s">
        <v>67</v>
      </c>
      <c r="D57" s="47">
        <v>0</v>
      </c>
      <c r="E57" s="47">
        <v>24911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24911</v>
      </c>
      <c r="O57" s="48">
        <f t="shared" si="7"/>
        <v>1.6851112764662113</v>
      </c>
      <c r="P57" s="9"/>
    </row>
    <row r="58" spans="1:16">
      <c r="A58" s="12"/>
      <c r="B58" s="25">
        <v>348.32</v>
      </c>
      <c r="C58" s="39" t="s">
        <v>68</v>
      </c>
      <c r="D58" s="47">
        <v>0</v>
      </c>
      <c r="E58" s="47">
        <v>6096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6096</v>
      </c>
      <c r="O58" s="48">
        <f t="shared" si="7"/>
        <v>0.41236555502942568</v>
      </c>
      <c r="P58" s="9"/>
    </row>
    <row r="59" spans="1:16">
      <c r="A59" s="12"/>
      <c r="B59" s="25">
        <v>348.41</v>
      </c>
      <c r="C59" s="39" t="s">
        <v>69</v>
      </c>
      <c r="D59" s="47">
        <v>0</v>
      </c>
      <c r="E59" s="47">
        <v>28213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28213</v>
      </c>
      <c r="O59" s="48">
        <f t="shared" si="7"/>
        <v>1.9084759521071502</v>
      </c>
      <c r="P59" s="9"/>
    </row>
    <row r="60" spans="1:16">
      <c r="A60" s="12"/>
      <c r="B60" s="25">
        <v>348.42</v>
      </c>
      <c r="C60" s="39" t="s">
        <v>70</v>
      </c>
      <c r="D60" s="47">
        <v>0</v>
      </c>
      <c r="E60" s="47">
        <v>3834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3834</v>
      </c>
      <c r="O60" s="48">
        <f t="shared" si="7"/>
        <v>0.25935195833051478</v>
      </c>
      <c r="P60" s="9"/>
    </row>
    <row r="61" spans="1:16">
      <c r="A61" s="12"/>
      <c r="B61" s="25">
        <v>348.48</v>
      </c>
      <c r="C61" s="39" t="s">
        <v>71</v>
      </c>
      <c r="D61" s="47">
        <v>0</v>
      </c>
      <c r="E61" s="47">
        <v>2519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2519</v>
      </c>
      <c r="O61" s="48">
        <f t="shared" si="7"/>
        <v>0.17039843062977744</v>
      </c>
      <c r="P61" s="9"/>
    </row>
    <row r="62" spans="1:16">
      <c r="A62" s="12"/>
      <c r="B62" s="25">
        <v>348.52</v>
      </c>
      <c r="C62" s="39" t="s">
        <v>72</v>
      </c>
      <c r="D62" s="47">
        <v>0</v>
      </c>
      <c r="E62" s="47">
        <v>190816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190816</v>
      </c>
      <c r="O62" s="48">
        <f t="shared" si="7"/>
        <v>12.907799499425016</v>
      </c>
      <c r="P62" s="9"/>
    </row>
    <row r="63" spans="1:16">
      <c r="A63" s="12"/>
      <c r="B63" s="25">
        <v>348.71</v>
      </c>
      <c r="C63" s="39" t="s">
        <v>73</v>
      </c>
      <c r="D63" s="47">
        <v>0</v>
      </c>
      <c r="E63" s="47">
        <v>6986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6986</v>
      </c>
      <c r="O63" s="48">
        <f t="shared" si="7"/>
        <v>0.47256984373943045</v>
      </c>
      <c r="P63" s="9"/>
    </row>
    <row r="64" spans="1:16">
      <c r="A64" s="12"/>
      <c r="B64" s="25">
        <v>348.82</v>
      </c>
      <c r="C64" s="20" t="s">
        <v>63</v>
      </c>
      <c r="D64" s="47">
        <v>0</v>
      </c>
      <c r="E64" s="47">
        <v>109160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109160</v>
      </c>
      <c r="O64" s="48">
        <f t="shared" si="7"/>
        <v>7.3841574781844006</v>
      </c>
      <c r="P64" s="9"/>
    </row>
    <row r="65" spans="1:16" ht="15.75">
      <c r="A65" s="29" t="s">
        <v>46</v>
      </c>
      <c r="B65" s="30"/>
      <c r="C65" s="31"/>
      <c r="D65" s="32">
        <f t="shared" ref="D65:M65" si="11">SUM(D66:D68)</f>
        <v>8236</v>
      </c>
      <c r="E65" s="32">
        <f t="shared" si="11"/>
        <v>70344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81" si="12">SUM(D65:M65)</f>
        <v>78580</v>
      </c>
      <c r="O65" s="46">
        <f t="shared" si="7"/>
        <v>5.3155651762159239</v>
      </c>
      <c r="P65" s="10"/>
    </row>
    <row r="66" spans="1:16">
      <c r="A66" s="13"/>
      <c r="B66" s="40">
        <v>351.1</v>
      </c>
      <c r="C66" s="21" t="s">
        <v>75</v>
      </c>
      <c r="D66" s="47">
        <v>0</v>
      </c>
      <c r="E66" s="47">
        <v>16627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16627</v>
      </c>
      <c r="O66" s="48">
        <f t="shared" si="7"/>
        <v>1.1247378745856726</v>
      </c>
      <c r="P66" s="9"/>
    </row>
    <row r="67" spans="1:16">
      <c r="A67" s="13"/>
      <c r="B67" s="40">
        <v>352</v>
      </c>
      <c r="C67" s="21" t="s">
        <v>76</v>
      </c>
      <c r="D67" s="47">
        <v>8236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8236</v>
      </c>
      <c r="O67" s="48">
        <f t="shared" si="7"/>
        <v>0.55712642900629106</v>
      </c>
      <c r="P67" s="9"/>
    </row>
    <row r="68" spans="1:16">
      <c r="A68" s="13"/>
      <c r="B68" s="40">
        <v>359</v>
      </c>
      <c r="C68" s="21" t="s">
        <v>77</v>
      </c>
      <c r="D68" s="47">
        <v>0</v>
      </c>
      <c r="E68" s="47">
        <v>53717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53717</v>
      </c>
      <c r="O68" s="48">
        <f t="shared" si="7"/>
        <v>3.6337008726239599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SUM(D70:D74)</f>
        <v>211696</v>
      </c>
      <c r="E69" s="32">
        <f t="shared" si="13"/>
        <v>293720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39478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2"/>
        <v>544894</v>
      </c>
      <c r="O69" s="46">
        <f t="shared" ref="O69:O81" si="14">(N69/O$83)</f>
        <v>36.859500777920587</v>
      </c>
      <c r="P69" s="10"/>
    </row>
    <row r="70" spans="1:16">
      <c r="A70" s="12"/>
      <c r="B70" s="25">
        <v>361.1</v>
      </c>
      <c r="C70" s="20" t="s">
        <v>78</v>
      </c>
      <c r="D70" s="47">
        <v>-908</v>
      </c>
      <c r="E70" s="47">
        <v>63197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62289</v>
      </c>
      <c r="O70" s="48">
        <f t="shared" si="14"/>
        <v>4.2135561117499831</v>
      </c>
      <c r="P70" s="9"/>
    </row>
    <row r="71" spans="1:16">
      <c r="A71" s="12"/>
      <c r="B71" s="25">
        <v>362</v>
      </c>
      <c r="C71" s="20" t="s">
        <v>79</v>
      </c>
      <c r="D71" s="47">
        <v>111342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111342</v>
      </c>
      <c r="O71" s="48">
        <f t="shared" si="14"/>
        <v>7.5317594534262327</v>
      </c>
      <c r="P71" s="9"/>
    </row>
    <row r="72" spans="1:16">
      <c r="A72" s="12"/>
      <c r="B72" s="25">
        <v>364</v>
      </c>
      <c r="C72" s="20" t="s">
        <v>80</v>
      </c>
      <c r="D72" s="47">
        <v>0</v>
      </c>
      <c r="E72" s="47">
        <v>180000</v>
      </c>
      <c r="F72" s="47">
        <v>0</v>
      </c>
      <c r="G72" s="47">
        <v>0</v>
      </c>
      <c r="H72" s="47">
        <v>0</v>
      </c>
      <c r="I72" s="47">
        <v>19583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199583</v>
      </c>
      <c r="O72" s="48">
        <f t="shared" si="14"/>
        <v>13.500845565852668</v>
      </c>
      <c r="P72" s="9"/>
    </row>
    <row r="73" spans="1:16">
      <c r="A73" s="12"/>
      <c r="B73" s="25">
        <v>365</v>
      </c>
      <c r="C73" s="20" t="s">
        <v>81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18815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18815</v>
      </c>
      <c r="O73" s="48">
        <f t="shared" si="14"/>
        <v>1.2727457214367854</v>
      </c>
      <c r="P73" s="9"/>
    </row>
    <row r="74" spans="1:16">
      <c r="A74" s="12"/>
      <c r="B74" s="25">
        <v>369.9</v>
      </c>
      <c r="C74" s="20" t="s">
        <v>82</v>
      </c>
      <c r="D74" s="47">
        <v>101262</v>
      </c>
      <c r="E74" s="47">
        <v>50523</v>
      </c>
      <c r="F74" s="47">
        <v>0</v>
      </c>
      <c r="G74" s="47">
        <v>0</v>
      </c>
      <c r="H74" s="47">
        <v>0</v>
      </c>
      <c r="I74" s="47">
        <v>1080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152865</v>
      </c>
      <c r="O74" s="48">
        <f t="shared" si="14"/>
        <v>10.340593925454915</v>
      </c>
      <c r="P74" s="9"/>
    </row>
    <row r="75" spans="1:16" ht="15.75">
      <c r="A75" s="29" t="s">
        <v>47</v>
      </c>
      <c r="B75" s="30"/>
      <c r="C75" s="31"/>
      <c r="D75" s="32">
        <f t="shared" ref="D75:M75" si="15">SUM(D76:D80)</f>
        <v>4496558</v>
      </c>
      <c r="E75" s="32">
        <f t="shared" si="15"/>
        <v>1674299</v>
      </c>
      <c r="F75" s="32">
        <f t="shared" si="15"/>
        <v>0</v>
      </c>
      <c r="G75" s="32">
        <f t="shared" si="15"/>
        <v>0</v>
      </c>
      <c r="H75" s="32">
        <f t="shared" si="15"/>
        <v>0</v>
      </c>
      <c r="I75" s="32">
        <f t="shared" si="15"/>
        <v>2809486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2"/>
        <v>8980343</v>
      </c>
      <c r="O75" s="46">
        <f t="shared" si="14"/>
        <v>607.47771088412367</v>
      </c>
      <c r="P75" s="9"/>
    </row>
    <row r="76" spans="1:16">
      <c r="A76" s="12"/>
      <c r="B76" s="25">
        <v>381</v>
      </c>
      <c r="C76" s="20" t="s">
        <v>83</v>
      </c>
      <c r="D76" s="47">
        <v>4496558</v>
      </c>
      <c r="E76" s="47">
        <v>1344351</v>
      </c>
      <c r="F76" s="47">
        <v>0</v>
      </c>
      <c r="G76" s="47">
        <v>0</v>
      </c>
      <c r="H76" s="47">
        <v>0</v>
      </c>
      <c r="I76" s="47">
        <v>1952286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7793195</v>
      </c>
      <c r="O76" s="48">
        <f t="shared" si="14"/>
        <v>527.17276601501726</v>
      </c>
      <c r="P76" s="9"/>
    </row>
    <row r="77" spans="1:16">
      <c r="A77" s="12"/>
      <c r="B77" s="25">
        <v>383</v>
      </c>
      <c r="C77" s="20" t="s">
        <v>84</v>
      </c>
      <c r="D77" s="47">
        <v>0</v>
      </c>
      <c r="E77" s="47">
        <v>329948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329948</v>
      </c>
      <c r="O77" s="48">
        <f t="shared" si="14"/>
        <v>22.319420956504093</v>
      </c>
      <c r="P77" s="9"/>
    </row>
    <row r="78" spans="1:16">
      <c r="A78" s="12"/>
      <c r="B78" s="25">
        <v>389.1</v>
      </c>
      <c r="C78" s="20" t="s">
        <v>85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10435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10435</v>
      </c>
      <c r="O78" s="48">
        <f t="shared" si="14"/>
        <v>0.7058783738077522</v>
      </c>
      <c r="P78" s="9"/>
    </row>
    <row r="79" spans="1:16">
      <c r="A79" s="12"/>
      <c r="B79" s="25">
        <v>389.3</v>
      </c>
      <c r="C79" s="20" t="s">
        <v>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277316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277316</v>
      </c>
      <c r="O79" s="48">
        <f t="shared" si="14"/>
        <v>18.759115199891767</v>
      </c>
      <c r="P79" s="9"/>
    </row>
    <row r="80" spans="1:16" ht="15.75" thickBot="1">
      <c r="A80" s="12"/>
      <c r="B80" s="25">
        <v>389.6</v>
      </c>
      <c r="C80" s="20" t="s">
        <v>87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569449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569449</v>
      </c>
      <c r="O80" s="48">
        <f t="shared" si="14"/>
        <v>38.520530338902795</v>
      </c>
      <c r="P80" s="9"/>
    </row>
    <row r="81" spans="1:119" ht="16.5" thickBot="1">
      <c r="A81" s="14" t="s">
        <v>64</v>
      </c>
      <c r="B81" s="23"/>
      <c r="C81" s="22"/>
      <c r="D81" s="15">
        <f t="shared" ref="D81:M81" si="16">SUM(D5,D12,D15,D40,D65,D69,D75)</f>
        <v>10613071</v>
      </c>
      <c r="E81" s="15">
        <f t="shared" si="16"/>
        <v>15235250</v>
      </c>
      <c r="F81" s="15">
        <f t="shared" si="16"/>
        <v>0</v>
      </c>
      <c r="G81" s="15">
        <f t="shared" si="16"/>
        <v>0</v>
      </c>
      <c r="H81" s="15">
        <f t="shared" si="16"/>
        <v>0</v>
      </c>
      <c r="I81" s="15">
        <f t="shared" si="16"/>
        <v>2946895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 t="shared" si="12"/>
        <v>28795216</v>
      </c>
      <c r="O81" s="38">
        <f t="shared" si="14"/>
        <v>1947.8601095853346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49" t="s">
        <v>94</v>
      </c>
      <c r="M83" s="49"/>
      <c r="N83" s="49"/>
      <c r="O83" s="44">
        <v>14783</v>
      </c>
    </row>
    <row r="84" spans="1:119">
      <c r="A84" s="5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2"/>
    </row>
    <row r="85" spans="1:119" ht="15.75" thickBot="1">
      <c r="A85" s="53" t="s">
        <v>102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</row>
  </sheetData>
  <mergeCells count="10">
    <mergeCell ref="A85:O85"/>
    <mergeCell ref="A84:O84"/>
    <mergeCell ref="L83:N8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1892656</v>
      </c>
      <c r="E5" s="27">
        <f t="shared" si="0"/>
        <v>6331891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8224547</v>
      </c>
      <c r="O5" s="33">
        <f t="shared" ref="O5:O36" si="2">(N5/O$81)</f>
        <v>556.50226672981933</v>
      </c>
      <c r="P5" s="6"/>
    </row>
    <row r="6" spans="1:133">
      <c r="A6" s="12"/>
      <c r="B6" s="25">
        <v>311</v>
      </c>
      <c r="C6" s="20" t="s">
        <v>2</v>
      </c>
      <c r="D6" s="47">
        <v>1365381</v>
      </c>
      <c r="E6" s="47">
        <v>5460271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6825652</v>
      </c>
      <c r="O6" s="48">
        <f t="shared" si="2"/>
        <v>461.84802760673927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40214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40214</v>
      </c>
      <c r="O7" s="48">
        <f t="shared" si="2"/>
        <v>2.7210230732796536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73640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73640</v>
      </c>
      <c r="O8" s="48">
        <f t="shared" si="2"/>
        <v>4.9827457879423509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757766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757766</v>
      </c>
      <c r="O9" s="48">
        <f t="shared" si="2"/>
        <v>51.273157859124431</v>
      </c>
      <c r="P9" s="9"/>
    </row>
    <row r="10" spans="1:133">
      <c r="A10" s="12"/>
      <c r="B10" s="25">
        <v>312.60000000000002</v>
      </c>
      <c r="C10" s="20" t="s">
        <v>14</v>
      </c>
      <c r="D10" s="47">
        <v>514688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514688</v>
      </c>
      <c r="O10" s="48">
        <f t="shared" si="2"/>
        <v>34.825630962852699</v>
      </c>
      <c r="P10" s="9"/>
    </row>
    <row r="11" spans="1:133">
      <c r="A11" s="12"/>
      <c r="B11" s="25">
        <v>315</v>
      </c>
      <c r="C11" s="20" t="s">
        <v>15</v>
      </c>
      <c r="D11" s="47">
        <v>12587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12587</v>
      </c>
      <c r="O11" s="48">
        <f t="shared" si="2"/>
        <v>0.85168143988091205</v>
      </c>
      <c r="P11" s="9"/>
    </row>
    <row r="12" spans="1:133" ht="15.75">
      <c r="A12" s="29" t="s">
        <v>109</v>
      </c>
      <c r="B12" s="30"/>
      <c r="C12" s="31"/>
      <c r="D12" s="32">
        <f t="shared" ref="D12:M12" si="3">SUM(D13:D14)</f>
        <v>98504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98504</v>
      </c>
      <c r="O12" s="46">
        <f t="shared" si="2"/>
        <v>6.6651329589282087</v>
      </c>
      <c r="P12" s="10"/>
    </row>
    <row r="13" spans="1:133">
      <c r="A13" s="12"/>
      <c r="B13" s="25">
        <v>322</v>
      </c>
      <c r="C13" s="20" t="s">
        <v>0</v>
      </c>
      <c r="D13" s="47">
        <v>96329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96329</v>
      </c>
      <c r="O13" s="48">
        <f t="shared" si="2"/>
        <v>6.5179646796129642</v>
      </c>
      <c r="P13" s="9"/>
    </row>
    <row r="14" spans="1:133">
      <c r="A14" s="12"/>
      <c r="B14" s="25">
        <v>329</v>
      </c>
      <c r="C14" s="20" t="s">
        <v>110</v>
      </c>
      <c r="D14" s="47">
        <v>2175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2175</v>
      </c>
      <c r="O14" s="48">
        <f t="shared" si="2"/>
        <v>0.14716827931524459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SUM(D16:D36)</f>
        <v>2805723</v>
      </c>
      <c r="E15" s="32">
        <f t="shared" si="4"/>
        <v>12636611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15442334</v>
      </c>
      <c r="O15" s="46">
        <f t="shared" si="2"/>
        <v>1044.8835509845051</v>
      </c>
      <c r="P15" s="10"/>
    </row>
    <row r="16" spans="1:133">
      <c r="A16" s="12"/>
      <c r="B16" s="25">
        <v>331.1</v>
      </c>
      <c r="C16" s="20" t="s">
        <v>18</v>
      </c>
      <c r="D16" s="47">
        <v>197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197</v>
      </c>
      <c r="O16" s="48">
        <f t="shared" si="2"/>
        <v>1.3329724609242845E-2</v>
      </c>
      <c r="P16" s="9"/>
    </row>
    <row r="17" spans="1:16">
      <c r="A17" s="12"/>
      <c r="B17" s="25">
        <v>331.2</v>
      </c>
      <c r="C17" s="20" t="s">
        <v>19</v>
      </c>
      <c r="D17" s="47">
        <v>84827</v>
      </c>
      <c r="E17" s="47">
        <v>40518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125345</v>
      </c>
      <c r="O17" s="48">
        <f t="shared" si="2"/>
        <v>8.4812910210433721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600330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600330</v>
      </c>
      <c r="O18" s="48">
        <f t="shared" si="2"/>
        <v>40.62047499830841</v>
      </c>
      <c r="P18" s="9"/>
    </row>
    <row r="19" spans="1:16">
      <c r="A19" s="12"/>
      <c r="B19" s="25">
        <v>331.69</v>
      </c>
      <c r="C19" s="20" t="s">
        <v>24</v>
      </c>
      <c r="D19" s="47">
        <v>63687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63687</v>
      </c>
      <c r="O19" s="48">
        <f t="shared" si="2"/>
        <v>4.3092902090804523</v>
      </c>
      <c r="P19" s="9"/>
    </row>
    <row r="20" spans="1:16">
      <c r="A20" s="12"/>
      <c r="B20" s="25">
        <v>334.2</v>
      </c>
      <c r="C20" s="20" t="s">
        <v>23</v>
      </c>
      <c r="D20" s="47">
        <v>0</v>
      </c>
      <c r="E20" s="47">
        <v>82416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82416</v>
      </c>
      <c r="O20" s="48">
        <f t="shared" si="2"/>
        <v>5.5765613370322757</v>
      </c>
      <c r="P20" s="9"/>
    </row>
    <row r="21" spans="1:16">
      <c r="A21" s="12"/>
      <c r="B21" s="25">
        <v>334.49</v>
      </c>
      <c r="C21" s="20" t="s">
        <v>25</v>
      </c>
      <c r="D21" s="47">
        <v>0</v>
      </c>
      <c r="E21" s="47">
        <v>8497818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5" si="5">SUM(D21:M21)</f>
        <v>8497818</v>
      </c>
      <c r="O21" s="48">
        <f t="shared" si="2"/>
        <v>574.99275999729343</v>
      </c>
      <c r="P21" s="9"/>
    </row>
    <row r="22" spans="1:16">
      <c r="A22" s="12"/>
      <c r="B22" s="25">
        <v>334.5</v>
      </c>
      <c r="C22" s="20" t="s">
        <v>26</v>
      </c>
      <c r="D22" s="47">
        <v>0</v>
      </c>
      <c r="E22" s="47">
        <v>277959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277959</v>
      </c>
      <c r="O22" s="48">
        <f t="shared" si="2"/>
        <v>18.80770011502808</v>
      </c>
      <c r="P22" s="9"/>
    </row>
    <row r="23" spans="1:16">
      <c r="A23" s="12"/>
      <c r="B23" s="25">
        <v>334.61</v>
      </c>
      <c r="C23" s="20" t="s">
        <v>27</v>
      </c>
      <c r="D23" s="47">
        <v>0</v>
      </c>
      <c r="E23" s="47">
        <v>5956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5956</v>
      </c>
      <c r="O23" s="48">
        <f t="shared" si="2"/>
        <v>0.40300426280533191</v>
      </c>
      <c r="P23" s="9"/>
    </row>
    <row r="24" spans="1:16">
      <c r="A24" s="12"/>
      <c r="B24" s="25">
        <v>334.69</v>
      </c>
      <c r="C24" s="20" t="s">
        <v>28</v>
      </c>
      <c r="D24" s="47">
        <v>62500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62500</v>
      </c>
      <c r="O24" s="48">
        <f t="shared" si="2"/>
        <v>4.2289735435415112</v>
      </c>
      <c r="P24" s="9"/>
    </row>
    <row r="25" spans="1:16">
      <c r="A25" s="12"/>
      <c r="B25" s="25">
        <v>334.7</v>
      </c>
      <c r="C25" s="20" t="s">
        <v>29</v>
      </c>
      <c r="D25" s="47">
        <v>288782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288782</v>
      </c>
      <c r="O25" s="48">
        <f t="shared" si="2"/>
        <v>19.540023005616078</v>
      </c>
      <c r="P25" s="9"/>
    </row>
    <row r="26" spans="1:16">
      <c r="A26" s="12"/>
      <c r="B26" s="25">
        <v>335.12</v>
      </c>
      <c r="C26" s="20" t="s">
        <v>30</v>
      </c>
      <c r="D26" s="47">
        <v>0</v>
      </c>
      <c r="E26" s="47">
        <v>210407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210407</v>
      </c>
      <c r="O26" s="48">
        <f t="shared" si="2"/>
        <v>14.236890182015021</v>
      </c>
      <c r="P26" s="9"/>
    </row>
    <row r="27" spans="1:16">
      <c r="A27" s="12"/>
      <c r="B27" s="25">
        <v>335.13</v>
      </c>
      <c r="C27" s="20" t="s">
        <v>31</v>
      </c>
      <c r="D27" s="47">
        <v>23588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23588</v>
      </c>
      <c r="O27" s="48">
        <f t="shared" si="2"/>
        <v>1.5960484471209149</v>
      </c>
      <c r="P27" s="9"/>
    </row>
    <row r="28" spans="1:16">
      <c r="A28" s="12"/>
      <c r="B28" s="25">
        <v>335.14</v>
      </c>
      <c r="C28" s="20" t="s">
        <v>32</v>
      </c>
      <c r="D28" s="47">
        <v>8979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8979</v>
      </c>
      <c r="O28" s="48">
        <f t="shared" si="2"/>
        <v>0.60755125515934771</v>
      </c>
      <c r="P28" s="9"/>
    </row>
    <row r="29" spans="1:16">
      <c r="A29" s="12"/>
      <c r="B29" s="25">
        <v>335.15</v>
      </c>
      <c r="C29" s="20" t="s">
        <v>33</v>
      </c>
      <c r="D29" s="47">
        <v>1249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1249</v>
      </c>
      <c r="O29" s="48">
        <f t="shared" si="2"/>
        <v>8.4511807294133573E-2</v>
      </c>
      <c r="P29" s="9"/>
    </row>
    <row r="30" spans="1:16">
      <c r="A30" s="12"/>
      <c r="B30" s="25">
        <v>335.16</v>
      </c>
      <c r="C30" s="20" t="s">
        <v>34</v>
      </c>
      <c r="D30" s="47">
        <v>223250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15.10589349753028</v>
      </c>
      <c r="P30" s="9"/>
    </row>
    <row r="31" spans="1:16">
      <c r="A31" s="12"/>
      <c r="B31" s="25">
        <v>335.17</v>
      </c>
      <c r="C31" s="20" t="s">
        <v>35</v>
      </c>
      <c r="D31" s="47">
        <v>0</v>
      </c>
      <c r="E31" s="47">
        <v>24342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24342</v>
      </c>
      <c r="O31" s="48">
        <f t="shared" si="2"/>
        <v>1.6470667839501996</v>
      </c>
      <c r="P31" s="9"/>
    </row>
    <row r="32" spans="1:16">
      <c r="A32" s="12"/>
      <c r="B32" s="25">
        <v>335.18</v>
      </c>
      <c r="C32" s="20" t="s">
        <v>36</v>
      </c>
      <c r="D32" s="47">
        <v>1297588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1297588</v>
      </c>
      <c r="O32" s="48">
        <f t="shared" si="2"/>
        <v>87.799445158671091</v>
      </c>
      <c r="P32" s="9"/>
    </row>
    <row r="33" spans="1:16">
      <c r="A33" s="12"/>
      <c r="B33" s="25">
        <v>335.19</v>
      </c>
      <c r="C33" s="20" t="s">
        <v>48</v>
      </c>
      <c r="D33" s="47">
        <v>745734</v>
      </c>
      <c r="E33" s="47">
        <v>1971626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2717360</v>
      </c>
      <c r="O33" s="48">
        <f t="shared" si="2"/>
        <v>183.86629677244738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925239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925239</v>
      </c>
      <c r="O34" s="48">
        <f t="shared" si="2"/>
        <v>62.604980039244872</v>
      </c>
      <c r="P34" s="9"/>
    </row>
    <row r="35" spans="1:16">
      <c r="A35" s="12"/>
      <c r="B35" s="25">
        <v>335.7</v>
      </c>
      <c r="C35" s="20" t="s">
        <v>38</v>
      </c>
      <c r="D35" s="47">
        <v>3187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3187</v>
      </c>
      <c r="O35" s="48">
        <f t="shared" si="2"/>
        <v>0.21564381893226875</v>
      </c>
      <c r="P35" s="9"/>
    </row>
    <row r="36" spans="1:16">
      <c r="A36" s="12"/>
      <c r="B36" s="25">
        <v>337.2</v>
      </c>
      <c r="C36" s="20" t="s">
        <v>40</v>
      </c>
      <c r="D36" s="47">
        <v>2155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2155</v>
      </c>
      <c r="O36" s="48">
        <f t="shared" si="2"/>
        <v>0.14581500778131132</v>
      </c>
      <c r="P36" s="9"/>
    </row>
    <row r="37" spans="1:16" ht="15.75">
      <c r="A37" s="29" t="s">
        <v>45</v>
      </c>
      <c r="B37" s="30"/>
      <c r="C37" s="31"/>
      <c r="D37" s="32">
        <f t="shared" ref="D37:M37" si="6">SUM(D38:D63)</f>
        <v>432847</v>
      </c>
      <c r="E37" s="32">
        <f t="shared" si="6"/>
        <v>1187805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102671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0</v>
      </c>
      <c r="N37" s="32">
        <f>SUM(D37:M37)</f>
        <v>1723323</v>
      </c>
      <c r="O37" s="46">
        <f t="shared" ref="O37:O68" si="7">(N37/O$81)</f>
        <v>116.60619798362542</v>
      </c>
      <c r="P37" s="10"/>
    </row>
    <row r="38" spans="1:16">
      <c r="A38" s="12"/>
      <c r="B38" s="25">
        <v>341.1</v>
      </c>
      <c r="C38" s="20" t="s">
        <v>49</v>
      </c>
      <c r="D38" s="47">
        <v>35287</v>
      </c>
      <c r="E38" s="47">
        <v>36200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71487</v>
      </c>
      <c r="O38" s="48">
        <f t="shared" si="7"/>
        <v>4.837066107314433</v>
      </c>
      <c r="P38" s="9"/>
    </row>
    <row r="39" spans="1:16">
      <c r="A39" s="12"/>
      <c r="B39" s="25">
        <v>341.51</v>
      </c>
      <c r="C39" s="20" t="s">
        <v>50</v>
      </c>
      <c r="D39" s="47">
        <v>17879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61" si="8">SUM(D39:M39)</f>
        <v>17879</v>
      </c>
      <c r="O39" s="48">
        <f t="shared" si="7"/>
        <v>1.2097570877596591</v>
      </c>
      <c r="P39" s="9"/>
    </row>
    <row r="40" spans="1:16">
      <c r="A40" s="12"/>
      <c r="B40" s="25">
        <v>341.52</v>
      </c>
      <c r="C40" s="20" t="s">
        <v>51</v>
      </c>
      <c r="D40" s="47">
        <v>0</v>
      </c>
      <c r="E40" s="47">
        <v>62512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62512</v>
      </c>
      <c r="O40" s="48">
        <f t="shared" si="7"/>
        <v>4.2297855064618712</v>
      </c>
      <c r="P40" s="9"/>
    </row>
    <row r="41" spans="1:16">
      <c r="A41" s="12"/>
      <c r="B41" s="25">
        <v>341.53</v>
      </c>
      <c r="C41" s="20" t="s">
        <v>111</v>
      </c>
      <c r="D41" s="47">
        <v>1261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1261</v>
      </c>
      <c r="O41" s="48">
        <f t="shared" si="7"/>
        <v>8.5323770214493541E-2</v>
      </c>
      <c r="P41" s="9"/>
    </row>
    <row r="42" spans="1:16">
      <c r="A42" s="12"/>
      <c r="B42" s="25">
        <v>341.55</v>
      </c>
      <c r="C42" s="20" t="s">
        <v>52</v>
      </c>
      <c r="D42" s="47">
        <v>898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898</v>
      </c>
      <c r="O42" s="48">
        <f t="shared" si="7"/>
        <v>6.0761891873604437E-2</v>
      </c>
      <c r="P42" s="9"/>
    </row>
    <row r="43" spans="1:16">
      <c r="A43" s="12"/>
      <c r="B43" s="25">
        <v>341.56</v>
      </c>
      <c r="C43" s="20" t="s">
        <v>53</v>
      </c>
      <c r="D43" s="47">
        <v>14161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14161</v>
      </c>
      <c r="O43" s="48">
        <f t="shared" si="7"/>
        <v>0.95818390960146149</v>
      </c>
      <c r="P43" s="9"/>
    </row>
    <row r="44" spans="1:16">
      <c r="A44" s="12"/>
      <c r="B44" s="25">
        <v>341.8</v>
      </c>
      <c r="C44" s="20" t="s">
        <v>54</v>
      </c>
      <c r="D44" s="47">
        <v>316225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316225</v>
      </c>
      <c r="O44" s="48">
        <f t="shared" si="7"/>
        <v>21.396914540902632</v>
      </c>
      <c r="P44" s="9"/>
    </row>
    <row r="45" spans="1:16">
      <c r="A45" s="12"/>
      <c r="B45" s="25">
        <v>341.9</v>
      </c>
      <c r="C45" s="20" t="s">
        <v>55</v>
      </c>
      <c r="D45" s="47">
        <v>11355</v>
      </c>
      <c r="E45" s="47">
        <v>6675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18030</v>
      </c>
      <c r="O45" s="48">
        <f t="shared" si="7"/>
        <v>1.2199742878408553</v>
      </c>
      <c r="P45" s="9"/>
    </row>
    <row r="46" spans="1:16">
      <c r="A46" s="12"/>
      <c r="B46" s="25">
        <v>342.2</v>
      </c>
      <c r="C46" s="20" t="s">
        <v>56</v>
      </c>
      <c r="D46" s="47">
        <v>0</v>
      </c>
      <c r="E46" s="47">
        <v>1690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1690</v>
      </c>
      <c r="O46" s="48">
        <f t="shared" si="7"/>
        <v>0.11435144461736248</v>
      </c>
      <c r="P46" s="9"/>
    </row>
    <row r="47" spans="1:16">
      <c r="A47" s="12"/>
      <c r="B47" s="25">
        <v>342.3</v>
      </c>
      <c r="C47" s="20" t="s">
        <v>57</v>
      </c>
      <c r="D47" s="47">
        <v>0</v>
      </c>
      <c r="E47" s="47">
        <v>128673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128673</v>
      </c>
      <c r="O47" s="48">
        <f t="shared" si="7"/>
        <v>8.7064754042898702</v>
      </c>
      <c r="P47" s="9"/>
    </row>
    <row r="48" spans="1:16">
      <c r="A48" s="12"/>
      <c r="B48" s="25">
        <v>342.6</v>
      </c>
      <c r="C48" s="20" t="s">
        <v>58</v>
      </c>
      <c r="D48" s="47">
        <v>0</v>
      </c>
      <c r="E48" s="47">
        <v>289466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289466</v>
      </c>
      <c r="O48" s="48">
        <f t="shared" si="7"/>
        <v>19.586304892076594</v>
      </c>
      <c r="P48" s="9"/>
    </row>
    <row r="49" spans="1:16">
      <c r="A49" s="12"/>
      <c r="B49" s="25">
        <v>342.9</v>
      </c>
      <c r="C49" s="20" t="s">
        <v>59</v>
      </c>
      <c r="D49" s="47">
        <v>0</v>
      </c>
      <c r="E49" s="47">
        <v>70409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70409</v>
      </c>
      <c r="O49" s="48">
        <f t="shared" si="7"/>
        <v>4.7641247716354282</v>
      </c>
      <c r="P49" s="9"/>
    </row>
    <row r="50" spans="1:16">
      <c r="A50" s="12"/>
      <c r="B50" s="25">
        <v>343.4</v>
      </c>
      <c r="C50" s="20" t="s">
        <v>60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102671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102671</v>
      </c>
      <c r="O50" s="48">
        <f t="shared" si="7"/>
        <v>6.9470870830232085</v>
      </c>
      <c r="P50" s="9"/>
    </row>
    <row r="51" spans="1:16">
      <c r="A51" s="12"/>
      <c r="B51" s="25">
        <v>344.9</v>
      </c>
      <c r="C51" s="20" t="s">
        <v>98</v>
      </c>
      <c r="D51" s="47">
        <v>0</v>
      </c>
      <c r="E51" s="47">
        <v>117201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117201</v>
      </c>
      <c r="O51" s="48">
        <f t="shared" si="7"/>
        <v>7.930238852425739</v>
      </c>
      <c r="P51" s="9"/>
    </row>
    <row r="52" spans="1:16">
      <c r="A52" s="12"/>
      <c r="B52" s="25">
        <v>347.1</v>
      </c>
      <c r="C52" s="20" t="s">
        <v>61</v>
      </c>
      <c r="D52" s="47">
        <v>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6500</v>
      </c>
      <c r="O52" s="48">
        <f t="shared" si="7"/>
        <v>0.43981324852831721</v>
      </c>
      <c r="P52" s="9"/>
    </row>
    <row r="53" spans="1:16">
      <c r="A53" s="12"/>
      <c r="B53" s="25">
        <v>347.2</v>
      </c>
      <c r="C53" s="20" t="s">
        <v>62</v>
      </c>
      <c r="D53" s="47">
        <v>29281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29281</v>
      </c>
      <c r="O53" s="48">
        <f t="shared" si="7"/>
        <v>1.9812571892550239</v>
      </c>
      <c r="P53" s="9"/>
    </row>
    <row r="54" spans="1:16">
      <c r="A54" s="12"/>
      <c r="B54" s="25">
        <v>348.12</v>
      </c>
      <c r="C54" s="39" t="s">
        <v>65</v>
      </c>
      <c r="D54" s="47">
        <v>0</v>
      </c>
      <c r="E54" s="47">
        <v>18754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18754</v>
      </c>
      <c r="O54" s="48">
        <f t="shared" si="7"/>
        <v>1.2689627173692402</v>
      </c>
      <c r="P54" s="9"/>
    </row>
    <row r="55" spans="1:16">
      <c r="A55" s="12"/>
      <c r="B55" s="25">
        <v>348.22</v>
      </c>
      <c r="C55" s="39" t="s">
        <v>66</v>
      </c>
      <c r="D55" s="47">
        <v>0</v>
      </c>
      <c r="E55" s="47">
        <v>76309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76309</v>
      </c>
      <c r="O55" s="48">
        <f t="shared" si="7"/>
        <v>5.1633398741457475</v>
      </c>
      <c r="P55" s="9"/>
    </row>
    <row r="56" spans="1:16">
      <c r="A56" s="12"/>
      <c r="B56" s="25">
        <v>348.31</v>
      </c>
      <c r="C56" s="39" t="s">
        <v>67</v>
      </c>
      <c r="D56" s="47">
        <v>0</v>
      </c>
      <c r="E56" s="47">
        <v>43530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43530</v>
      </c>
      <c r="O56" s="48">
        <f t="shared" si="7"/>
        <v>2.9453954936057918</v>
      </c>
      <c r="P56" s="9"/>
    </row>
    <row r="57" spans="1:16">
      <c r="A57" s="12"/>
      <c r="B57" s="25">
        <v>348.32</v>
      </c>
      <c r="C57" s="39" t="s">
        <v>68</v>
      </c>
      <c r="D57" s="47">
        <v>0</v>
      </c>
      <c r="E57" s="47">
        <v>5463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5463</v>
      </c>
      <c r="O57" s="48">
        <f t="shared" si="7"/>
        <v>0.36964611949387643</v>
      </c>
      <c r="P57" s="9"/>
    </row>
    <row r="58" spans="1:16">
      <c r="A58" s="12"/>
      <c r="B58" s="25">
        <v>348.41</v>
      </c>
      <c r="C58" s="39" t="s">
        <v>69</v>
      </c>
      <c r="D58" s="47">
        <v>0</v>
      </c>
      <c r="E58" s="47">
        <v>39300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39300</v>
      </c>
      <c r="O58" s="48">
        <f t="shared" si="7"/>
        <v>2.6591785641789025</v>
      </c>
      <c r="P58" s="9"/>
    </row>
    <row r="59" spans="1:16">
      <c r="A59" s="12"/>
      <c r="B59" s="25">
        <v>348.42</v>
      </c>
      <c r="C59" s="39" t="s">
        <v>70</v>
      </c>
      <c r="D59" s="47">
        <v>0</v>
      </c>
      <c r="E59" s="47">
        <v>3475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3475</v>
      </c>
      <c r="O59" s="48">
        <f t="shared" si="7"/>
        <v>0.23513092902090804</v>
      </c>
      <c r="P59" s="9"/>
    </row>
    <row r="60" spans="1:16">
      <c r="A60" s="12"/>
      <c r="B60" s="25">
        <v>348.48</v>
      </c>
      <c r="C60" s="39" t="s">
        <v>71</v>
      </c>
      <c r="D60" s="47">
        <v>0</v>
      </c>
      <c r="E60" s="47">
        <v>3653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3653</v>
      </c>
      <c r="O60" s="48">
        <f t="shared" si="7"/>
        <v>0.24717504567291426</v>
      </c>
      <c r="P60" s="9"/>
    </row>
    <row r="61" spans="1:16">
      <c r="A61" s="12"/>
      <c r="B61" s="25">
        <v>348.52</v>
      </c>
      <c r="C61" s="39" t="s">
        <v>72</v>
      </c>
      <c r="D61" s="47">
        <v>0</v>
      </c>
      <c r="E61" s="47">
        <v>275567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275567</v>
      </c>
      <c r="O61" s="48">
        <f t="shared" si="7"/>
        <v>18.645848839569659</v>
      </c>
      <c r="P61" s="9"/>
    </row>
    <row r="62" spans="1:16">
      <c r="A62" s="12"/>
      <c r="B62" s="25">
        <v>348.71</v>
      </c>
      <c r="C62" s="39" t="s">
        <v>73</v>
      </c>
      <c r="D62" s="47">
        <v>0</v>
      </c>
      <c r="E62" s="47">
        <v>8920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79" si="9">SUM(D62:M62)</f>
        <v>8920</v>
      </c>
      <c r="O62" s="48">
        <f t="shared" si="7"/>
        <v>0.60355910413424452</v>
      </c>
      <c r="P62" s="9"/>
    </row>
    <row r="63" spans="1:16">
      <c r="A63" s="12"/>
      <c r="B63" s="25">
        <v>348.72</v>
      </c>
      <c r="C63" s="39" t="s">
        <v>112</v>
      </c>
      <c r="D63" s="47">
        <v>0</v>
      </c>
      <c r="E63" s="47">
        <v>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</v>
      </c>
      <c r="O63" s="48">
        <f t="shared" si="7"/>
        <v>5.4130861357331347E-4</v>
      </c>
      <c r="P63" s="9"/>
    </row>
    <row r="64" spans="1:16" ht="15.75">
      <c r="A64" s="29" t="s">
        <v>46</v>
      </c>
      <c r="B64" s="30"/>
      <c r="C64" s="31"/>
      <c r="D64" s="32">
        <f t="shared" ref="D64:M64" si="10">SUM(D65:D67)</f>
        <v>7843</v>
      </c>
      <c r="E64" s="32">
        <f t="shared" si="10"/>
        <v>59162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 t="shared" si="9"/>
        <v>67005</v>
      </c>
      <c r="O64" s="46">
        <f t="shared" si="7"/>
        <v>4.533797956559984</v>
      </c>
      <c r="P64" s="10"/>
    </row>
    <row r="65" spans="1:119">
      <c r="A65" s="13"/>
      <c r="B65" s="40">
        <v>351.1</v>
      </c>
      <c r="C65" s="21" t="s">
        <v>75</v>
      </c>
      <c r="D65" s="47">
        <v>0</v>
      </c>
      <c r="E65" s="47">
        <v>13525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13525</v>
      </c>
      <c r="O65" s="48">
        <f t="shared" si="7"/>
        <v>0.91514987482238308</v>
      </c>
      <c r="P65" s="9"/>
    </row>
    <row r="66" spans="1:119">
      <c r="A66" s="13"/>
      <c r="B66" s="40">
        <v>352</v>
      </c>
      <c r="C66" s="21" t="s">
        <v>76</v>
      </c>
      <c r="D66" s="47">
        <v>7843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7843</v>
      </c>
      <c r="O66" s="48">
        <f t="shared" si="7"/>
        <v>0.53068543203193719</v>
      </c>
      <c r="P66" s="9"/>
    </row>
    <row r="67" spans="1:119">
      <c r="A67" s="13"/>
      <c r="B67" s="40">
        <v>359</v>
      </c>
      <c r="C67" s="21" t="s">
        <v>77</v>
      </c>
      <c r="D67" s="47">
        <v>0</v>
      </c>
      <c r="E67" s="47">
        <v>45637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45637</v>
      </c>
      <c r="O67" s="48">
        <f t="shared" si="7"/>
        <v>3.0879626497056636</v>
      </c>
      <c r="P67" s="9"/>
    </row>
    <row r="68" spans="1:119" ht="15.75">
      <c r="A68" s="29" t="s">
        <v>4</v>
      </c>
      <c r="B68" s="30"/>
      <c r="C68" s="31"/>
      <c r="D68" s="32">
        <f t="shared" ref="D68:M68" si="11">SUM(D69:D73)</f>
        <v>250979</v>
      </c>
      <c r="E68" s="32">
        <f t="shared" si="11"/>
        <v>515573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48006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9"/>
        <v>814558</v>
      </c>
      <c r="O68" s="46">
        <f t="shared" si="7"/>
        <v>55.115907706881387</v>
      </c>
      <c r="P68" s="10"/>
    </row>
    <row r="69" spans="1:119">
      <c r="A69" s="12"/>
      <c r="B69" s="25">
        <v>361.1</v>
      </c>
      <c r="C69" s="20" t="s">
        <v>78</v>
      </c>
      <c r="D69" s="47">
        <v>46243</v>
      </c>
      <c r="E69" s="47">
        <v>258403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304646</v>
      </c>
      <c r="O69" s="48">
        <f t="shared" ref="O69:O79" si="12">(N69/O$81)</f>
        <v>20.613437986331956</v>
      </c>
      <c r="P69" s="9"/>
    </row>
    <row r="70" spans="1:119">
      <c r="A70" s="12"/>
      <c r="B70" s="25">
        <v>362</v>
      </c>
      <c r="C70" s="20" t="s">
        <v>79</v>
      </c>
      <c r="D70" s="47">
        <v>124055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124055</v>
      </c>
      <c r="O70" s="48">
        <f t="shared" si="12"/>
        <v>8.3940050071046759</v>
      </c>
      <c r="P70" s="9"/>
    </row>
    <row r="71" spans="1:119">
      <c r="A71" s="12"/>
      <c r="B71" s="25">
        <v>364</v>
      </c>
      <c r="C71" s="20" t="s">
        <v>80</v>
      </c>
      <c r="D71" s="47">
        <v>0</v>
      </c>
      <c r="E71" s="47">
        <v>95000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95000</v>
      </c>
      <c r="O71" s="48">
        <f t="shared" si="12"/>
        <v>6.4280397861830973</v>
      </c>
      <c r="P71" s="9"/>
    </row>
    <row r="72" spans="1:119">
      <c r="A72" s="12"/>
      <c r="B72" s="25">
        <v>365</v>
      </c>
      <c r="C72" s="20" t="s">
        <v>81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48006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48006</v>
      </c>
      <c r="O72" s="48">
        <f t="shared" si="12"/>
        <v>3.2482576629000608</v>
      </c>
      <c r="P72" s="9"/>
    </row>
    <row r="73" spans="1:119">
      <c r="A73" s="12"/>
      <c r="B73" s="25">
        <v>369.9</v>
      </c>
      <c r="C73" s="20" t="s">
        <v>82</v>
      </c>
      <c r="D73" s="47">
        <v>80681</v>
      </c>
      <c r="E73" s="47">
        <v>162170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242851</v>
      </c>
      <c r="O73" s="48">
        <f t="shared" si="12"/>
        <v>16.432167264361595</v>
      </c>
      <c r="P73" s="9"/>
    </row>
    <row r="74" spans="1:119" ht="15.75">
      <c r="A74" s="29" t="s">
        <v>47</v>
      </c>
      <c r="B74" s="30"/>
      <c r="C74" s="31"/>
      <c r="D74" s="32">
        <f t="shared" ref="D74:M74" si="13">SUM(D75:D78)</f>
        <v>4489380</v>
      </c>
      <c r="E74" s="32">
        <f t="shared" si="13"/>
        <v>1414742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1489195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9"/>
        <v>7393317</v>
      </c>
      <c r="O74" s="46">
        <f t="shared" si="12"/>
        <v>500.25827187225116</v>
      </c>
      <c r="P74" s="9"/>
    </row>
    <row r="75" spans="1:119">
      <c r="A75" s="12"/>
      <c r="B75" s="25">
        <v>381</v>
      </c>
      <c r="C75" s="20" t="s">
        <v>83</v>
      </c>
      <c r="D75" s="47">
        <v>4489380</v>
      </c>
      <c r="E75" s="47">
        <v>1252665</v>
      </c>
      <c r="F75" s="47">
        <v>0</v>
      </c>
      <c r="G75" s="47">
        <v>0</v>
      </c>
      <c r="H75" s="47">
        <v>0</v>
      </c>
      <c r="I75" s="47">
        <v>1168600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6910645</v>
      </c>
      <c r="O75" s="48">
        <f t="shared" si="12"/>
        <v>467.5989579809189</v>
      </c>
      <c r="P75" s="9"/>
    </row>
    <row r="76" spans="1:119">
      <c r="A76" s="12"/>
      <c r="B76" s="25">
        <v>383</v>
      </c>
      <c r="C76" s="20" t="s">
        <v>84</v>
      </c>
      <c r="D76" s="47">
        <v>0</v>
      </c>
      <c r="E76" s="47">
        <v>162077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162077</v>
      </c>
      <c r="O76" s="48">
        <f t="shared" si="12"/>
        <v>10.96670952026524</v>
      </c>
      <c r="P76" s="9"/>
    </row>
    <row r="77" spans="1:119">
      <c r="A77" s="12"/>
      <c r="B77" s="25">
        <v>389.1</v>
      </c>
      <c r="C77" s="20" t="s">
        <v>85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43279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43279</v>
      </c>
      <c r="O77" s="48">
        <f t="shared" si="12"/>
        <v>2.9284119358549292</v>
      </c>
      <c r="P77" s="9"/>
    </row>
    <row r="78" spans="1:119" ht="15.75" thickBot="1">
      <c r="A78" s="12"/>
      <c r="B78" s="25">
        <v>389.3</v>
      </c>
      <c r="C78" s="20" t="s">
        <v>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277316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277316</v>
      </c>
      <c r="O78" s="48">
        <f t="shared" si="12"/>
        <v>18.764192435212124</v>
      </c>
      <c r="P78" s="9"/>
    </row>
    <row r="79" spans="1:119" ht="16.5" thickBot="1">
      <c r="A79" s="14" t="s">
        <v>64</v>
      </c>
      <c r="B79" s="23"/>
      <c r="C79" s="22"/>
      <c r="D79" s="15">
        <f t="shared" ref="D79:M79" si="14">SUM(D5,D12,D15,D37,D64,D68,D74)</f>
        <v>9977932</v>
      </c>
      <c r="E79" s="15">
        <f t="shared" si="14"/>
        <v>22145784</v>
      </c>
      <c r="F79" s="15">
        <f t="shared" si="14"/>
        <v>0</v>
      </c>
      <c r="G79" s="15">
        <f t="shared" si="14"/>
        <v>0</v>
      </c>
      <c r="H79" s="15">
        <f t="shared" si="14"/>
        <v>0</v>
      </c>
      <c r="I79" s="15">
        <f t="shared" si="14"/>
        <v>1639872</v>
      </c>
      <c r="J79" s="15">
        <f t="shared" si="14"/>
        <v>0</v>
      </c>
      <c r="K79" s="15">
        <f t="shared" si="14"/>
        <v>0</v>
      </c>
      <c r="L79" s="15">
        <f t="shared" si="14"/>
        <v>0</v>
      </c>
      <c r="M79" s="15">
        <f t="shared" si="14"/>
        <v>0</v>
      </c>
      <c r="N79" s="15">
        <f t="shared" si="9"/>
        <v>33763588</v>
      </c>
      <c r="O79" s="38">
        <f t="shared" si="12"/>
        <v>2284.5651261925705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49" t="s">
        <v>113</v>
      </c>
      <c r="M81" s="49"/>
      <c r="N81" s="49"/>
      <c r="O81" s="44">
        <v>14779</v>
      </c>
    </row>
    <row r="82" spans="1:15">
      <c r="A82" s="50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2"/>
    </row>
    <row r="83" spans="1:15" ht="15.75" customHeight="1" thickBot="1">
      <c r="A83" s="53" t="s">
        <v>102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5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1842326</v>
      </c>
      <c r="E5" s="27">
        <f t="shared" si="0"/>
        <v>6145460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7987786</v>
      </c>
      <c r="O5" s="33">
        <f t="shared" ref="O5:O36" si="2">(N5/O$80)</f>
        <v>543.20204012240731</v>
      </c>
      <c r="P5" s="6"/>
    </row>
    <row r="6" spans="1:133">
      <c r="A6" s="12"/>
      <c r="B6" s="25">
        <v>311</v>
      </c>
      <c r="C6" s="20" t="s">
        <v>2</v>
      </c>
      <c r="D6" s="47">
        <v>1313393</v>
      </c>
      <c r="E6" s="47">
        <v>5251311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6564704</v>
      </c>
      <c r="O6" s="48">
        <f t="shared" si="2"/>
        <v>446.42665759945595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43030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43030</v>
      </c>
      <c r="O7" s="48">
        <f t="shared" si="2"/>
        <v>2.926215572934376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75614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75614</v>
      </c>
      <c r="O8" s="48">
        <f t="shared" si="2"/>
        <v>5.1420605236314181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775505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775505</v>
      </c>
      <c r="O9" s="48">
        <f t="shared" si="2"/>
        <v>52.737504250255014</v>
      </c>
      <c r="P9" s="9"/>
    </row>
    <row r="10" spans="1:133">
      <c r="A10" s="12"/>
      <c r="B10" s="25">
        <v>312.60000000000002</v>
      </c>
      <c r="C10" s="20" t="s">
        <v>14</v>
      </c>
      <c r="D10" s="47">
        <v>516163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516163</v>
      </c>
      <c r="O10" s="48">
        <f t="shared" si="2"/>
        <v>35.101190071404282</v>
      </c>
      <c r="P10" s="9"/>
    </row>
    <row r="11" spans="1:133">
      <c r="A11" s="12"/>
      <c r="B11" s="25">
        <v>315</v>
      </c>
      <c r="C11" s="20" t="s">
        <v>119</v>
      </c>
      <c r="D11" s="47">
        <v>12770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12770</v>
      </c>
      <c r="O11" s="48">
        <f t="shared" si="2"/>
        <v>0.86841210472628361</v>
      </c>
      <c r="P11" s="9"/>
    </row>
    <row r="12" spans="1:133" ht="15.75">
      <c r="A12" s="29" t="s">
        <v>172</v>
      </c>
      <c r="B12" s="30"/>
      <c r="C12" s="31"/>
      <c r="D12" s="32">
        <f t="shared" ref="D12:M12" si="3">SUM(D13:D14)</f>
        <v>98269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98269</v>
      </c>
      <c r="O12" s="46">
        <f t="shared" si="2"/>
        <v>6.6826929615776951</v>
      </c>
      <c r="P12" s="10"/>
    </row>
    <row r="13" spans="1:133">
      <c r="A13" s="12"/>
      <c r="B13" s="25">
        <v>322</v>
      </c>
      <c r="C13" s="20" t="s">
        <v>0</v>
      </c>
      <c r="D13" s="47">
        <v>96944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96944</v>
      </c>
      <c r="O13" s="48">
        <f t="shared" si="2"/>
        <v>6.5925875552533153</v>
      </c>
      <c r="P13" s="9"/>
    </row>
    <row r="14" spans="1:133">
      <c r="A14" s="12"/>
      <c r="B14" s="25">
        <v>329</v>
      </c>
      <c r="C14" s="20" t="s">
        <v>173</v>
      </c>
      <c r="D14" s="47">
        <v>1325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1325</v>
      </c>
      <c r="O14" s="48">
        <f t="shared" si="2"/>
        <v>9.0105406324379467E-2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3376383</v>
      </c>
      <c r="E15" s="32">
        <f t="shared" si="4"/>
        <v>6548724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191176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10116283</v>
      </c>
      <c r="O15" s="46">
        <f t="shared" si="2"/>
        <v>687.94852091125472</v>
      </c>
      <c r="P15" s="10"/>
    </row>
    <row r="16" spans="1:133">
      <c r="A16" s="12"/>
      <c r="B16" s="25">
        <v>331.1</v>
      </c>
      <c r="C16" s="20" t="s">
        <v>18</v>
      </c>
      <c r="D16" s="47">
        <v>2613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2613</v>
      </c>
      <c r="O16" s="48">
        <f t="shared" si="2"/>
        <v>0.17769466167970077</v>
      </c>
      <c r="P16" s="9"/>
    </row>
    <row r="17" spans="1:16">
      <c r="A17" s="12"/>
      <c r="B17" s="25">
        <v>331.2</v>
      </c>
      <c r="C17" s="20" t="s">
        <v>19</v>
      </c>
      <c r="D17" s="47">
        <v>80964</v>
      </c>
      <c r="E17" s="47">
        <v>54374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135338</v>
      </c>
      <c r="O17" s="48">
        <f t="shared" si="2"/>
        <v>9.2035362121727307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85850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85850</v>
      </c>
      <c r="O18" s="48">
        <f t="shared" si="2"/>
        <v>5.8381502890173413</v>
      </c>
      <c r="P18" s="9"/>
    </row>
    <row r="19" spans="1:16">
      <c r="A19" s="12"/>
      <c r="B19" s="25">
        <v>331.69</v>
      </c>
      <c r="C19" s="20" t="s">
        <v>24</v>
      </c>
      <c r="D19" s="47">
        <v>12810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12810</v>
      </c>
      <c r="O19" s="48">
        <f t="shared" si="2"/>
        <v>0.87113226793607612</v>
      </c>
      <c r="P19" s="9"/>
    </row>
    <row r="20" spans="1:16">
      <c r="A20" s="12"/>
      <c r="B20" s="25">
        <v>334.1</v>
      </c>
      <c r="C20" s="20" t="s">
        <v>22</v>
      </c>
      <c r="D20" s="47">
        <v>207861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207861</v>
      </c>
      <c r="O20" s="48">
        <f t="shared" si="2"/>
        <v>14.135396123767427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67756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67756</v>
      </c>
      <c r="O21" s="48">
        <f t="shared" si="2"/>
        <v>4.6076844610676639</v>
      </c>
      <c r="P21" s="9"/>
    </row>
    <row r="22" spans="1:16">
      <c r="A22" s="12"/>
      <c r="B22" s="25">
        <v>334.34</v>
      </c>
      <c r="C22" s="20" t="s">
        <v>150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191176</v>
      </c>
      <c r="O22" s="48">
        <f t="shared" si="2"/>
        <v>13.000748044882693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3106433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5">SUM(D23:M23)</f>
        <v>3106433</v>
      </c>
      <c r="O23" s="48">
        <f t="shared" si="2"/>
        <v>211.25011900714043</v>
      </c>
      <c r="P23" s="9"/>
    </row>
    <row r="24" spans="1:16">
      <c r="A24" s="12"/>
      <c r="B24" s="25">
        <v>334.5</v>
      </c>
      <c r="C24" s="20" t="s">
        <v>26</v>
      </c>
      <c r="D24" s="47">
        <v>0</v>
      </c>
      <c r="E24" s="47">
        <v>454605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454605</v>
      </c>
      <c r="O24" s="48">
        <f t="shared" si="2"/>
        <v>30.914994899693983</v>
      </c>
      <c r="P24" s="9"/>
    </row>
    <row r="25" spans="1:16">
      <c r="A25" s="12"/>
      <c r="B25" s="25">
        <v>334.61</v>
      </c>
      <c r="C25" s="20" t="s">
        <v>27</v>
      </c>
      <c r="D25" s="47">
        <v>0</v>
      </c>
      <c r="E25" s="47">
        <v>68469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68469</v>
      </c>
      <c r="O25" s="48">
        <f t="shared" si="2"/>
        <v>4.6561713702822169</v>
      </c>
      <c r="P25" s="9"/>
    </row>
    <row r="26" spans="1:16">
      <c r="A26" s="12"/>
      <c r="B26" s="25">
        <v>334.7</v>
      </c>
      <c r="C26" s="20" t="s">
        <v>29</v>
      </c>
      <c r="D26" s="47">
        <v>423761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423761</v>
      </c>
      <c r="O26" s="48">
        <f t="shared" si="2"/>
        <v>28.817477048622916</v>
      </c>
      <c r="P26" s="9"/>
    </row>
    <row r="27" spans="1:16">
      <c r="A27" s="12"/>
      <c r="B27" s="25">
        <v>335.12</v>
      </c>
      <c r="C27" s="20" t="s">
        <v>30</v>
      </c>
      <c r="D27" s="47">
        <v>226597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226597</v>
      </c>
      <c r="O27" s="48">
        <f t="shared" si="2"/>
        <v>15.409520571234275</v>
      </c>
      <c r="P27" s="9"/>
    </row>
    <row r="28" spans="1:16">
      <c r="A28" s="12"/>
      <c r="B28" s="25">
        <v>335.13</v>
      </c>
      <c r="C28" s="20" t="s">
        <v>31</v>
      </c>
      <c r="D28" s="47">
        <v>21219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21219</v>
      </c>
      <c r="O28" s="48">
        <f t="shared" si="2"/>
        <v>1.4429785787147229</v>
      </c>
      <c r="P28" s="9"/>
    </row>
    <row r="29" spans="1:16">
      <c r="A29" s="12"/>
      <c r="B29" s="25">
        <v>335.14</v>
      </c>
      <c r="C29" s="20" t="s">
        <v>32</v>
      </c>
      <c r="D29" s="47">
        <v>9877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9877</v>
      </c>
      <c r="O29" s="48">
        <f t="shared" si="2"/>
        <v>0.67167630057803474</v>
      </c>
      <c r="P29" s="9"/>
    </row>
    <row r="30" spans="1:16">
      <c r="A30" s="12"/>
      <c r="B30" s="25">
        <v>335.15</v>
      </c>
      <c r="C30" s="20" t="s">
        <v>33</v>
      </c>
      <c r="D30" s="47">
        <v>1123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1123</v>
      </c>
      <c r="O30" s="48">
        <f t="shared" si="2"/>
        <v>7.6368582114926892E-2</v>
      </c>
      <c r="P30" s="9"/>
    </row>
    <row r="31" spans="1:16">
      <c r="A31" s="12"/>
      <c r="B31" s="25">
        <v>335.16</v>
      </c>
      <c r="C31" s="20" t="s">
        <v>34</v>
      </c>
      <c r="D31" s="47">
        <v>223250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15.18191091465488</v>
      </c>
      <c r="P31" s="9"/>
    </row>
    <row r="32" spans="1:16">
      <c r="A32" s="12"/>
      <c r="B32" s="25">
        <v>335.17</v>
      </c>
      <c r="C32" s="20" t="s">
        <v>35</v>
      </c>
      <c r="D32" s="47">
        <v>0</v>
      </c>
      <c r="E32" s="47">
        <v>20326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20326</v>
      </c>
      <c r="O32" s="48">
        <f t="shared" si="2"/>
        <v>1.3822509350561034</v>
      </c>
      <c r="P32" s="9"/>
    </row>
    <row r="33" spans="1:16">
      <c r="A33" s="12"/>
      <c r="B33" s="25">
        <v>335.18</v>
      </c>
      <c r="C33" s="20" t="s">
        <v>36</v>
      </c>
      <c r="D33" s="47">
        <v>1423777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1423777</v>
      </c>
      <c r="O33" s="48">
        <f t="shared" si="2"/>
        <v>96.82264535872153</v>
      </c>
      <c r="P33" s="9"/>
    </row>
    <row r="34" spans="1:16">
      <c r="A34" s="12"/>
      <c r="B34" s="25">
        <v>335.19</v>
      </c>
      <c r="C34" s="20" t="s">
        <v>48</v>
      </c>
      <c r="D34" s="47">
        <v>700817</v>
      </c>
      <c r="E34" s="47">
        <v>1697322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2398139</v>
      </c>
      <c r="O34" s="48">
        <f t="shared" si="2"/>
        <v>163.08323699421965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993589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993589</v>
      </c>
      <c r="O35" s="48">
        <f t="shared" si="2"/>
        <v>67.568106086365177</v>
      </c>
      <c r="P35" s="9"/>
    </row>
    <row r="36" spans="1:16">
      <c r="A36" s="12"/>
      <c r="B36" s="25">
        <v>335.7</v>
      </c>
      <c r="C36" s="20" t="s">
        <v>38</v>
      </c>
      <c r="D36" s="47">
        <v>3145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3145</v>
      </c>
      <c r="O36" s="48">
        <f t="shared" si="2"/>
        <v>0.2138728323699422</v>
      </c>
      <c r="P36" s="9"/>
    </row>
    <row r="37" spans="1:16">
      <c r="A37" s="12"/>
      <c r="B37" s="25">
        <v>336</v>
      </c>
      <c r="C37" s="20" t="s">
        <v>3</v>
      </c>
      <c r="D37" s="47">
        <v>24719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24719</v>
      </c>
      <c r="O37" s="48">
        <f t="shared" ref="O37:O68" si="6">(N37/O$80)</f>
        <v>1.6809928595715744</v>
      </c>
      <c r="P37" s="9"/>
    </row>
    <row r="38" spans="1:16">
      <c r="A38" s="12"/>
      <c r="B38" s="25">
        <v>337.2</v>
      </c>
      <c r="C38" s="20" t="s">
        <v>40</v>
      </c>
      <c r="D38" s="47">
        <v>4200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4200</v>
      </c>
      <c r="O38" s="48">
        <f t="shared" si="6"/>
        <v>0.28561713702822167</v>
      </c>
      <c r="P38" s="9"/>
    </row>
    <row r="39" spans="1:16">
      <c r="A39" s="12"/>
      <c r="B39" s="25">
        <v>337.5</v>
      </c>
      <c r="C39" s="20" t="s">
        <v>174</v>
      </c>
      <c r="D39" s="47">
        <v>9650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9650</v>
      </c>
      <c r="O39" s="48">
        <f t="shared" si="6"/>
        <v>0.65623937436246171</v>
      </c>
      <c r="P39" s="9"/>
    </row>
    <row r="40" spans="1:16" ht="15.75">
      <c r="A40" s="29" t="s">
        <v>45</v>
      </c>
      <c r="B40" s="30"/>
      <c r="C40" s="31"/>
      <c r="D40" s="32">
        <f t="shared" ref="D40:M40" si="7">SUM(D41:D64)</f>
        <v>429973</v>
      </c>
      <c r="E40" s="32">
        <f t="shared" si="7"/>
        <v>1298381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102339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1830693</v>
      </c>
      <c r="O40" s="46">
        <f t="shared" si="6"/>
        <v>124.49459367562054</v>
      </c>
      <c r="P40" s="10"/>
    </row>
    <row r="41" spans="1:16">
      <c r="A41" s="12"/>
      <c r="B41" s="25">
        <v>341.1</v>
      </c>
      <c r="C41" s="20" t="s">
        <v>49</v>
      </c>
      <c r="D41" s="47">
        <v>44829</v>
      </c>
      <c r="E41" s="47">
        <v>45362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90191</v>
      </c>
      <c r="O41" s="48">
        <f t="shared" si="6"/>
        <v>6.1333560013600819</v>
      </c>
      <c r="P41" s="9"/>
    </row>
    <row r="42" spans="1:16">
      <c r="A42" s="12"/>
      <c r="B42" s="25">
        <v>341.51</v>
      </c>
      <c r="C42" s="20" t="s">
        <v>50</v>
      </c>
      <c r="D42" s="47">
        <v>218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2" si="8">SUM(D42:M42)</f>
        <v>218</v>
      </c>
      <c r="O42" s="48">
        <f t="shared" si="6"/>
        <v>1.4824889493369603E-2</v>
      </c>
      <c r="P42" s="9"/>
    </row>
    <row r="43" spans="1:16">
      <c r="A43" s="12"/>
      <c r="B43" s="25">
        <v>341.52</v>
      </c>
      <c r="C43" s="20" t="s">
        <v>51</v>
      </c>
      <c r="D43" s="47">
        <v>0</v>
      </c>
      <c r="E43" s="47">
        <v>94244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94244</v>
      </c>
      <c r="O43" s="48">
        <f t="shared" si="6"/>
        <v>6.4089765385923156</v>
      </c>
      <c r="P43" s="9"/>
    </row>
    <row r="44" spans="1:16">
      <c r="A44" s="12"/>
      <c r="B44" s="25">
        <v>341.55</v>
      </c>
      <c r="C44" s="20" t="s">
        <v>52</v>
      </c>
      <c r="D44" s="47">
        <v>544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544</v>
      </c>
      <c r="O44" s="48">
        <f t="shared" si="6"/>
        <v>3.6994219653179193E-2</v>
      </c>
      <c r="P44" s="9"/>
    </row>
    <row r="45" spans="1:16">
      <c r="A45" s="12"/>
      <c r="B45" s="25">
        <v>341.56</v>
      </c>
      <c r="C45" s="20" t="s">
        <v>53</v>
      </c>
      <c r="D45" s="47">
        <v>666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666</v>
      </c>
      <c r="O45" s="48">
        <f t="shared" si="6"/>
        <v>4.529071744304658E-2</v>
      </c>
      <c r="P45" s="9"/>
    </row>
    <row r="46" spans="1:16">
      <c r="A46" s="12"/>
      <c r="B46" s="25">
        <v>341.8</v>
      </c>
      <c r="C46" s="20" t="s">
        <v>54</v>
      </c>
      <c r="D46" s="47">
        <v>313927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313927</v>
      </c>
      <c r="O46" s="48">
        <f t="shared" si="6"/>
        <v>21.348316899013941</v>
      </c>
      <c r="P46" s="9"/>
    </row>
    <row r="47" spans="1:16">
      <c r="A47" s="12"/>
      <c r="B47" s="25">
        <v>341.9</v>
      </c>
      <c r="C47" s="20" t="s">
        <v>55</v>
      </c>
      <c r="D47" s="47">
        <v>12704</v>
      </c>
      <c r="E47" s="47">
        <v>2932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15636</v>
      </c>
      <c r="O47" s="48">
        <f t="shared" si="6"/>
        <v>1.0633117987079226</v>
      </c>
      <c r="P47" s="9"/>
    </row>
    <row r="48" spans="1:16">
      <c r="A48" s="12"/>
      <c r="B48" s="25">
        <v>342.2</v>
      </c>
      <c r="C48" s="20" t="s">
        <v>56</v>
      </c>
      <c r="D48" s="47">
        <v>0</v>
      </c>
      <c r="E48" s="47">
        <v>7014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7014</v>
      </c>
      <c r="O48" s="48">
        <f t="shared" si="6"/>
        <v>0.47698061883713022</v>
      </c>
      <c r="P48" s="9"/>
    </row>
    <row r="49" spans="1:16">
      <c r="A49" s="12"/>
      <c r="B49" s="25">
        <v>342.3</v>
      </c>
      <c r="C49" s="20" t="s">
        <v>57</v>
      </c>
      <c r="D49" s="47">
        <v>0</v>
      </c>
      <c r="E49" s="47">
        <v>254729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254729</v>
      </c>
      <c r="O49" s="48">
        <f t="shared" si="6"/>
        <v>17.322611356681399</v>
      </c>
      <c r="P49" s="9"/>
    </row>
    <row r="50" spans="1:16">
      <c r="A50" s="12"/>
      <c r="B50" s="25">
        <v>342.6</v>
      </c>
      <c r="C50" s="20" t="s">
        <v>58</v>
      </c>
      <c r="D50" s="47">
        <v>0</v>
      </c>
      <c r="E50" s="47">
        <v>302208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302208</v>
      </c>
      <c r="O50" s="48">
        <f t="shared" si="6"/>
        <v>20.551377082624956</v>
      </c>
      <c r="P50" s="9"/>
    </row>
    <row r="51" spans="1:16">
      <c r="A51" s="12"/>
      <c r="B51" s="25">
        <v>342.9</v>
      </c>
      <c r="C51" s="20" t="s">
        <v>59</v>
      </c>
      <c r="D51" s="47">
        <v>0</v>
      </c>
      <c r="E51" s="47">
        <v>87057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87057</v>
      </c>
      <c r="O51" s="48">
        <f t="shared" si="6"/>
        <v>5.9202312138728326</v>
      </c>
      <c r="P51" s="9"/>
    </row>
    <row r="52" spans="1:16">
      <c r="A52" s="12"/>
      <c r="B52" s="25">
        <v>343.4</v>
      </c>
      <c r="C52" s="20" t="s">
        <v>60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102339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102339</v>
      </c>
      <c r="O52" s="48">
        <f t="shared" si="6"/>
        <v>6.9594695681740903</v>
      </c>
      <c r="P52" s="9"/>
    </row>
    <row r="53" spans="1:16">
      <c r="A53" s="12"/>
      <c r="B53" s="25">
        <v>347.1</v>
      </c>
      <c r="C53" s="20" t="s">
        <v>61</v>
      </c>
      <c r="D53" s="47">
        <v>6500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6500</v>
      </c>
      <c r="O53" s="48">
        <f t="shared" si="6"/>
        <v>0.44202652159129546</v>
      </c>
      <c r="P53" s="9"/>
    </row>
    <row r="54" spans="1:16">
      <c r="A54" s="12"/>
      <c r="B54" s="25">
        <v>347.2</v>
      </c>
      <c r="C54" s="20" t="s">
        <v>62</v>
      </c>
      <c r="D54" s="47">
        <v>50585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50585</v>
      </c>
      <c r="O54" s="48">
        <f t="shared" si="6"/>
        <v>3.439986399183951</v>
      </c>
      <c r="P54" s="9"/>
    </row>
    <row r="55" spans="1:16">
      <c r="A55" s="12"/>
      <c r="B55" s="25">
        <v>348.12</v>
      </c>
      <c r="C55" s="39" t="s">
        <v>65</v>
      </c>
      <c r="D55" s="47">
        <v>0</v>
      </c>
      <c r="E55" s="47">
        <v>49111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49111</v>
      </c>
      <c r="O55" s="48">
        <f t="shared" si="6"/>
        <v>3.339748384903094</v>
      </c>
      <c r="P55" s="9"/>
    </row>
    <row r="56" spans="1:16">
      <c r="A56" s="12"/>
      <c r="B56" s="25">
        <v>348.22</v>
      </c>
      <c r="C56" s="39" t="s">
        <v>66</v>
      </c>
      <c r="D56" s="47">
        <v>0</v>
      </c>
      <c r="E56" s="47">
        <v>83615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83615</v>
      </c>
      <c r="O56" s="48">
        <f t="shared" si="6"/>
        <v>5.6861611696701804</v>
      </c>
      <c r="P56" s="9"/>
    </row>
    <row r="57" spans="1:16">
      <c r="A57" s="12"/>
      <c r="B57" s="25">
        <v>348.31</v>
      </c>
      <c r="C57" s="39" t="s">
        <v>67</v>
      </c>
      <c r="D57" s="47">
        <v>0</v>
      </c>
      <c r="E57" s="47">
        <v>41809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41809</v>
      </c>
      <c r="O57" s="48">
        <f t="shared" si="6"/>
        <v>2.8431825909554571</v>
      </c>
      <c r="P57" s="9"/>
    </row>
    <row r="58" spans="1:16">
      <c r="A58" s="12"/>
      <c r="B58" s="25">
        <v>348.32</v>
      </c>
      <c r="C58" s="39" t="s">
        <v>68</v>
      </c>
      <c r="D58" s="47">
        <v>0</v>
      </c>
      <c r="E58" s="47">
        <v>12307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12307</v>
      </c>
      <c r="O58" s="48">
        <f t="shared" si="6"/>
        <v>0.83692621557293434</v>
      </c>
      <c r="P58" s="9"/>
    </row>
    <row r="59" spans="1:16">
      <c r="A59" s="12"/>
      <c r="B59" s="25">
        <v>348.41</v>
      </c>
      <c r="C59" s="39" t="s">
        <v>69</v>
      </c>
      <c r="D59" s="47">
        <v>0</v>
      </c>
      <c r="E59" s="47">
        <v>17375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17375</v>
      </c>
      <c r="O59" s="48">
        <f t="shared" si="6"/>
        <v>1.1815708942536551</v>
      </c>
      <c r="P59" s="9"/>
    </row>
    <row r="60" spans="1:16">
      <c r="A60" s="12"/>
      <c r="B60" s="25">
        <v>348.42</v>
      </c>
      <c r="C60" s="39" t="s">
        <v>70</v>
      </c>
      <c r="D60" s="47">
        <v>0</v>
      </c>
      <c r="E60" s="47">
        <v>3438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3438</v>
      </c>
      <c r="O60" s="48">
        <f t="shared" si="6"/>
        <v>0.23379802788167289</v>
      </c>
      <c r="P60" s="9"/>
    </row>
    <row r="61" spans="1:16">
      <c r="A61" s="12"/>
      <c r="B61" s="25">
        <v>348.48</v>
      </c>
      <c r="C61" s="39" t="s">
        <v>71</v>
      </c>
      <c r="D61" s="47">
        <v>0</v>
      </c>
      <c r="E61" s="47">
        <v>3492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3492</v>
      </c>
      <c r="O61" s="48">
        <f t="shared" si="6"/>
        <v>0.2374702482148929</v>
      </c>
      <c r="P61" s="9"/>
    </row>
    <row r="62" spans="1:16">
      <c r="A62" s="12"/>
      <c r="B62" s="25">
        <v>348.52</v>
      </c>
      <c r="C62" s="39" t="s">
        <v>72</v>
      </c>
      <c r="D62" s="47">
        <v>0</v>
      </c>
      <c r="E62" s="47">
        <v>286410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286410</v>
      </c>
      <c r="O62" s="48">
        <f t="shared" si="6"/>
        <v>19.477048622917376</v>
      </c>
      <c r="P62" s="9"/>
    </row>
    <row r="63" spans="1:16">
      <c r="A63" s="12"/>
      <c r="B63" s="25">
        <v>348.71</v>
      </c>
      <c r="C63" s="39" t="s">
        <v>73</v>
      </c>
      <c r="D63" s="47">
        <v>0</v>
      </c>
      <c r="E63" s="47">
        <v>7270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8" si="9">SUM(D63:M63)</f>
        <v>7270</v>
      </c>
      <c r="O63" s="48">
        <f t="shared" si="6"/>
        <v>0.49438966337980278</v>
      </c>
      <c r="P63" s="9"/>
    </row>
    <row r="64" spans="1:16">
      <c r="A64" s="12"/>
      <c r="B64" s="25">
        <v>348.72</v>
      </c>
      <c r="C64" s="39" t="s">
        <v>112</v>
      </c>
      <c r="D64" s="47">
        <v>0</v>
      </c>
      <c r="E64" s="47">
        <v>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</v>
      </c>
      <c r="O64" s="48">
        <f t="shared" si="6"/>
        <v>5.4403264195851755E-4</v>
      </c>
      <c r="P64" s="9"/>
    </row>
    <row r="65" spans="1:119" ht="15.75">
      <c r="A65" s="29" t="s">
        <v>46</v>
      </c>
      <c r="B65" s="30"/>
      <c r="C65" s="31"/>
      <c r="D65" s="32">
        <f t="shared" ref="D65:M65" si="10">SUM(D66:D68)</f>
        <v>7422</v>
      </c>
      <c r="E65" s="32">
        <f t="shared" si="10"/>
        <v>52647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si="9"/>
        <v>60069</v>
      </c>
      <c r="O65" s="46">
        <f t="shared" si="6"/>
        <v>4.0849370962257732</v>
      </c>
      <c r="P65" s="10"/>
    </row>
    <row r="66" spans="1:119">
      <c r="A66" s="13"/>
      <c r="B66" s="40">
        <v>351.1</v>
      </c>
      <c r="C66" s="21" t="s">
        <v>75</v>
      </c>
      <c r="D66" s="47">
        <v>0</v>
      </c>
      <c r="E66" s="47">
        <v>12869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12869</v>
      </c>
      <c r="O66" s="48">
        <f t="shared" si="6"/>
        <v>0.87514450867052018</v>
      </c>
      <c r="P66" s="9"/>
    </row>
    <row r="67" spans="1:119">
      <c r="A67" s="13"/>
      <c r="B67" s="40">
        <v>352</v>
      </c>
      <c r="C67" s="21" t="s">
        <v>76</v>
      </c>
      <c r="D67" s="47">
        <v>7316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7316</v>
      </c>
      <c r="O67" s="48">
        <f t="shared" si="6"/>
        <v>0.49751785107106428</v>
      </c>
      <c r="P67" s="9"/>
    </row>
    <row r="68" spans="1:119">
      <c r="A68" s="13"/>
      <c r="B68" s="40">
        <v>359</v>
      </c>
      <c r="C68" s="21" t="s">
        <v>77</v>
      </c>
      <c r="D68" s="47">
        <v>106</v>
      </c>
      <c r="E68" s="47">
        <v>39778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39884</v>
      </c>
      <c r="O68" s="48">
        <f t="shared" si="6"/>
        <v>2.712274736484189</v>
      </c>
      <c r="P68" s="9"/>
    </row>
    <row r="69" spans="1:119" ht="15.75">
      <c r="A69" s="29" t="s">
        <v>4</v>
      </c>
      <c r="B69" s="30"/>
      <c r="C69" s="31"/>
      <c r="D69" s="32">
        <f t="shared" ref="D69:M69" si="11">SUM(D70:D74)</f>
        <v>399572</v>
      </c>
      <c r="E69" s="32">
        <f t="shared" si="11"/>
        <v>959444</v>
      </c>
      <c r="F69" s="32">
        <f t="shared" si="11"/>
        <v>3723</v>
      </c>
      <c r="G69" s="32">
        <f t="shared" si="11"/>
        <v>0</v>
      </c>
      <c r="H69" s="32">
        <f t="shared" si="11"/>
        <v>0</v>
      </c>
      <c r="I69" s="32">
        <f t="shared" si="11"/>
        <v>60411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9"/>
        <v>1423150</v>
      </c>
      <c r="O69" s="46">
        <f t="shared" ref="O69:O78" si="12">(N69/O$80)</f>
        <v>96.780006800408017</v>
      </c>
      <c r="P69" s="10"/>
    </row>
    <row r="70" spans="1:119">
      <c r="A70" s="12"/>
      <c r="B70" s="25">
        <v>361.1</v>
      </c>
      <c r="C70" s="20" t="s">
        <v>78</v>
      </c>
      <c r="D70" s="47">
        <v>112899</v>
      </c>
      <c r="E70" s="47">
        <v>500661</v>
      </c>
      <c r="F70" s="47">
        <v>3723</v>
      </c>
      <c r="G70" s="47">
        <v>0</v>
      </c>
      <c r="H70" s="47">
        <v>0</v>
      </c>
      <c r="I70" s="47">
        <v>27104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644387</v>
      </c>
      <c r="O70" s="48">
        <f t="shared" si="12"/>
        <v>43.820945256715405</v>
      </c>
      <c r="P70" s="9"/>
    </row>
    <row r="71" spans="1:119">
      <c r="A71" s="12"/>
      <c r="B71" s="25">
        <v>362</v>
      </c>
      <c r="C71" s="20" t="s">
        <v>79</v>
      </c>
      <c r="D71" s="47">
        <v>138948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138948</v>
      </c>
      <c r="O71" s="48">
        <f t="shared" si="12"/>
        <v>9.4490309418565115</v>
      </c>
      <c r="P71" s="9"/>
    </row>
    <row r="72" spans="1:119">
      <c r="A72" s="12"/>
      <c r="B72" s="25">
        <v>364</v>
      </c>
      <c r="C72" s="20" t="s">
        <v>145</v>
      </c>
      <c r="D72" s="47">
        <v>0</v>
      </c>
      <c r="E72" s="47">
        <v>131138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131138</v>
      </c>
      <c r="O72" s="48">
        <f t="shared" si="12"/>
        <v>8.9179190751445088</v>
      </c>
      <c r="P72" s="9"/>
    </row>
    <row r="73" spans="1:119">
      <c r="A73" s="12"/>
      <c r="B73" s="25">
        <v>365</v>
      </c>
      <c r="C73" s="20" t="s">
        <v>146</v>
      </c>
      <c r="D73" s="47">
        <v>0</v>
      </c>
      <c r="E73" s="47">
        <v>498</v>
      </c>
      <c r="F73" s="47">
        <v>0</v>
      </c>
      <c r="G73" s="47">
        <v>0</v>
      </c>
      <c r="H73" s="47">
        <v>0</v>
      </c>
      <c r="I73" s="47">
        <v>33307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33805</v>
      </c>
      <c r="O73" s="48">
        <f t="shared" si="12"/>
        <v>2.2988779326759605</v>
      </c>
      <c r="P73" s="9"/>
    </row>
    <row r="74" spans="1:119">
      <c r="A74" s="12"/>
      <c r="B74" s="25">
        <v>369.9</v>
      </c>
      <c r="C74" s="20" t="s">
        <v>82</v>
      </c>
      <c r="D74" s="47">
        <v>147725</v>
      </c>
      <c r="E74" s="47">
        <v>327147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474872</v>
      </c>
      <c r="O74" s="48">
        <f t="shared" si="12"/>
        <v>32.293233594015639</v>
      </c>
      <c r="P74" s="9"/>
    </row>
    <row r="75" spans="1:119" ht="15.75">
      <c r="A75" s="29" t="s">
        <v>47</v>
      </c>
      <c r="B75" s="30"/>
      <c r="C75" s="31"/>
      <c r="D75" s="32">
        <f t="shared" ref="D75:M75" si="13">SUM(D76:D77)</f>
        <v>4464775</v>
      </c>
      <c r="E75" s="32">
        <f t="shared" si="13"/>
        <v>1241828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1318484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si="9"/>
        <v>7025087</v>
      </c>
      <c r="O75" s="46">
        <f t="shared" si="12"/>
        <v>477.73458007480451</v>
      </c>
      <c r="P75" s="9"/>
    </row>
    <row r="76" spans="1:119">
      <c r="A76" s="12"/>
      <c r="B76" s="25">
        <v>381</v>
      </c>
      <c r="C76" s="20" t="s">
        <v>83</v>
      </c>
      <c r="D76" s="47">
        <v>4464775</v>
      </c>
      <c r="E76" s="47">
        <v>1077308</v>
      </c>
      <c r="F76" s="47">
        <v>0</v>
      </c>
      <c r="G76" s="47">
        <v>0</v>
      </c>
      <c r="H76" s="47">
        <v>0</v>
      </c>
      <c r="I76" s="47">
        <v>1318484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6860567</v>
      </c>
      <c r="O76" s="48">
        <f t="shared" si="12"/>
        <v>466.54654879292758</v>
      </c>
      <c r="P76" s="9"/>
    </row>
    <row r="77" spans="1:119" ht="15.75" thickBot="1">
      <c r="A77" s="12"/>
      <c r="B77" s="25">
        <v>383</v>
      </c>
      <c r="C77" s="20" t="s">
        <v>84</v>
      </c>
      <c r="D77" s="47">
        <v>0</v>
      </c>
      <c r="E77" s="47">
        <v>164520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164520</v>
      </c>
      <c r="O77" s="48">
        <f t="shared" si="12"/>
        <v>11.188031281876913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4">SUM(D5,D12,D15,D40,D65,D69,D75)</f>
        <v>10618720</v>
      </c>
      <c r="E78" s="15">
        <f t="shared" si="14"/>
        <v>16246484</v>
      </c>
      <c r="F78" s="15">
        <f t="shared" si="14"/>
        <v>3723</v>
      </c>
      <c r="G78" s="15">
        <f t="shared" si="14"/>
        <v>0</v>
      </c>
      <c r="H78" s="15">
        <f t="shared" si="14"/>
        <v>0</v>
      </c>
      <c r="I78" s="15">
        <f t="shared" si="14"/>
        <v>1672410</v>
      </c>
      <c r="J78" s="15">
        <f t="shared" si="14"/>
        <v>0</v>
      </c>
      <c r="K78" s="15">
        <f t="shared" si="14"/>
        <v>0</v>
      </c>
      <c r="L78" s="15">
        <f t="shared" si="14"/>
        <v>0</v>
      </c>
      <c r="M78" s="15">
        <f t="shared" si="14"/>
        <v>0</v>
      </c>
      <c r="N78" s="15">
        <f t="shared" si="9"/>
        <v>28541337</v>
      </c>
      <c r="O78" s="38">
        <f t="shared" si="12"/>
        <v>1940.9273716422986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1"/>
      <c r="B80" s="42"/>
      <c r="C80" s="42"/>
      <c r="D80" s="43"/>
      <c r="E80" s="43"/>
      <c r="F80" s="43"/>
      <c r="G80" s="43"/>
      <c r="H80" s="43"/>
      <c r="I80" s="43"/>
      <c r="J80" s="43"/>
      <c r="K80" s="43"/>
      <c r="L80" s="49" t="s">
        <v>175</v>
      </c>
      <c r="M80" s="49"/>
      <c r="N80" s="49"/>
      <c r="O80" s="44">
        <v>14705</v>
      </c>
    </row>
    <row r="81" spans="1:15">
      <c r="A81" s="5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2"/>
    </row>
    <row r="82" spans="1:15" ht="15.75" customHeight="1" thickBot="1">
      <c r="A82" s="53" t="s">
        <v>102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1668502</v>
      </c>
      <c r="E5" s="27">
        <f t="shared" si="0"/>
        <v>5455087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7123589</v>
      </c>
      <c r="O5" s="33">
        <f t="shared" ref="O5:O36" si="1">(N5/O$79)</f>
        <v>490.70668870978852</v>
      </c>
      <c r="P5" s="6"/>
    </row>
    <row r="6" spans="1:133">
      <c r="A6" s="12"/>
      <c r="B6" s="25">
        <v>311</v>
      </c>
      <c r="C6" s="20" t="s">
        <v>2</v>
      </c>
      <c r="D6" s="47">
        <v>1127478</v>
      </c>
      <c r="E6" s="47">
        <v>4468316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5595794</v>
      </c>
      <c r="O6" s="48">
        <f t="shared" si="1"/>
        <v>385.46490321691812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57224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57224</v>
      </c>
      <c r="O7" s="48">
        <f t="shared" si="1"/>
        <v>3.9418612661018115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81751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81751</v>
      </c>
      <c r="O8" s="48">
        <f t="shared" si="1"/>
        <v>5.6313976716952538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847796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847796</v>
      </c>
      <c r="O9" s="48">
        <f t="shared" si="1"/>
        <v>58.400220431218571</v>
      </c>
      <c r="P9" s="9"/>
    </row>
    <row r="10" spans="1:133">
      <c r="A10" s="12"/>
      <c r="B10" s="25">
        <v>312.60000000000002</v>
      </c>
      <c r="C10" s="20" t="s">
        <v>14</v>
      </c>
      <c r="D10" s="47">
        <v>529235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529235</v>
      </c>
      <c r="O10" s="48">
        <f t="shared" si="1"/>
        <v>36.456223737686848</v>
      </c>
      <c r="P10" s="9"/>
    </row>
    <row r="11" spans="1:133">
      <c r="A11" s="12"/>
      <c r="B11" s="25">
        <v>315</v>
      </c>
      <c r="C11" s="20" t="s">
        <v>119</v>
      </c>
      <c r="D11" s="47">
        <v>11789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11789</v>
      </c>
      <c r="O11" s="48">
        <f t="shared" si="1"/>
        <v>0.81208238616794104</v>
      </c>
      <c r="P11" s="9"/>
    </row>
    <row r="12" spans="1:133" ht="15.75">
      <c r="A12" s="29" t="s">
        <v>177</v>
      </c>
      <c r="B12" s="30"/>
      <c r="C12" s="31"/>
      <c r="D12" s="32">
        <f t="shared" ref="D12:M12" si="3">SUM(D13:D14)</f>
        <v>97832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97832</v>
      </c>
      <c r="O12" s="46">
        <f t="shared" si="1"/>
        <v>6.7391334297719911</v>
      </c>
      <c r="P12" s="10"/>
    </row>
    <row r="13" spans="1:133">
      <c r="A13" s="12"/>
      <c r="B13" s="25">
        <v>322</v>
      </c>
      <c r="C13" s="20" t="s">
        <v>0</v>
      </c>
      <c r="D13" s="47">
        <v>96082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96082</v>
      </c>
      <c r="O13" s="48">
        <f t="shared" si="1"/>
        <v>6.6185851071157948</v>
      </c>
      <c r="P13" s="9"/>
    </row>
    <row r="14" spans="1:133">
      <c r="A14" s="12"/>
      <c r="B14" s="25">
        <v>329</v>
      </c>
      <c r="C14" s="20" t="s">
        <v>173</v>
      </c>
      <c r="D14" s="47">
        <v>1750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1750</v>
      </c>
      <c r="O14" s="48">
        <f t="shared" si="1"/>
        <v>0.12054832265619618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2927019</v>
      </c>
      <c r="E15" s="32">
        <f t="shared" si="4"/>
        <v>12015127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191176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15133322</v>
      </c>
      <c r="O15" s="46">
        <f t="shared" si="1"/>
        <v>1042.4551904663499</v>
      </c>
      <c r="P15" s="10"/>
    </row>
    <row r="16" spans="1:133">
      <c r="A16" s="12"/>
      <c r="B16" s="25">
        <v>331.1</v>
      </c>
      <c r="C16" s="20" t="s">
        <v>18</v>
      </c>
      <c r="D16" s="47">
        <v>45485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45485</v>
      </c>
      <c r="O16" s="48">
        <f t="shared" si="1"/>
        <v>3.1332231177240475</v>
      </c>
      <c r="P16" s="9"/>
    </row>
    <row r="17" spans="1:16">
      <c r="A17" s="12"/>
      <c r="B17" s="25">
        <v>331.2</v>
      </c>
      <c r="C17" s="20" t="s">
        <v>19</v>
      </c>
      <c r="D17" s="47">
        <v>117920</v>
      </c>
      <c r="E17" s="47">
        <v>12354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130274</v>
      </c>
      <c r="O17" s="48">
        <f t="shared" si="1"/>
        <v>8.9738926775504577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483317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483317</v>
      </c>
      <c r="O18" s="48">
        <f t="shared" si="1"/>
        <v>33.293173520699867</v>
      </c>
      <c r="P18" s="9"/>
    </row>
    <row r="19" spans="1:16">
      <c r="A19" s="12"/>
      <c r="B19" s="25">
        <v>331.69</v>
      </c>
      <c r="C19" s="20" t="s">
        <v>24</v>
      </c>
      <c r="D19" s="47">
        <v>11670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11670</v>
      </c>
      <c r="O19" s="48">
        <f t="shared" si="1"/>
        <v>0.80388510022731974</v>
      </c>
      <c r="P19" s="9"/>
    </row>
    <row r="20" spans="1:16">
      <c r="A20" s="12"/>
      <c r="B20" s="25">
        <v>334.1</v>
      </c>
      <c r="C20" s="20" t="s">
        <v>22</v>
      </c>
      <c r="D20" s="47">
        <v>140555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140555</v>
      </c>
      <c r="O20" s="48">
        <f t="shared" si="1"/>
        <v>9.6820968519666604</v>
      </c>
      <c r="P20" s="9"/>
    </row>
    <row r="21" spans="1:16">
      <c r="A21" s="12"/>
      <c r="B21" s="25">
        <v>334.2</v>
      </c>
      <c r="C21" s="20" t="s">
        <v>23</v>
      </c>
      <c r="D21" s="47">
        <v>2099</v>
      </c>
      <c r="E21" s="47">
        <v>390065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392164</v>
      </c>
      <c r="O21" s="48">
        <f t="shared" si="1"/>
        <v>27.014121374939727</v>
      </c>
      <c r="P21" s="9"/>
    </row>
    <row r="22" spans="1:16">
      <c r="A22" s="12"/>
      <c r="B22" s="25">
        <v>334.34</v>
      </c>
      <c r="C22" s="20" t="s">
        <v>150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191176</v>
      </c>
      <c r="O22" s="48">
        <f t="shared" si="1"/>
        <v>13.169112075497692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7214086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8" si="5">SUM(D23:M23)</f>
        <v>7214086</v>
      </c>
      <c r="O23" s="48">
        <f t="shared" si="1"/>
        <v>496.94055245574157</v>
      </c>
      <c r="P23" s="9"/>
    </row>
    <row r="24" spans="1:16">
      <c r="A24" s="12"/>
      <c r="B24" s="25">
        <v>334.5</v>
      </c>
      <c r="C24" s="20" t="s">
        <v>26</v>
      </c>
      <c r="D24" s="47">
        <v>0</v>
      </c>
      <c r="E24" s="47">
        <v>350000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350000</v>
      </c>
      <c r="O24" s="48">
        <f t="shared" si="1"/>
        <v>24.109664531239236</v>
      </c>
      <c r="P24" s="9"/>
    </row>
    <row r="25" spans="1:16">
      <c r="A25" s="12"/>
      <c r="B25" s="25">
        <v>334.61</v>
      </c>
      <c r="C25" s="20" t="s">
        <v>27</v>
      </c>
      <c r="D25" s="47">
        <v>0</v>
      </c>
      <c r="E25" s="47">
        <v>75000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75000</v>
      </c>
      <c r="O25" s="48">
        <f t="shared" si="1"/>
        <v>5.1663566852655505</v>
      </c>
      <c r="P25" s="9"/>
    </row>
    <row r="26" spans="1:16">
      <c r="A26" s="12"/>
      <c r="B26" s="25">
        <v>334.69</v>
      </c>
      <c r="C26" s="20" t="s">
        <v>28</v>
      </c>
      <c r="D26" s="47">
        <v>0</v>
      </c>
      <c r="E26" s="47">
        <v>12581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12581</v>
      </c>
      <c r="O26" s="48">
        <f t="shared" si="1"/>
        <v>0.86663911276434524</v>
      </c>
      <c r="P26" s="9"/>
    </row>
    <row r="27" spans="1:16">
      <c r="A27" s="12"/>
      <c r="B27" s="25">
        <v>334.7</v>
      </c>
      <c r="C27" s="20" t="s">
        <v>29</v>
      </c>
      <c r="D27" s="47">
        <v>237858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237858</v>
      </c>
      <c r="O27" s="48">
        <f t="shared" si="1"/>
        <v>16.384790245918577</v>
      </c>
      <c r="P27" s="9"/>
    </row>
    <row r="28" spans="1:16">
      <c r="A28" s="12"/>
      <c r="B28" s="25">
        <v>335.12</v>
      </c>
      <c r="C28" s="20" t="s">
        <v>30</v>
      </c>
      <c r="D28" s="47">
        <v>237312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237312</v>
      </c>
      <c r="O28" s="48">
        <f t="shared" si="1"/>
        <v>16.347179169249845</v>
      </c>
      <c r="P28" s="9"/>
    </row>
    <row r="29" spans="1:16">
      <c r="A29" s="12"/>
      <c r="B29" s="25">
        <v>335.13</v>
      </c>
      <c r="C29" s="20" t="s">
        <v>31</v>
      </c>
      <c r="D29" s="47">
        <v>22988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22988</v>
      </c>
      <c r="O29" s="48">
        <f t="shared" si="1"/>
        <v>1.583522766411793</v>
      </c>
      <c r="P29" s="9"/>
    </row>
    <row r="30" spans="1:16">
      <c r="A30" s="12"/>
      <c r="B30" s="25">
        <v>335.14</v>
      </c>
      <c r="C30" s="20" t="s">
        <v>32</v>
      </c>
      <c r="D30" s="47">
        <v>8273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8273</v>
      </c>
      <c r="O30" s="48">
        <f t="shared" si="1"/>
        <v>0.56988358476269196</v>
      </c>
      <c r="P30" s="9"/>
    </row>
    <row r="31" spans="1:16">
      <c r="A31" s="12"/>
      <c r="B31" s="25">
        <v>335.15</v>
      </c>
      <c r="C31" s="20" t="s">
        <v>33</v>
      </c>
      <c r="D31" s="47">
        <v>970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970</v>
      </c>
      <c r="O31" s="48">
        <f t="shared" si="1"/>
        <v>6.6818213129434451E-2</v>
      </c>
      <c r="P31" s="9"/>
    </row>
    <row r="32" spans="1:16">
      <c r="A32" s="12"/>
      <c r="B32" s="25">
        <v>335.16</v>
      </c>
      <c r="C32" s="20" t="s">
        <v>34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1"/>
        <v>15.378521733140456</v>
      </c>
      <c r="P32" s="9"/>
    </row>
    <row r="33" spans="1:16">
      <c r="A33" s="12"/>
      <c r="B33" s="25">
        <v>335.17</v>
      </c>
      <c r="C33" s="20" t="s">
        <v>35</v>
      </c>
      <c r="D33" s="47">
        <v>0</v>
      </c>
      <c r="E33" s="47">
        <v>17239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17239</v>
      </c>
      <c r="O33" s="48">
        <f t="shared" si="1"/>
        <v>1.1875043052972378</v>
      </c>
      <c r="P33" s="9"/>
    </row>
    <row r="34" spans="1:16">
      <c r="A34" s="12"/>
      <c r="B34" s="25">
        <v>335.18</v>
      </c>
      <c r="C34" s="20" t="s">
        <v>36</v>
      </c>
      <c r="D34" s="47">
        <v>1055062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1055062</v>
      </c>
      <c r="O34" s="48">
        <f t="shared" si="1"/>
        <v>72.67768822759524</v>
      </c>
      <c r="P34" s="9"/>
    </row>
    <row r="35" spans="1:16">
      <c r="A35" s="12"/>
      <c r="B35" s="25">
        <v>335.19</v>
      </c>
      <c r="C35" s="20" t="s">
        <v>48</v>
      </c>
      <c r="D35" s="47">
        <v>772702</v>
      </c>
      <c r="E35" s="47">
        <v>2475511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3248213</v>
      </c>
      <c r="O35" s="48">
        <f t="shared" si="1"/>
        <v>223.75235930288628</v>
      </c>
      <c r="P35" s="9"/>
    </row>
    <row r="36" spans="1:16">
      <c r="A36" s="12"/>
      <c r="B36" s="25">
        <v>335.49</v>
      </c>
      <c r="C36" s="20" t="s">
        <v>37</v>
      </c>
      <c r="D36" s="47">
        <v>0</v>
      </c>
      <c r="E36" s="47">
        <v>984974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984974</v>
      </c>
      <c r="O36" s="48">
        <f t="shared" si="1"/>
        <v>67.849693462836669</v>
      </c>
      <c r="P36" s="9"/>
    </row>
    <row r="37" spans="1:16">
      <c r="A37" s="12"/>
      <c r="B37" s="25">
        <v>335.7</v>
      </c>
      <c r="C37" s="20" t="s">
        <v>38</v>
      </c>
      <c r="D37" s="47">
        <v>3496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3496</v>
      </c>
      <c r="O37" s="48">
        <f t="shared" ref="O37:O68" si="6">(N37/O$79)</f>
        <v>0.24082110628917822</v>
      </c>
      <c r="P37" s="9"/>
    </row>
    <row r="38" spans="1:16">
      <c r="A38" s="12"/>
      <c r="B38" s="25">
        <v>336</v>
      </c>
      <c r="C38" s="20" t="s">
        <v>3</v>
      </c>
      <c r="D38" s="47">
        <v>43379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43379</v>
      </c>
      <c r="O38" s="48">
        <f t="shared" si="6"/>
        <v>2.9881518220017909</v>
      </c>
      <c r="P38" s="9"/>
    </row>
    <row r="39" spans="1:16">
      <c r="A39" s="12"/>
      <c r="B39" s="25">
        <v>337.2</v>
      </c>
      <c r="C39" s="20" t="s">
        <v>40</v>
      </c>
      <c r="D39" s="47">
        <v>4000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4000</v>
      </c>
      <c r="O39" s="48">
        <f t="shared" si="6"/>
        <v>0.27553902321416268</v>
      </c>
      <c r="P39" s="9"/>
    </row>
    <row r="40" spans="1:16" ht="15.75">
      <c r="A40" s="29" t="s">
        <v>45</v>
      </c>
      <c r="B40" s="30"/>
      <c r="C40" s="31"/>
      <c r="D40" s="32">
        <f t="shared" ref="D40:M40" si="7">SUM(D41:D63)</f>
        <v>373764</v>
      </c>
      <c r="E40" s="32">
        <f t="shared" si="7"/>
        <v>1297382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89918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1761064</v>
      </c>
      <c r="O40" s="46">
        <f t="shared" si="6"/>
        <v>121.31046359440656</v>
      </c>
      <c r="P40" s="10"/>
    </row>
    <row r="41" spans="1:16">
      <c r="A41" s="12"/>
      <c r="B41" s="25">
        <v>341.1</v>
      </c>
      <c r="C41" s="20" t="s">
        <v>49</v>
      </c>
      <c r="D41" s="47">
        <v>51553</v>
      </c>
      <c r="E41" s="47">
        <v>42949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94502</v>
      </c>
      <c r="O41" s="48">
        <f t="shared" si="6"/>
        <v>6.5097471929462012</v>
      </c>
      <c r="P41" s="9"/>
    </row>
    <row r="42" spans="1:16">
      <c r="A42" s="12"/>
      <c r="B42" s="25">
        <v>341.52</v>
      </c>
      <c r="C42" s="20" t="s">
        <v>51</v>
      </c>
      <c r="D42" s="47">
        <v>0</v>
      </c>
      <c r="E42" s="47">
        <v>64657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63" si="8">SUM(D42:M42)</f>
        <v>64657</v>
      </c>
      <c r="O42" s="48">
        <f t="shared" si="6"/>
        <v>4.4538816559895293</v>
      </c>
      <c r="P42" s="9"/>
    </row>
    <row r="43" spans="1:16">
      <c r="A43" s="12"/>
      <c r="B43" s="25">
        <v>341.55</v>
      </c>
      <c r="C43" s="20" t="s">
        <v>52</v>
      </c>
      <c r="D43" s="47">
        <v>271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271</v>
      </c>
      <c r="O43" s="48">
        <f t="shared" si="6"/>
        <v>1.8667768822759525E-2</v>
      </c>
      <c r="P43" s="9"/>
    </row>
    <row r="44" spans="1:16">
      <c r="A44" s="12"/>
      <c r="B44" s="25">
        <v>341.56</v>
      </c>
      <c r="C44" s="20" t="s">
        <v>53</v>
      </c>
      <c r="D44" s="47">
        <v>2816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2816</v>
      </c>
      <c r="O44" s="48">
        <f t="shared" si="6"/>
        <v>0.19397947234277055</v>
      </c>
      <c r="P44" s="9"/>
    </row>
    <row r="45" spans="1:16">
      <c r="A45" s="12"/>
      <c r="B45" s="25">
        <v>341.8</v>
      </c>
      <c r="C45" s="20" t="s">
        <v>54</v>
      </c>
      <c r="D45" s="47">
        <v>281274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281274</v>
      </c>
      <c r="O45" s="48">
        <f t="shared" si="6"/>
        <v>19.3754908038851</v>
      </c>
      <c r="P45" s="9"/>
    </row>
    <row r="46" spans="1:16">
      <c r="A46" s="12"/>
      <c r="B46" s="25">
        <v>341.9</v>
      </c>
      <c r="C46" s="20" t="s">
        <v>55</v>
      </c>
      <c r="D46" s="47">
        <v>16033</v>
      </c>
      <c r="E46" s="47">
        <v>9723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25756</v>
      </c>
      <c r="O46" s="48">
        <f t="shared" si="6"/>
        <v>1.7741957704759936</v>
      </c>
      <c r="P46" s="9"/>
    </row>
    <row r="47" spans="1:16">
      <c r="A47" s="12"/>
      <c r="B47" s="25">
        <v>342.2</v>
      </c>
      <c r="C47" s="20" t="s">
        <v>56</v>
      </c>
      <c r="D47" s="47">
        <v>0</v>
      </c>
      <c r="E47" s="47">
        <v>8208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8208</v>
      </c>
      <c r="O47" s="48">
        <f t="shared" si="6"/>
        <v>0.56540607563546186</v>
      </c>
      <c r="P47" s="9"/>
    </row>
    <row r="48" spans="1:16">
      <c r="A48" s="12"/>
      <c r="B48" s="25">
        <v>342.3</v>
      </c>
      <c r="C48" s="20" t="s">
        <v>57</v>
      </c>
      <c r="D48" s="47">
        <v>0</v>
      </c>
      <c r="E48" s="47">
        <v>267835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267835</v>
      </c>
      <c r="O48" s="48">
        <f t="shared" si="6"/>
        <v>18.449748570641319</v>
      </c>
      <c r="P48" s="9"/>
    </row>
    <row r="49" spans="1:16">
      <c r="A49" s="12"/>
      <c r="B49" s="25">
        <v>342.6</v>
      </c>
      <c r="C49" s="20" t="s">
        <v>58</v>
      </c>
      <c r="D49" s="47">
        <v>0</v>
      </c>
      <c r="E49" s="47">
        <v>299986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299986</v>
      </c>
      <c r="O49" s="48">
        <f t="shared" si="6"/>
        <v>20.664462354480953</v>
      </c>
      <c r="P49" s="9"/>
    </row>
    <row r="50" spans="1:16">
      <c r="A50" s="12"/>
      <c r="B50" s="25">
        <v>342.9</v>
      </c>
      <c r="C50" s="20" t="s">
        <v>59</v>
      </c>
      <c r="D50" s="47">
        <v>0</v>
      </c>
      <c r="E50" s="47">
        <v>87817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87817</v>
      </c>
      <c r="O50" s="48">
        <f t="shared" si="6"/>
        <v>6.0492526003995319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89918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89918</v>
      </c>
      <c r="O51" s="48">
        <f t="shared" si="6"/>
        <v>6.1939794723427708</v>
      </c>
      <c r="P51" s="9"/>
    </row>
    <row r="52" spans="1:16">
      <c r="A52" s="12"/>
      <c r="B52" s="25">
        <v>347.1</v>
      </c>
      <c r="C52" s="20" t="s">
        <v>61</v>
      </c>
      <c r="D52" s="47">
        <v>6500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6500</v>
      </c>
      <c r="O52" s="48">
        <f t="shared" si="6"/>
        <v>0.44775091272301437</v>
      </c>
      <c r="P52" s="9"/>
    </row>
    <row r="53" spans="1:16">
      <c r="A53" s="12"/>
      <c r="B53" s="25">
        <v>347.2</v>
      </c>
      <c r="C53" s="20" t="s">
        <v>62</v>
      </c>
      <c r="D53" s="47">
        <v>15317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15317</v>
      </c>
      <c r="O53" s="48">
        <f t="shared" si="6"/>
        <v>1.0551078046428326</v>
      </c>
      <c r="P53" s="9"/>
    </row>
    <row r="54" spans="1:16">
      <c r="A54" s="12"/>
      <c r="B54" s="25">
        <v>348.12</v>
      </c>
      <c r="C54" s="39" t="s">
        <v>65</v>
      </c>
      <c r="D54" s="47">
        <v>0</v>
      </c>
      <c r="E54" s="47">
        <v>44838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44838</v>
      </c>
      <c r="O54" s="48">
        <f t="shared" si="6"/>
        <v>3.0886546807191571</v>
      </c>
      <c r="P54" s="9"/>
    </row>
    <row r="55" spans="1:16">
      <c r="A55" s="12"/>
      <c r="B55" s="25">
        <v>348.22</v>
      </c>
      <c r="C55" s="39" t="s">
        <v>66</v>
      </c>
      <c r="D55" s="47">
        <v>0</v>
      </c>
      <c r="E55" s="47">
        <v>92958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92958</v>
      </c>
      <c r="O55" s="48">
        <f t="shared" si="6"/>
        <v>6.4033891299855341</v>
      </c>
      <c r="P55" s="9"/>
    </row>
    <row r="56" spans="1:16">
      <c r="A56" s="12"/>
      <c r="B56" s="25">
        <v>348.31</v>
      </c>
      <c r="C56" s="39" t="s">
        <v>67</v>
      </c>
      <c r="D56" s="47">
        <v>0</v>
      </c>
      <c r="E56" s="47">
        <v>34595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34595</v>
      </c>
      <c r="O56" s="48">
        <f t="shared" si="6"/>
        <v>2.3830681270234897</v>
      </c>
      <c r="P56" s="9"/>
    </row>
    <row r="57" spans="1:16">
      <c r="A57" s="12"/>
      <c r="B57" s="25">
        <v>348.32</v>
      </c>
      <c r="C57" s="39" t="s">
        <v>68</v>
      </c>
      <c r="D57" s="47">
        <v>0</v>
      </c>
      <c r="E57" s="47">
        <v>7963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7963</v>
      </c>
      <c r="O57" s="48">
        <f t="shared" si="6"/>
        <v>0.54852931046359443</v>
      </c>
      <c r="P57" s="9"/>
    </row>
    <row r="58" spans="1:16">
      <c r="A58" s="12"/>
      <c r="B58" s="25">
        <v>348.41</v>
      </c>
      <c r="C58" s="39" t="s">
        <v>69</v>
      </c>
      <c r="D58" s="47">
        <v>0</v>
      </c>
      <c r="E58" s="47">
        <v>26570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26570</v>
      </c>
      <c r="O58" s="48">
        <f t="shared" si="6"/>
        <v>1.8302679617000757</v>
      </c>
      <c r="P58" s="9"/>
    </row>
    <row r="59" spans="1:16">
      <c r="A59" s="12"/>
      <c r="B59" s="25">
        <v>348.42</v>
      </c>
      <c r="C59" s="39" t="s">
        <v>70</v>
      </c>
      <c r="D59" s="47">
        <v>0</v>
      </c>
      <c r="E59" s="47">
        <v>3158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3158</v>
      </c>
      <c r="O59" s="48">
        <f t="shared" si="6"/>
        <v>0.21753805882758145</v>
      </c>
      <c r="P59" s="9"/>
    </row>
    <row r="60" spans="1:16">
      <c r="A60" s="12"/>
      <c r="B60" s="25">
        <v>348.48</v>
      </c>
      <c r="C60" s="39" t="s">
        <v>179</v>
      </c>
      <c r="D60" s="47">
        <v>0</v>
      </c>
      <c r="E60" s="47">
        <v>3031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3031</v>
      </c>
      <c r="O60" s="48">
        <f t="shared" si="6"/>
        <v>0.20878969484053178</v>
      </c>
      <c r="P60" s="9"/>
    </row>
    <row r="61" spans="1:16">
      <c r="A61" s="12"/>
      <c r="B61" s="25">
        <v>348.52</v>
      </c>
      <c r="C61" s="39" t="s">
        <v>72</v>
      </c>
      <c r="D61" s="47">
        <v>0</v>
      </c>
      <c r="E61" s="47">
        <v>296007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296007</v>
      </c>
      <c r="O61" s="48">
        <f t="shared" si="6"/>
        <v>20.390369911138666</v>
      </c>
      <c r="P61" s="9"/>
    </row>
    <row r="62" spans="1:16">
      <c r="A62" s="12"/>
      <c r="B62" s="25">
        <v>348.71</v>
      </c>
      <c r="C62" s="39" t="s">
        <v>73</v>
      </c>
      <c r="D62" s="47">
        <v>0</v>
      </c>
      <c r="E62" s="47">
        <v>7037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7037</v>
      </c>
      <c r="O62" s="48">
        <f t="shared" si="6"/>
        <v>0.48474202658951576</v>
      </c>
      <c r="P62" s="9"/>
    </row>
    <row r="63" spans="1:16">
      <c r="A63" s="12"/>
      <c r="B63" s="25">
        <v>348.72</v>
      </c>
      <c r="C63" s="39" t="s">
        <v>112</v>
      </c>
      <c r="D63" s="47">
        <v>0</v>
      </c>
      <c r="E63" s="47">
        <v>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50</v>
      </c>
      <c r="O63" s="48">
        <f t="shared" si="6"/>
        <v>3.4442377901770338E-3</v>
      </c>
      <c r="P63" s="9"/>
    </row>
    <row r="64" spans="1:16" ht="15.75">
      <c r="A64" s="29" t="s">
        <v>46</v>
      </c>
      <c r="B64" s="30"/>
      <c r="C64" s="31"/>
      <c r="D64" s="32">
        <f t="shared" ref="D64:M64" si="9">SUM(D65:D67)</f>
        <v>6475</v>
      </c>
      <c r="E64" s="32">
        <f t="shared" si="9"/>
        <v>117675</v>
      </c>
      <c r="F64" s="32">
        <f t="shared" si="9"/>
        <v>0</v>
      </c>
      <c r="G64" s="32">
        <f t="shared" si="9"/>
        <v>0</v>
      </c>
      <c r="H64" s="32">
        <f t="shared" si="9"/>
        <v>0</v>
      </c>
      <c r="I64" s="32">
        <f t="shared" si="9"/>
        <v>0</v>
      </c>
      <c r="J64" s="32">
        <f t="shared" si="9"/>
        <v>0</v>
      </c>
      <c r="K64" s="32">
        <f t="shared" si="9"/>
        <v>0</v>
      </c>
      <c r="L64" s="32">
        <f t="shared" si="9"/>
        <v>0</v>
      </c>
      <c r="M64" s="32">
        <f t="shared" si="9"/>
        <v>0</v>
      </c>
      <c r="N64" s="32">
        <f t="shared" ref="N64:N77" si="10">SUM(D64:M64)</f>
        <v>124150</v>
      </c>
      <c r="O64" s="46">
        <f t="shared" si="6"/>
        <v>8.552042433009575</v>
      </c>
      <c r="P64" s="10"/>
    </row>
    <row r="65" spans="1:119">
      <c r="A65" s="13"/>
      <c r="B65" s="40">
        <v>351</v>
      </c>
      <c r="C65" s="21" t="s">
        <v>180</v>
      </c>
      <c r="D65" s="47">
        <v>0</v>
      </c>
      <c r="E65" s="47">
        <v>19712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19712</v>
      </c>
      <c r="O65" s="48">
        <f t="shared" si="6"/>
        <v>1.3578563063993938</v>
      </c>
      <c r="P65" s="9"/>
    </row>
    <row r="66" spans="1:119">
      <c r="A66" s="13"/>
      <c r="B66" s="40">
        <v>352</v>
      </c>
      <c r="C66" s="21" t="s">
        <v>76</v>
      </c>
      <c r="D66" s="47">
        <v>6475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6475</v>
      </c>
      <c r="O66" s="48">
        <f t="shared" si="6"/>
        <v>0.44602879382792587</v>
      </c>
      <c r="P66" s="9"/>
    </row>
    <row r="67" spans="1:119">
      <c r="A67" s="13"/>
      <c r="B67" s="40">
        <v>359</v>
      </c>
      <c r="C67" s="21" t="s">
        <v>77</v>
      </c>
      <c r="D67" s="47">
        <v>0</v>
      </c>
      <c r="E67" s="47">
        <v>97963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97963</v>
      </c>
      <c r="O67" s="48">
        <f t="shared" si="6"/>
        <v>6.748157332782255</v>
      </c>
      <c r="P67" s="9"/>
    </row>
    <row r="68" spans="1:119" ht="15.75">
      <c r="A68" s="29" t="s">
        <v>4</v>
      </c>
      <c r="B68" s="30"/>
      <c r="C68" s="31"/>
      <c r="D68" s="32">
        <f t="shared" ref="D68:M68" si="11">SUM(D69:D73)</f>
        <v>341723</v>
      </c>
      <c r="E68" s="32">
        <f t="shared" si="11"/>
        <v>511726</v>
      </c>
      <c r="F68" s="32">
        <f t="shared" si="11"/>
        <v>6714</v>
      </c>
      <c r="G68" s="32">
        <f t="shared" si="11"/>
        <v>0</v>
      </c>
      <c r="H68" s="32">
        <f t="shared" si="11"/>
        <v>0</v>
      </c>
      <c r="I68" s="32">
        <f t="shared" si="11"/>
        <v>57175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10"/>
        <v>917338</v>
      </c>
      <c r="O68" s="46">
        <f t="shared" si="6"/>
        <v>63.190604119308396</v>
      </c>
      <c r="P68" s="10"/>
    </row>
    <row r="69" spans="1:119">
      <c r="A69" s="12"/>
      <c r="B69" s="25">
        <v>361</v>
      </c>
      <c r="C69" s="20" t="s">
        <v>181</v>
      </c>
      <c r="D69" s="47">
        <v>108680</v>
      </c>
      <c r="E69" s="47">
        <v>334788</v>
      </c>
      <c r="F69" s="47">
        <v>6714</v>
      </c>
      <c r="G69" s="47">
        <v>0</v>
      </c>
      <c r="H69" s="47">
        <v>0</v>
      </c>
      <c r="I69" s="47">
        <v>17744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467926</v>
      </c>
      <c r="O69" s="48">
        <f t="shared" ref="O69:O77" si="12">(N69/O$79)</f>
        <v>32.232968244127576</v>
      </c>
      <c r="P69" s="9"/>
    </row>
    <row r="70" spans="1:119">
      <c r="A70" s="12"/>
      <c r="B70" s="25">
        <v>362</v>
      </c>
      <c r="C70" s="20" t="s">
        <v>79</v>
      </c>
      <c r="D70" s="47">
        <v>82164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82164</v>
      </c>
      <c r="O70" s="48">
        <f t="shared" si="12"/>
        <v>5.6598470758421158</v>
      </c>
      <c r="P70" s="9"/>
    </row>
    <row r="71" spans="1:119">
      <c r="A71" s="12"/>
      <c r="B71" s="25">
        <v>364</v>
      </c>
      <c r="C71" s="20" t="s">
        <v>145</v>
      </c>
      <c r="D71" s="47">
        <v>0</v>
      </c>
      <c r="E71" s="47">
        <v>112600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112600</v>
      </c>
      <c r="O71" s="48">
        <f t="shared" si="12"/>
        <v>7.7564235034786799</v>
      </c>
      <c r="P71" s="9"/>
    </row>
    <row r="72" spans="1:119">
      <c r="A72" s="12"/>
      <c r="B72" s="25">
        <v>365</v>
      </c>
      <c r="C72" s="20" t="s">
        <v>146</v>
      </c>
      <c r="D72" s="47">
        <v>0</v>
      </c>
      <c r="E72" s="47">
        <v>387</v>
      </c>
      <c r="F72" s="47">
        <v>0</v>
      </c>
      <c r="G72" s="47">
        <v>0</v>
      </c>
      <c r="H72" s="47">
        <v>0</v>
      </c>
      <c r="I72" s="47">
        <v>39431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39818</v>
      </c>
      <c r="O72" s="48">
        <f t="shared" si="12"/>
        <v>2.7428532065853828</v>
      </c>
      <c r="P72" s="9"/>
    </row>
    <row r="73" spans="1:119">
      <c r="A73" s="12"/>
      <c r="B73" s="25">
        <v>369.9</v>
      </c>
      <c r="C73" s="20" t="s">
        <v>82</v>
      </c>
      <c r="D73" s="47">
        <v>150879</v>
      </c>
      <c r="E73" s="47">
        <v>63951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214830</v>
      </c>
      <c r="O73" s="48">
        <f t="shared" si="12"/>
        <v>14.798512089274643</v>
      </c>
      <c r="P73" s="9"/>
    </row>
    <row r="74" spans="1:119" ht="15.75">
      <c r="A74" s="29" t="s">
        <v>47</v>
      </c>
      <c r="B74" s="30"/>
      <c r="C74" s="31"/>
      <c r="D74" s="32">
        <f t="shared" ref="D74:M74" si="13">SUM(D75:D76)</f>
        <v>4199950</v>
      </c>
      <c r="E74" s="32">
        <f t="shared" si="13"/>
        <v>1220220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0"/>
        <v>5420170</v>
      </c>
      <c r="O74" s="46">
        <f t="shared" si="12"/>
        <v>373.36708686367706</v>
      </c>
      <c r="P74" s="9"/>
    </row>
    <row r="75" spans="1:119">
      <c r="A75" s="12"/>
      <c r="B75" s="25">
        <v>381</v>
      </c>
      <c r="C75" s="20" t="s">
        <v>83</v>
      </c>
      <c r="D75" s="47">
        <v>4199950</v>
      </c>
      <c r="E75" s="47">
        <v>888598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5088548</v>
      </c>
      <c r="O75" s="48">
        <f t="shared" si="12"/>
        <v>350.5233863745953</v>
      </c>
      <c r="P75" s="9"/>
    </row>
    <row r="76" spans="1:119" ht="15.75" thickBot="1">
      <c r="A76" s="12"/>
      <c r="B76" s="25">
        <v>383</v>
      </c>
      <c r="C76" s="20" t="s">
        <v>84</v>
      </c>
      <c r="D76" s="47">
        <v>0</v>
      </c>
      <c r="E76" s="47">
        <v>331622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331622</v>
      </c>
      <c r="O76" s="48">
        <f t="shared" si="12"/>
        <v>22.843700489081765</v>
      </c>
      <c r="P76" s="9"/>
    </row>
    <row r="77" spans="1:119" ht="16.5" thickBot="1">
      <c r="A77" s="14" t="s">
        <v>64</v>
      </c>
      <c r="B77" s="23"/>
      <c r="C77" s="22"/>
      <c r="D77" s="15">
        <f t="shared" ref="D77:M77" si="14">SUM(D5,D12,D15,D40,D64,D68,D74)</f>
        <v>9615265</v>
      </c>
      <c r="E77" s="15">
        <f t="shared" si="14"/>
        <v>20617217</v>
      </c>
      <c r="F77" s="15">
        <f t="shared" si="14"/>
        <v>6714</v>
      </c>
      <c r="G77" s="15">
        <f t="shared" si="14"/>
        <v>0</v>
      </c>
      <c r="H77" s="15">
        <f t="shared" si="14"/>
        <v>0</v>
      </c>
      <c r="I77" s="15">
        <f t="shared" si="14"/>
        <v>338269</v>
      </c>
      <c r="J77" s="15">
        <f t="shared" si="14"/>
        <v>0</v>
      </c>
      <c r="K77" s="15">
        <f t="shared" si="14"/>
        <v>0</v>
      </c>
      <c r="L77" s="15">
        <f t="shared" si="14"/>
        <v>0</v>
      </c>
      <c r="M77" s="15">
        <f t="shared" si="14"/>
        <v>0</v>
      </c>
      <c r="N77" s="15">
        <f t="shared" si="10"/>
        <v>30577465</v>
      </c>
      <c r="O77" s="38">
        <f t="shared" si="12"/>
        <v>2106.321209616312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1"/>
      <c r="B79" s="42"/>
      <c r="C79" s="42"/>
      <c r="D79" s="43"/>
      <c r="E79" s="43"/>
      <c r="F79" s="43"/>
      <c r="G79" s="43"/>
      <c r="H79" s="43"/>
      <c r="I79" s="43"/>
      <c r="J79" s="43"/>
      <c r="K79" s="43"/>
      <c r="L79" s="49" t="s">
        <v>182</v>
      </c>
      <c r="M79" s="49"/>
      <c r="N79" s="49"/>
      <c r="O79" s="44">
        <v>14517</v>
      </c>
    </row>
    <row r="80" spans="1:119">
      <c r="A80" s="50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2"/>
    </row>
    <row r="81" spans="1:15" ht="15.75" customHeight="1" thickBot="1">
      <c r="A81" s="53" t="s">
        <v>102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69"/>
      <c r="M3" s="70"/>
      <c r="N3" s="36"/>
      <c r="O3" s="37"/>
      <c r="P3" s="71" t="s">
        <v>204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205</v>
      </c>
      <c r="N4" s="35" t="s">
        <v>10</v>
      </c>
      <c r="O4" s="35" t="s">
        <v>206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207</v>
      </c>
      <c r="B5" s="26"/>
      <c r="C5" s="26"/>
      <c r="D5" s="27">
        <f t="shared" ref="D5:N5" si="0">SUM(D6:D11)</f>
        <v>11665379</v>
      </c>
      <c r="E5" s="27">
        <f t="shared" si="0"/>
        <v>2647490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17861580</v>
      </c>
      <c r="N5" s="27">
        <f t="shared" si="0"/>
        <v>0</v>
      </c>
      <c r="O5" s="28">
        <f>SUM(D5:N5)</f>
        <v>32174449</v>
      </c>
      <c r="P5" s="33">
        <f t="shared" ref="P5:P36" si="1">(O5/P$90)</f>
        <v>2401.9745427398284</v>
      </c>
      <c r="Q5" s="6"/>
    </row>
    <row r="6" spans="1:134">
      <c r="A6" s="12"/>
      <c r="B6" s="25">
        <v>311</v>
      </c>
      <c r="C6" s="20" t="s">
        <v>2</v>
      </c>
      <c r="D6" s="47">
        <v>10497635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17861580</v>
      </c>
      <c r="N6" s="47">
        <v>0</v>
      </c>
      <c r="O6" s="47">
        <f>SUM(D6:N6)</f>
        <v>28359215</v>
      </c>
      <c r="P6" s="48">
        <f t="shared" si="1"/>
        <v>2117.1493094438224</v>
      </c>
      <c r="Q6" s="9"/>
    </row>
    <row r="7" spans="1:134">
      <c r="A7" s="12"/>
      <c r="B7" s="25">
        <v>312.13</v>
      </c>
      <c r="C7" s="20" t="s">
        <v>208</v>
      </c>
      <c r="D7" s="47">
        <v>0</v>
      </c>
      <c r="E7" s="47">
        <v>54750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54750</v>
      </c>
      <c r="P7" s="48">
        <f t="shared" si="1"/>
        <v>4.0873460246360587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386604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386604</v>
      </c>
      <c r="P8" s="48">
        <f t="shared" si="1"/>
        <v>28.86181410974244</v>
      </c>
      <c r="Q8" s="9"/>
    </row>
    <row r="9" spans="1:134">
      <c r="A9" s="12"/>
      <c r="B9" s="25">
        <v>312.41000000000003</v>
      </c>
      <c r="C9" s="20" t="s">
        <v>209</v>
      </c>
      <c r="D9" s="47">
        <v>0</v>
      </c>
      <c r="E9" s="47">
        <v>2206136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2206136</v>
      </c>
      <c r="P9" s="48">
        <f t="shared" si="1"/>
        <v>164.69846957820081</v>
      </c>
      <c r="Q9" s="9"/>
    </row>
    <row r="10" spans="1:134">
      <c r="A10" s="12"/>
      <c r="B10" s="25">
        <v>312.64</v>
      </c>
      <c r="C10" s="20" t="s">
        <v>224</v>
      </c>
      <c r="D10" s="47">
        <v>1161850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1161850</v>
      </c>
      <c r="P10" s="48">
        <f t="shared" si="1"/>
        <v>86.737588652482273</v>
      </c>
      <c r="Q10" s="9"/>
    </row>
    <row r="11" spans="1:134">
      <c r="A11" s="12"/>
      <c r="B11" s="25">
        <v>315.2</v>
      </c>
      <c r="C11" s="20" t="s">
        <v>211</v>
      </c>
      <c r="D11" s="47">
        <v>5894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5894</v>
      </c>
      <c r="P11" s="48">
        <f t="shared" si="1"/>
        <v>0.44001493094438221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SUM(D13:D14)</f>
        <v>142403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3848</v>
      </c>
      <c r="N12" s="32">
        <f t="shared" si="3"/>
        <v>0</v>
      </c>
      <c r="O12" s="45">
        <f>SUM(D12:N12)</f>
        <v>146251</v>
      </c>
      <c r="P12" s="46">
        <f t="shared" si="1"/>
        <v>10.918327734229189</v>
      </c>
      <c r="Q12" s="10"/>
    </row>
    <row r="13" spans="1:134">
      <c r="A13" s="12"/>
      <c r="B13" s="25">
        <v>322</v>
      </c>
      <c r="C13" s="20" t="s">
        <v>212</v>
      </c>
      <c r="D13" s="47">
        <v>141953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141953</v>
      </c>
      <c r="P13" s="48">
        <f t="shared" si="1"/>
        <v>10.597461739455021</v>
      </c>
      <c r="Q13" s="9"/>
    </row>
    <row r="14" spans="1:134">
      <c r="A14" s="12"/>
      <c r="B14" s="25">
        <v>329.5</v>
      </c>
      <c r="C14" s="20" t="s">
        <v>213</v>
      </c>
      <c r="D14" s="47">
        <v>450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3848</v>
      </c>
      <c r="N14" s="47">
        <v>0</v>
      </c>
      <c r="O14" s="47">
        <f t="shared" ref="O14" si="4">SUM(D14:N14)</f>
        <v>4298</v>
      </c>
      <c r="P14" s="48">
        <f t="shared" si="1"/>
        <v>0.32086599477416944</v>
      </c>
      <c r="Q14" s="9"/>
    </row>
    <row r="15" spans="1:134" ht="15.75">
      <c r="A15" s="29" t="s">
        <v>214</v>
      </c>
      <c r="B15" s="30"/>
      <c r="C15" s="31"/>
      <c r="D15" s="32">
        <f t="shared" ref="D15:N15" si="5">SUM(D16:D36)</f>
        <v>3513763</v>
      </c>
      <c r="E15" s="32">
        <f t="shared" si="5"/>
        <v>3580461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102536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5">
        <f>SUM(D15:N15)</f>
        <v>7196760</v>
      </c>
      <c r="P15" s="46">
        <f t="shared" si="1"/>
        <v>537.27211646136618</v>
      </c>
      <c r="Q15" s="10"/>
    </row>
    <row r="16" spans="1:134">
      <c r="A16" s="12"/>
      <c r="B16" s="25">
        <v>331.1</v>
      </c>
      <c r="C16" s="20" t="s">
        <v>18</v>
      </c>
      <c r="D16" s="47">
        <v>18655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18655</v>
      </c>
      <c r="P16" s="48">
        <f t="shared" si="1"/>
        <v>1.3926838372527062</v>
      </c>
      <c r="Q16" s="9"/>
    </row>
    <row r="17" spans="1:17">
      <c r="A17" s="12"/>
      <c r="B17" s="25">
        <v>331.2</v>
      </c>
      <c r="C17" s="20" t="s">
        <v>19</v>
      </c>
      <c r="D17" s="47">
        <v>0</v>
      </c>
      <c r="E17" s="47">
        <v>37170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37170</v>
      </c>
      <c r="P17" s="48">
        <f t="shared" si="1"/>
        <v>2.7749160134378501</v>
      </c>
      <c r="Q17" s="9"/>
    </row>
    <row r="18" spans="1:17">
      <c r="A18" s="12"/>
      <c r="B18" s="25">
        <v>331.69</v>
      </c>
      <c r="C18" s="20" t="s">
        <v>24</v>
      </c>
      <c r="D18" s="47">
        <v>171820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2" si="6">SUM(D18:N18)</f>
        <v>171820</v>
      </c>
      <c r="P18" s="48">
        <f t="shared" si="1"/>
        <v>12.827174318775663</v>
      </c>
      <c r="Q18" s="9"/>
    </row>
    <row r="19" spans="1:17">
      <c r="A19" s="12"/>
      <c r="B19" s="25">
        <v>332</v>
      </c>
      <c r="C19" s="20" t="s">
        <v>225</v>
      </c>
      <c r="D19" s="47">
        <v>14672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14672</v>
      </c>
      <c r="P19" s="48">
        <f t="shared" si="1"/>
        <v>1.0953340798805524</v>
      </c>
      <c r="Q19" s="9"/>
    </row>
    <row r="20" spans="1:17">
      <c r="A20" s="12"/>
      <c r="B20" s="25">
        <v>332.1</v>
      </c>
      <c r="C20" s="20" t="s">
        <v>226</v>
      </c>
      <c r="D20" s="47">
        <v>114</v>
      </c>
      <c r="E20" s="47">
        <v>6465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6579</v>
      </c>
      <c r="P20" s="48">
        <f t="shared" si="1"/>
        <v>0.49115341545352742</v>
      </c>
      <c r="Q20" s="9"/>
    </row>
    <row r="21" spans="1:17">
      <c r="A21" s="12"/>
      <c r="B21" s="25">
        <v>334.2</v>
      </c>
      <c r="C21" s="20" t="s">
        <v>23</v>
      </c>
      <c r="D21" s="47">
        <v>87525</v>
      </c>
      <c r="E21" s="47">
        <v>85555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173080</v>
      </c>
      <c r="P21" s="48">
        <f t="shared" si="1"/>
        <v>12.921239268383726</v>
      </c>
      <c r="Q21" s="9"/>
    </row>
    <row r="22" spans="1:17">
      <c r="A22" s="12"/>
      <c r="B22" s="25">
        <v>334.34</v>
      </c>
      <c r="C22" s="20" t="s">
        <v>150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102536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102536</v>
      </c>
      <c r="P22" s="48">
        <f t="shared" si="1"/>
        <v>7.6547965658827923</v>
      </c>
      <c r="Q22" s="9"/>
    </row>
    <row r="23" spans="1:17">
      <c r="A23" s="12"/>
      <c r="B23" s="25">
        <v>334.49</v>
      </c>
      <c r="C23" s="20" t="s">
        <v>25</v>
      </c>
      <c r="D23" s="47">
        <v>0</v>
      </c>
      <c r="E23" s="47">
        <v>1146710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1146710</v>
      </c>
      <c r="P23" s="48">
        <f t="shared" si="1"/>
        <v>85.607316162747296</v>
      </c>
      <c r="Q23" s="9"/>
    </row>
    <row r="24" spans="1:17">
      <c r="A24" s="12"/>
      <c r="B24" s="25">
        <v>334.5</v>
      </c>
      <c r="C24" s="20" t="s">
        <v>26</v>
      </c>
      <c r="D24" s="47">
        <v>0</v>
      </c>
      <c r="E24" s="47">
        <v>469066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469066</v>
      </c>
      <c r="P24" s="48">
        <f t="shared" si="1"/>
        <v>35.017991787980591</v>
      </c>
      <c r="Q24" s="9"/>
    </row>
    <row r="25" spans="1:17">
      <c r="A25" s="12"/>
      <c r="B25" s="25">
        <v>334.7</v>
      </c>
      <c r="C25" s="20" t="s">
        <v>29</v>
      </c>
      <c r="D25" s="47">
        <v>324537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324537</v>
      </c>
      <c r="P25" s="48">
        <f t="shared" si="1"/>
        <v>24.22821948488242</v>
      </c>
      <c r="Q25" s="9"/>
    </row>
    <row r="26" spans="1:17">
      <c r="A26" s="12"/>
      <c r="B26" s="25">
        <v>334.82</v>
      </c>
      <c r="C26" s="20" t="s">
        <v>215</v>
      </c>
      <c r="D26" s="47">
        <v>0</v>
      </c>
      <c r="E26" s="47">
        <v>213894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213894</v>
      </c>
      <c r="P26" s="48">
        <f t="shared" si="1"/>
        <v>15.968197088465846</v>
      </c>
      <c r="Q26" s="9"/>
    </row>
    <row r="27" spans="1:17">
      <c r="A27" s="12"/>
      <c r="B27" s="25">
        <v>335.12099999999998</v>
      </c>
      <c r="C27" s="20" t="s">
        <v>216</v>
      </c>
      <c r="D27" s="47">
        <v>388587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388587</v>
      </c>
      <c r="P27" s="48">
        <f t="shared" si="1"/>
        <v>29.009854423292275</v>
      </c>
      <c r="Q27" s="9"/>
    </row>
    <row r="28" spans="1:17">
      <c r="A28" s="12"/>
      <c r="B28" s="25">
        <v>335.13</v>
      </c>
      <c r="C28" s="20" t="s">
        <v>121</v>
      </c>
      <c r="D28" s="47">
        <v>21826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21826</v>
      </c>
      <c r="P28" s="48">
        <f t="shared" si="1"/>
        <v>1.6294139604329974</v>
      </c>
      <c r="Q28" s="9"/>
    </row>
    <row r="29" spans="1:17">
      <c r="A29" s="12"/>
      <c r="B29" s="25">
        <v>335.14</v>
      </c>
      <c r="C29" s="20" t="s">
        <v>122</v>
      </c>
      <c r="D29" s="47">
        <v>8145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8145</v>
      </c>
      <c r="P29" s="48">
        <f t="shared" si="1"/>
        <v>0.60806270996640532</v>
      </c>
      <c r="Q29" s="9"/>
    </row>
    <row r="30" spans="1:17">
      <c r="A30" s="12"/>
      <c r="B30" s="25">
        <v>335.15</v>
      </c>
      <c r="C30" s="20" t="s">
        <v>123</v>
      </c>
      <c r="D30" s="47">
        <v>793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793</v>
      </c>
      <c r="P30" s="48">
        <f t="shared" si="1"/>
        <v>5.9201194475550577E-2</v>
      </c>
      <c r="Q30" s="9"/>
    </row>
    <row r="31" spans="1:17">
      <c r="A31" s="12"/>
      <c r="B31" s="25">
        <v>335.16</v>
      </c>
      <c r="C31" s="20" t="s">
        <v>217</v>
      </c>
      <c r="D31" s="47">
        <v>223250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223250</v>
      </c>
      <c r="P31" s="48">
        <f t="shared" si="1"/>
        <v>16.666666666666668</v>
      </c>
      <c r="Q31" s="9"/>
    </row>
    <row r="32" spans="1:17">
      <c r="A32" s="12"/>
      <c r="B32" s="25">
        <v>335.18</v>
      </c>
      <c r="C32" s="20" t="s">
        <v>218</v>
      </c>
      <c r="D32" s="47">
        <v>2210989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2210989</v>
      </c>
      <c r="P32" s="48">
        <f t="shared" si="1"/>
        <v>165.06076894363568</v>
      </c>
      <c r="Q32" s="9"/>
    </row>
    <row r="33" spans="1:17">
      <c r="A33" s="12"/>
      <c r="B33" s="25">
        <v>335.43</v>
      </c>
      <c r="C33" s="20" t="s">
        <v>220</v>
      </c>
      <c r="D33" s="47">
        <v>0</v>
      </c>
      <c r="E33" s="47">
        <v>1132845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ref="O33:O36" si="7">SUM(D33:N33)</f>
        <v>1132845</v>
      </c>
      <c r="P33" s="48">
        <f t="shared" si="1"/>
        <v>84.572228443449049</v>
      </c>
      <c r="Q33" s="9"/>
    </row>
    <row r="34" spans="1:17">
      <c r="A34" s="12"/>
      <c r="B34" s="25">
        <v>335.44</v>
      </c>
      <c r="C34" s="20" t="s">
        <v>227</v>
      </c>
      <c r="D34" s="47">
        <v>0</v>
      </c>
      <c r="E34" s="47">
        <v>488756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7"/>
        <v>488756</v>
      </c>
      <c r="P34" s="48">
        <f t="shared" si="1"/>
        <v>36.487943262411349</v>
      </c>
      <c r="Q34" s="9"/>
    </row>
    <row r="35" spans="1:17">
      <c r="A35" s="12"/>
      <c r="B35" s="25">
        <v>335.7</v>
      </c>
      <c r="C35" s="20" t="s">
        <v>38</v>
      </c>
      <c r="D35" s="47">
        <v>2879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7"/>
        <v>2879</v>
      </c>
      <c r="P35" s="48">
        <f t="shared" si="1"/>
        <v>0.21493094438223218</v>
      </c>
      <c r="Q35" s="9"/>
    </row>
    <row r="36" spans="1:17">
      <c r="A36" s="12"/>
      <c r="B36" s="25">
        <v>336</v>
      </c>
      <c r="C36" s="20" t="s">
        <v>3</v>
      </c>
      <c r="D36" s="47">
        <v>39971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7"/>
        <v>39971</v>
      </c>
      <c r="P36" s="48">
        <f t="shared" si="1"/>
        <v>2.9840238895110116</v>
      </c>
      <c r="Q36" s="9"/>
    </row>
    <row r="37" spans="1:17" ht="15.75">
      <c r="A37" s="29" t="s">
        <v>45</v>
      </c>
      <c r="B37" s="30"/>
      <c r="C37" s="31"/>
      <c r="D37" s="32">
        <f t="shared" ref="D37:N37" si="8">SUM(D38:D69)</f>
        <v>1805477</v>
      </c>
      <c r="E37" s="32">
        <f t="shared" si="8"/>
        <v>474219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297433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2627071</v>
      </c>
      <c r="N37" s="32">
        <f t="shared" si="8"/>
        <v>0</v>
      </c>
      <c r="O37" s="32">
        <f>SUM(D37:N37)</f>
        <v>5204200</v>
      </c>
      <c r="P37" s="46">
        <f t="shared" ref="P37:P68" si="9">(O37/P$90)</f>
        <v>388.51810377006348</v>
      </c>
      <c r="Q37" s="10"/>
    </row>
    <row r="38" spans="1:17">
      <c r="A38" s="12"/>
      <c r="B38" s="25">
        <v>341.1</v>
      </c>
      <c r="C38" s="20" t="s">
        <v>128</v>
      </c>
      <c r="D38" s="47">
        <v>58712</v>
      </c>
      <c r="E38" s="47">
        <v>23414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>SUM(D38:N38)</f>
        <v>82126</v>
      </c>
      <c r="P38" s="48">
        <f t="shared" si="9"/>
        <v>6.1310936916759982</v>
      </c>
      <c r="Q38" s="9"/>
    </row>
    <row r="39" spans="1:17">
      <c r="A39" s="12"/>
      <c r="B39" s="25">
        <v>341.51</v>
      </c>
      <c r="C39" s="20" t="s">
        <v>129</v>
      </c>
      <c r="D39" s="47">
        <v>424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69" si="10">SUM(D39:N39)</f>
        <v>424</v>
      </c>
      <c r="P39" s="48">
        <f t="shared" si="9"/>
        <v>3.1653602090332217E-2</v>
      </c>
      <c r="Q39" s="9"/>
    </row>
    <row r="40" spans="1:17">
      <c r="A40" s="12"/>
      <c r="B40" s="25">
        <v>341.52</v>
      </c>
      <c r="C40" s="20" t="s">
        <v>130</v>
      </c>
      <c r="D40" s="47">
        <v>107827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10"/>
        <v>107827</v>
      </c>
      <c r="P40" s="48">
        <f t="shared" si="9"/>
        <v>8.0497946995147451</v>
      </c>
      <c r="Q40" s="9"/>
    </row>
    <row r="41" spans="1:17">
      <c r="A41" s="12"/>
      <c r="B41" s="25">
        <v>341.53</v>
      </c>
      <c r="C41" s="20" t="s">
        <v>131</v>
      </c>
      <c r="D41" s="47">
        <v>32887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10"/>
        <v>32887</v>
      </c>
      <c r="P41" s="48">
        <f t="shared" si="9"/>
        <v>2.4551698394923478</v>
      </c>
      <c r="Q41" s="9"/>
    </row>
    <row r="42" spans="1:17">
      <c r="A42" s="12"/>
      <c r="B42" s="25">
        <v>341.55</v>
      </c>
      <c r="C42" s="20" t="s">
        <v>132</v>
      </c>
      <c r="D42" s="47">
        <v>570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10"/>
        <v>570</v>
      </c>
      <c r="P42" s="48">
        <f t="shared" si="9"/>
        <v>4.2553191489361701E-2</v>
      </c>
      <c r="Q42" s="9"/>
    </row>
    <row r="43" spans="1:17">
      <c r="A43" s="12"/>
      <c r="B43" s="25">
        <v>341.56</v>
      </c>
      <c r="C43" s="20" t="s">
        <v>133</v>
      </c>
      <c r="D43" s="47">
        <v>18970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18970</v>
      </c>
      <c r="P43" s="48">
        <f t="shared" si="9"/>
        <v>1.4162000746547219</v>
      </c>
      <c r="Q43" s="9"/>
    </row>
    <row r="44" spans="1:17">
      <c r="A44" s="12"/>
      <c r="B44" s="25">
        <v>341.8</v>
      </c>
      <c r="C44" s="20" t="s">
        <v>134</v>
      </c>
      <c r="D44" s="47">
        <v>158122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158122</v>
      </c>
      <c r="P44" s="48">
        <f t="shared" si="9"/>
        <v>11.80455393803658</v>
      </c>
      <c r="Q44" s="9"/>
    </row>
    <row r="45" spans="1:17">
      <c r="A45" s="12"/>
      <c r="B45" s="25">
        <v>341.9</v>
      </c>
      <c r="C45" s="20" t="s">
        <v>135</v>
      </c>
      <c r="D45" s="47">
        <v>8689</v>
      </c>
      <c r="E45" s="47">
        <v>12150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1799</v>
      </c>
      <c r="N45" s="47">
        <v>0</v>
      </c>
      <c r="O45" s="47">
        <f t="shared" si="10"/>
        <v>22638</v>
      </c>
      <c r="P45" s="48">
        <f t="shared" si="9"/>
        <v>1.6900335946248599</v>
      </c>
      <c r="Q45" s="9"/>
    </row>
    <row r="46" spans="1:17">
      <c r="A46" s="12"/>
      <c r="B46" s="25">
        <v>342.1</v>
      </c>
      <c r="C46" s="20" t="s">
        <v>97</v>
      </c>
      <c r="D46" s="47">
        <v>99000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99000</v>
      </c>
      <c r="P46" s="48">
        <f t="shared" si="9"/>
        <v>7.3908174692049275</v>
      </c>
      <c r="Q46" s="9"/>
    </row>
    <row r="47" spans="1:17">
      <c r="A47" s="12"/>
      <c r="B47" s="25">
        <v>342.6</v>
      </c>
      <c r="C47" s="20" t="s">
        <v>58</v>
      </c>
      <c r="D47" s="47">
        <v>925815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925815</v>
      </c>
      <c r="P47" s="48">
        <f t="shared" si="9"/>
        <v>69.116461366181412</v>
      </c>
      <c r="Q47" s="9"/>
    </row>
    <row r="48" spans="1:17">
      <c r="A48" s="12"/>
      <c r="B48" s="25">
        <v>342.9</v>
      </c>
      <c r="C48" s="20" t="s">
        <v>59</v>
      </c>
      <c r="D48" s="47">
        <v>192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1522645</v>
      </c>
      <c r="N48" s="47">
        <v>0</v>
      </c>
      <c r="O48" s="47">
        <f t="shared" si="10"/>
        <v>1522837</v>
      </c>
      <c r="P48" s="48">
        <f t="shared" si="9"/>
        <v>113.6869727510265</v>
      </c>
      <c r="Q48" s="9"/>
    </row>
    <row r="49" spans="1:17">
      <c r="A49" s="12"/>
      <c r="B49" s="25">
        <v>343.1</v>
      </c>
      <c r="C49" s="20" t="s">
        <v>228</v>
      </c>
      <c r="D49" s="47">
        <v>0</v>
      </c>
      <c r="E49" s="47">
        <v>228290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228290</v>
      </c>
      <c r="P49" s="48">
        <f t="shared" si="9"/>
        <v>17.042926465098919</v>
      </c>
      <c r="Q49" s="9"/>
    </row>
    <row r="50" spans="1:17">
      <c r="A50" s="12"/>
      <c r="B50" s="25">
        <v>343.3</v>
      </c>
      <c r="C50" s="20" t="s">
        <v>104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64781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64781</v>
      </c>
      <c r="P50" s="48">
        <f t="shared" si="9"/>
        <v>4.8362075401269129</v>
      </c>
      <c r="Q50" s="9"/>
    </row>
    <row r="51" spans="1:17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144955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144955</v>
      </c>
      <c r="P51" s="48">
        <f t="shared" si="9"/>
        <v>10.821575214632325</v>
      </c>
      <c r="Q51" s="9"/>
    </row>
    <row r="52" spans="1:17">
      <c r="A52" s="12"/>
      <c r="B52" s="25">
        <v>343.5</v>
      </c>
      <c r="C52" s="20" t="s">
        <v>105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87697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87697</v>
      </c>
      <c r="P52" s="48">
        <f t="shared" si="9"/>
        <v>6.5469951474430754</v>
      </c>
      <c r="Q52" s="9"/>
    </row>
    <row r="53" spans="1:17">
      <c r="A53" s="12"/>
      <c r="B53" s="25">
        <v>344.9</v>
      </c>
      <c r="C53" s="20" t="s">
        <v>184</v>
      </c>
      <c r="D53" s="47">
        <v>0</v>
      </c>
      <c r="E53" s="47">
        <v>6459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6459</v>
      </c>
      <c r="P53" s="48">
        <f t="shared" si="9"/>
        <v>0.48219484882418812</v>
      </c>
      <c r="Q53" s="9"/>
    </row>
    <row r="54" spans="1:17">
      <c r="A54" s="12"/>
      <c r="B54" s="25">
        <v>346.4</v>
      </c>
      <c r="C54" s="20" t="s">
        <v>202</v>
      </c>
      <c r="D54" s="47">
        <v>400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400</v>
      </c>
      <c r="P54" s="48">
        <f t="shared" si="9"/>
        <v>2.9861888764464353E-2</v>
      </c>
      <c r="Q54" s="9"/>
    </row>
    <row r="55" spans="1:17">
      <c r="A55" s="12"/>
      <c r="B55" s="25">
        <v>347.1</v>
      </c>
      <c r="C55" s="20" t="s">
        <v>61</v>
      </c>
      <c r="D55" s="47">
        <v>90000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90000</v>
      </c>
      <c r="P55" s="48">
        <f t="shared" si="9"/>
        <v>6.718924972004479</v>
      </c>
      <c r="Q55" s="9"/>
    </row>
    <row r="56" spans="1:17">
      <c r="A56" s="12"/>
      <c r="B56" s="25">
        <v>347.2</v>
      </c>
      <c r="C56" s="20" t="s">
        <v>62</v>
      </c>
      <c r="D56" s="47">
        <v>68119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68119</v>
      </c>
      <c r="P56" s="48">
        <f t="shared" si="9"/>
        <v>5.0854050018663681</v>
      </c>
      <c r="Q56" s="9"/>
    </row>
    <row r="57" spans="1:17">
      <c r="A57" s="12"/>
      <c r="B57" s="25">
        <v>348.12</v>
      </c>
      <c r="C57" s="20" t="s">
        <v>156</v>
      </c>
      <c r="D57" s="47">
        <v>0</v>
      </c>
      <c r="E57" s="47">
        <v>221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7" si="11">SUM(D57:N57)</f>
        <v>221</v>
      </c>
      <c r="P57" s="48">
        <f t="shared" si="9"/>
        <v>1.6498693542366556E-2</v>
      </c>
      <c r="Q57" s="9"/>
    </row>
    <row r="58" spans="1:17">
      <c r="A58" s="12"/>
      <c r="B58" s="25">
        <v>348.13</v>
      </c>
      <c r="C58" s="20" t="s">
        <v>157</v>
      </c>
      <c r="D58" s="47">
        <v>0</v>
      </c>
      <c r="E58" s="47">
        <v>10865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1"/>
        <v>10865</v>
      </c>
      <c r="P58" s="48">
        <f t="shared" si="9"/>
        <v>0.81112355356476296</v>
      </c>
      <c r="Q58" s="9"/>
    </row>
    <row r="59" spans="1:17">
      <c r="A59" s="12"/>
      <c r="B59" s="25">
        <v>348.21</v>
      </c>
      <c r="C59" s="20" t="s">
        <v>158</v>
      </c>
      <c r="D59" s="47">
        <v>0</v>
      </c>
      <c r="E59" s="47">
        <v>133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1"/>
        <v>133</v>
      </c>
      <c r="P59" s="48">
        <f t="shared" si="9"/>
        <v>9.9290780141843976E-3</v>
      </c>
      <c r="Q59" s="9"/>
    </row>
    <row r="60" spans="1:17">
      <c r="A60" s="12"/>
      <c r="B60" s="25">
        <v>348.22</v>
      </c>
      <c r="C60" s="20" t="s">
        <v>159</v>
      </c>
      <c r="D60" s="47">
        <v>0</v>
      </c>
      <c r="E60" s="47">
        <v>730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1"/>
        <v>730</v>
      </c>
      <c r="P60" s="48">
        <f t="shared" si="9"/>
        <v>5.4497946995147442E-2</v>
      </c>
      <c r="Q60" s="9"/>
    </row>
    <row r="61" spans="1:17">
      <c r="A61" s="12"/>
      <c r="B61" s="25">
        <v>348.23</v>
      </c>
      <c r="C61" s="20" t="s">
        <v>160</v>
      </c>
      <c r="D61" s="47">
        <v>0</v>
      </c>
      <c r="E61" s="47">
        <v>12144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12144</v>
      </c>
      <c r="P61" s="48">
        <f t="shared" si="9"/>
        <v>0.90660694288913779</v>
      </c>
      <c r="Q61" s="9"/>
    </row>
    <row r="62" spans="1:17">
      <c r="A62" s="12"/>
      <c r="B62" s="25">
        <v>348.31</v>
      </c>
      <c r="C62" s="20" t="s">
        <v>161</v>
      </c>
      <c r="D62" s="47">
        <v>0</v>
      </c>
      <c r="E62" s="47">
        <v>48135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48135</v>
      </c>
      <c r="P62" s="48">
        <f t="shared" si="9"/>
        <v>3.5935050391937291</v>
      </c>
      <c r="Q62" s="9"/>
    </row>
    <row r="63" spans="1:17">
      <c r="A63" s="12"/>
      <c r="B63" s="25">
        <v>348.41</v>
      </c>
      <c r="C63" s="20" t="s">
        <v>163</v>
      </c>
      <c r="D63" s="47">
        <v>0</v>
      </c>
      <c r="E63" s="47">
        <v>23106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23106</v>
      </c>
      <c r="P63" s="48">
        <f t="shared" si="9"/>
        <v>1.7249720044792833</v>
      </c>
      <c r="Q63" s="9"/>
    </row>
    <row r="64" spans="1:17">
      <c r="A64" s="12"/>
      <c r="B64" s="25">
        <v>348.42</v>
      </c>
      <c r="C64" s="20" t="s">
        <v>164</v>
      </c>
      <c r="D64" s="47">
        <v>0</v>
      </c>
      <c r="E64" s="47">
        <v>2518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2518</v>
      </c>
      <c r="P64" s="48">
        <f t="shared" si="9"/>
        <v>0.18798058977230309</v>
      </c>
      <c r="Q64" s="9"/>
    </row>
    <row r="65" spans="1:17">
      <c r="A65" s="12"/>
      <c r="B65" s="25">
        <v>348.52</v>
      </c>
      <c r="C65" s="20" t="s">
        <v>221</v>
      </c>
      <c r="D65" s="47">
        <v>0</v>
      </c>
      <c r="E65" s="47">
        <v>8914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8914</v>
      </c>
      <c r="P65" s="48">
        <f t="shared" si="9"/>
        <v>0.66547219111608813</v>
      </c>
      <c r="Q65" s="9"/>
    </row>
    <row r="66" spans="1:17">
      <c r="A66" s="12"/>
      <c r="B66" s="25">
        <v>348.53</v>
      </c>
      <c r="C66" s="20" t="s">
        <v>222</v>
      </c>
      <c r="D66" s="47">
        <v>0</v>
      </c>
      <c r="E66" s="47">
        <v>82545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82545</v>
      </c>
      <c r="P66" s="48">
        <f t="shared" si="9"/>
        <v>6.1623740201567747</v>
      </c>
      <c r="Q66" s="9"/>
    </row>
    <row r="67" spans="1:17">
      <c r="A67" s="12"/>
      <c r="B67" s="25">
        <v>348.71</v>
      </c>
      <c r="C67" s="20" t="s">
        <v>167</v>
      </c>
      <c r="D67" s="47">
        <v>0</v>
      </c>
      <c r="E67" s="47">
        <v>14595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14595</v>
      </c>
      <c r="P67" s="48">
        <f t="shared" si="9"/>
        <v>1.0895856662933932</v>
      </c>
      <c r="Q67" s="9"/>
    </row>
    <row r="68" spans="1:17">
      <c r="A68" s="12"/>
      <c r="B68" s="25">
        <v>348.82</v>
      </c>
      <c r="C68" s="20" t="s">
        <v>136</v>
      </c>
      <c r="D68" s="47">
        <v>235750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235750</v>
      </c>
      <c r="P68" s="48">
        <f t="shared" si="9"/>
        <v>17.599850690556178</v>
      </c>
      <c r="Q68" s="9"/>
    </row>
    <row r="69" spans="1:17">
      <c r="A69" s="12"/>
      <c r="B69" s="25">
        <v>349</v>
      </c>
      <c r="C69" s="20" t="s">
        <v>229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1102627</v>
      </c>
      <c r="N69" s="47">
        <v>0</v>
      </c>
      <c r="O69" s="47">
        <f t="shared" si="10"/>
        <v>1102627</v>
      </c>
      <c r="P69" s="48">
        <f t="shared" ref="P69:P88" si="12">(O69/P$90)</f>
        <v>82.316312056737587</v>
      </c>
      <c r="Q69" s="9"/>
    </row>
    <row r="70" spans="1:17" ht="15.75">
      <c r="A70" s="29" t="s">
        <v>46</v>
      </c>
      <c r="B70" s="30"/>
      <c r="C70" s="31"/>
      <c r="D70" s="32">
        <f t="shared" ref="D70:N70" si="13">SUM(D71:D77)</f>
        <v>8274</v>
      </c>
      <c r="E70" s="32">
        <f t="shared" si="13"/>
        <v>215866</v>
      </c>
      <c r="F70" s="32">
        <f t="shared" si="13"/>
        <v>0</v>
      </c>
      <c r="G70" s="32">
        <f t="shared" si="13"/>
        <v>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2070428</v>
      </c>
      <c r="N70" s="32">
        <f t="shared" si="13"/>
        <v>0</v>
      </c>
      <c r="O70" s="32">
        <f>SUM(D70:N70)</f>
        <v>2294568</v>
      </c>
      <c r="P70" s="46">
        <f t="shared" si="12"/>
        <v>171.30033594624859</v>
      </c>
      <c r="Q70" s="10"/>
    </row>
    <row r="71" spans="1:17">
      <c r="A71" s="13"/>
      <c r="B71" s="40">
        <v>351.1</v>
      </c>
      <c r="C71" s="21" t="s">
        <v>75</v>
      </c>
      <c r="D71" s="47">
        <v>605</v>
      </c>
      <c r="E71" s="47">
        <v>11214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2070428</v>
      </c>
      <c r="N71" s="47">
        <v>0</v>
      </c>
      <c r="O71" s="47">
        <f>SUM(D71:N71)</f>
        <v>2082247</v>
      </c>
      <c r="P71" s="48">
        <f t="shared" si="12"/>
        <v>155.449570735349</v>
      </c>
      <c r="Q71" s="9"/>
    </row>
    <row r="72" spans="1:17">
      <c r="A72" s="13"/>
      <c r="B72" s="40">
        <v>351.2</v>
      </c>
      <c r="C72" s="21" t="s">
        <v>137</v>
      </c>
      <c r="D72" s="47">
        <v>0</v>
      </c>
      <c r="E72" s="47">
        <v>20182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ref="O72:O77" si="14">SUM(D72:N72)</f>
        <v>20182</v>
      </c>
      <c r="P72" s="48">
        <f t="shared" si="12"/>
        <v>1.5066815976110488</v>
      </c>
      <c r="Q72" s="9"/>
    </row>
    <row r="73" spans="1:17">
      <c r="A73" s="13"/>
      <c r="B73" s="40">
        <v>351.5</v>
      </c>
      <c r="C73" s="21" t="s">
        <v>140</v>
      </c>
      <c r="D73" s="47">
        <v>0</v>
      </c>
      <c r="E73" s="47">
        <v>114367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4"/>
        <v>114367</v>
      </c>
      <c r="P73" s="48">
        <f t="shared" si="12"/>
        <v>8.5380365808137366</v>
      </c>
      <c r="Q73" s="9"/>
    </row>
    <row r="74" spans="1:17">
      <c r="A74" s="13"/>
      <c r="B74" s="40">
        <v>351.7</v>
      </c>
      <c r="C74" s="21" t="s">
        <v>142</v>
      </c>
      <c r="D74" s="47">
        <v>0</v>
      </c>
      <c r="E74" s="47">
        <v>26067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4"/>
        <v>26067</v>
      </c>
      <c r="P74" s="48">
        <f t="shared" si="12"/>
        <v>1.9460246360582307</v>
      </c>
      <c r="Q74" s="9"/>
    </row>
    <row r="75" spans="1:17">
      <c r="A75" s="13"/>
      <c r="B75" s="40">
        <v>351.8</v>
      </c>
      <c r="C75" s="21" t="s">
        <v>143</v>
      </c>
      <c r="D75" s="47">
        <v>0</v>
      </c>
      <c r="E75" s="47">
        <v>35233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4"/>
        <v>35233</v>
      </c>
      <c r="P75" s="48">
        <f t="shared" si="12"/>
        <v>2.6303098170959314</v>
      </c>
      <c r="Q75" s="9"/>
    </row>
    <row r="76" spans="1:17">
      <c r="A76" s="13"/>
      <c r="B76" s="40">
        <v>352</v>
      </c>
      <c r="C76" s="21" t="s">
        <v>76</v>
      </c>
      <c r="D76" s="47">
        <v>7669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7669</v>
      </c>
      <c r="P76" s="48">
        <f t="shared" si="12"/>
        <v>0.57252706233669282</v>
      </c>
      <c r="Q76" s="9"/>
    </row>
    <row r="77" spans="1:17">
      <c r="A77" s="13"/>
      <c r="B77" s="40">
        <v>359</v>
      </c>
      <c r="C77" s="21" t="s">
        <v>77</v>
      </c>
      <c r="D77" s="47">
        <v>0</v>
      </c>
      <c r="E77" s="47">
        <v>8803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8803</v>
      </c>
      <c r="P77" s="48">
        <f t="shared" si="12"/>
        <v>0.65718551698394923</v>
      </c>
      <c r="Q77" s="9"/>
    </row>
    <row r="78" spans="1:17" ht="15.75">
      <c r="A78" s="29" t="s">
        <v>4</v>
      </c>
      <c r="B78" s="30"/>
      <c r="C78" s="31"/>
      <c r="D78" s="32">
        <f t="shared" ref="D78:N78" si="15">SUM(D79:D83)</f>
        <v>1294293</v>
      </c>
      <c r="E78" s="32">
        <f t="shared" si="15"/>
        <v>51696</v>
      </c>
      <c r="F78" s="32">
        <f t="shared" si="15"/>
        <v>0</v>
      </c>
      <c r="G78" s="32">
        <f t="shared" si="15"/>
        <v>0</v>
      </c>
      <c r="H78" s="32">
        <f t="shared" si="15"/>
        <v>0</v>
      </c>
      <c r="I78" s="32">
        <f t="shared" si="15"/>
        <v>14485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860109</v>
      </c>
      <c r="N78" s="32">
        <f t="shared" si="15"/>
        <v>0</v>
      </c>
      <c r="O78" s="32">
        <f>SUM(D78:N78)</f>
        <v>2220583</v>
      </c>
      <c r="P78" s="46">
        <f t="shared" si="12"/>
        <v>165.77700634565136</v>
      </c>
      <c r="Q78" s="10"/>
    </row>
    <row r="79" spans="1:17">
      <c r="A79" s="12"/>
      <c r="B79" s="25">
        <v>361.1</v>
      </c>
      <c r="C79" s="20" t="s">
        <v>78</v>
      </c>
      <c r="D79" s="47">
        <v>37798</v>
      </c>
      <c r="E79" s="47">
        <v>8748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718</v>
      </c>
      <c r="N79" s="47">
        <v>0</v>
      </c>
      <c r="O79" s="47">
        <f>SUM(D79:N79)</f>
        <v>47264</v>
      </c>
      <c r="P79" s="48">
        <f t="shared" si="12"/>
        <v>3.5284807764091077</v>
      </c>
      <c r="Q79" s="9"/>
    </row>
    <row r="80" spans="1:17">
      <c r="A80" s="12"/>
      <c r="B80" s="25">
        <v>362</v>
      </c>
      <c r="C80" s="20" t="s">
        <v>79</v>
      </c>
      <c r="D80" s="47">
        <v>95691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83" si="16">SUM(D80:N80)</f>
        <v>95691</v>
      </c>
      <c r="P80" s="48">
        <f t="shared" si="12"/>
        <v>7.143784994400896</v>
      </c>
      <c r="Q80" s="9"/>
    </row>
    <row r="81" spans="1:120">
      <c r="A81" s="12"/>
      <c r="B81" s="25">
        <v>365</v>
      </c>
      <c r="C81" s="20" t="s">
        <v>146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14485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6"/>
        <v>14485</v>
      </c>
      <c r="P81" s="48">
        <f t="shared" si="12"/>
        <v>1.0813736468831654</v>
      </c>
      <c r="Q81" s="9"/>
    </row>
    <row r="82" spans="1:120">
      <c r="A82" s="12"/>
      <c r="B82" s="25">
        <v>366</v>
      </c>
      <c r="C82" s="20" t="s">
        <v>100</v>
      </c>
      <c r="D82" s="47">
        <v>1021971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6"/>
        <v>1021971</v>
      </c>
      <c r="P82" s="48">
        <f t="shared" si="12"/>
        <v>76.294960806270993</v>
      </c>
      <c r="Q82" s="9"/>
    </row>
    <row r="83" spans="1:120">
      <c r="A83" s="12"/>
      <c r="B83" s="25">
        <v>369.9</v>
      </c>
      <c r="C83" s="20" t="s">
        <v>82</v>
      </c>
      <c r="D83" s="47">
        <v>138833</v>
      </c>
      <c r="E83" s="47">
        <v>42948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859391</v>
      </c>
      <c r="N83" s="47">
        <v>0</v>
      </c>
      <c r="O83" s="47">
        <f t="shared" si="16"/>
        <v>1041172</v>
      </c>
      <c r="P83" s="48">
        <f t="shared" si="12"/>
        <v>77.7284061216872</v>
      </c>
      <c r="Q83" s="9"/>
    </row>
    <row r="84" spans="1:120" ht="15.75">
      <c r="A84" s="29" t="s">
        <v>47</v>
      </c>
      <c r="B84" s="30"/>
      <c r="C84" s="31"/>
      <c r="D84" s="32">
        <f t="shared" ref="D84:N84" si="17">SUM(D85:D87)</f>
        <v>641927</v>
      </c>
      <c r="E84" s="32">
        <f t="shared" si="17"/>
        <v>55402</v>
      </c>
      <c r="F84" s="32">
        <f t="shared" si="17"/>
        <v>0</v>
      </c>
      <c r="G84" s="32">
        <f t="shared" si="17"/>
        <v>0</v>
      </c>
      <c r="H84" s="32">
        <f t="shared" si="17"/>
        <v>0</v>
      </c>
      <c r="I84" s="32">
        <f t="shared" si="17"/>
        <v>288457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 t="shared" si="17"/>
        <v>0</v>
      </c>
      <c r="O84" s="32">
        <f>SUM(D84:N84)</f>
        <v>985786</v>
      </c>
      <c r="P84" s="46">
        <f t="shared" si="12"/>
        <v>73.593579693915643</v>
      </c>
      <c r="Q84" s="9"/>
    </row>
    <row r="85" spans="1:120">
      <c r="A85" s="12"/>
      <c r="B85" s="25">
        <v>381</v>
      </c>
      <c r="C85" s="20" t="s">
        <v>83</v>
      </c>
      <c r="D85" s="47">
        <v>641927</v>
      </c>
      <c r="E85" s="47">
        <v>55402</v>
      </c>
      <c r="F85" s="47">
        <v>0</v>
      </c>
      <c r="G85" s="47">
        <v>0</v>
      </c>
      <c r="H85" s="47">
        <v>0</v>
      </c>
      <c r="I85" s="47">
        <v>226156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923485</v>
      </c>
      <c r="P85" s="48">
        <f t="shared" si="12"/>
        <v>68.94251586412841</v>
      </c>
      <c r="Q85" s="9"/>
    </row>
    <row r="86" spans="1:120">
      <c r="A86" s="12"/>
      <c r="B86" s="25">
        <v>389.1</v>
      </c>
      <c r="C86" s="20" t="s">
        <v>85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5098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87" si="18">SUM(D86:N86)</f>
        <v>5098</v>
      </c>
      <c r="P86" s="48">
        <f t="shared" si="12"/>
        <v>0.38058977230309815</v>
      </c>
      <c r="Q86" s="9"/>
    </row>
    <row r="87" spans="1:120" ht="15.75" thickBot="1">
      <c r="A87" s="12"/>
      <c r="B87" s="25">
        <v>389.3</v>
      </c>
      <c r="C87" s="20" t="s">
        <v>86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57203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8"/>
        <v>57203</v>
      </c>
      <c r="P87" s="48">
        <f t="shared" si="12"/>
        <v>4.2704740574841358</v>
      </c>
      <c r="Q87" s="9"/>
    </row>
    <row r="88" spans="1:120" ht="16.5" thickBot="1">
      <c r="A88" s="14" t="s">
        <v>64</v>
      </c>
      <c r="B88" s="23"/>
      <c r="C88" s="22"/>
      <c r="D88" s="15">
        <f t="shared" ref="D88:N88" si="19">SUM(D5,D12,D15,D37,D70,D78,D84)</f>
        <v>19071516</v>
      </c>
      <c r="E88" s="15">
        <f t="shared" si="19"/>
        <v>7025134</v>
      </c>
      <c r="F88" s="15">
        <f t="shared" si="19"/>
        <v>0</v>
      </c>
      <c r="G88" s="15">
        <f t="shared" si="19"/>
        <v>0</v>
      </c>
      <c r="H88" s="15">
        <f t="shared" si="19"/>
        <v>0</v>
      </c>
      <c r="I88" s="15">
        <f t="shared" si="19"/>
        <v>702911</v>
      </c>
      <c r="J88" s="15">
        <f t="shared" si="19"/>
        <v>0</v>
      </c>
      <c r="K88" s="15">
        <f t="shared" si="19"/>
        <v>0</v>
      </c>
      <c r="L88" s="15">
        <f t="shared" si="19"/>
        <v>0</v>
      </c>
      <c r="M88" s="15">
        <f t="shared" si="19"/>
        <v>23423036</v>
      </c>
      <c r="N88" s="15">
        <f t="shared" si="19"/>
        <v>0</v>
      </c>
      <c r="O88" s="15">
        <f>SUM(D88:N88)</f>
        <v>50222597</v>
      </c>
      <c r="P88" s="38">
        <f t="shared" si="12"/>
        <v>3749.3540126913026</v>
      </c>
      <c r="Q88" s="6"/>
      <c r="R88" s="2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</row>
    <row r="89" spans="1:120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9"/>
    </row>
    <row r="90" spans="1:120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3"/>
      <c r="M90" s="49" t="s">
        <v>230</v>
      </c>
      <c r="N90" s="49"/>
      <c r="O90" s="49"/>
      <c r="P90" s="44">
        <v>13395</v>
      </c>
    </row>
    <row r="91" spans="1:120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2"/>
    </row>
    <row r="92" spans="1:120" ht="15.75" customHeight="1" thickBot="1">
      <c r="A92" s="53" t="s">
        <v>102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5"/>
    </row>
  </sheetData>
  <mergeCells count="10">
    <mergeCell ref="M90:O90"/>
    <mergeCell ref="A91:P91"/>
    <mergeCell ref="A92:P9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69"/>
      <c r="M3" s="70"/>
      <c r="N3" s="36"/>
      <c r="O3" s="37"/>
      <c r="P3" s="71" t="s">
        <v>204</v>
      </c>
      <c r="Q3" s="11"/>
      <c r="R3"/>
    </row>
    <row r="4" spans="1:134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205</v>
      </c>
      <c r="N4" s="35" t="s">
        <v>10</v>
      </c>
      <c r="O4" s="35" t="s">
        <v>206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207</v>
      </c>
      <c r="B5" s="26"/>
      <c r="C5" s="26"/>
      <c r="D5" s="27">
        <f t="shared" ref="D5:N5" si="0">SUM(D6:D11)</f>
        <v>11256358</v>
      </c>
      <c r="E5" s="27">
        <f t="shared" si="0"/>
        <v>2673864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13930222</v>
      </c>
      <c r="P5" s="33">
        <f t="shared" ref="P5:P36" si="2">(O5/P$87)</f>
        <v>1053.2452744593982</v>
      </c>
      <c r="Q5" s="6"/>
    </row>
    <row r="6" spans="1:134">
      <c r="A6" s="12"/>
      <c r="B6" s="25">
        <v>311</v>
      </c>
      <c r="C6" s="20" t="s">
        <v>2</v>
      </c>
      <c r="D6" s="47">
        <v>10200088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10200088</v>
      </c>
      <c r="P6" s="48">
        <f t="shared" si="2"/>
        <v>771.21487978224707</v>
      </c>
      <c r="Q6" s="9"/>
    </row>
    <row r="7" spans="1:134">
      <c r="A7" s="12"/>
      <c r="B7" s="25">
        <v>312.13</v>
      </c>
      <c r="C7" s="20" t="s">
        <v>208</v>
      </c>
      <c r="D7" s="47">
        <v>0</v>
      </c>
      <c r="E7" s="47">
        <v>55226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55226</v>
      </c>
      <c r="P7" s="48">
        <f t="shared" si="2"/>
        <v>4.1755632844397397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394303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394303</v>
      </c>
      <c r="P8" s="48">
        <f t="shared" si="2"/>
        <v>29.812717374867685</v>
      </c>
      <c r="Q8" s="9"/>
    </row>
    <row r="9" spans="1:134">
      <c r="A9" s="12"/>
      <c r="B9" s="25">
        <v>312.41000000000003</v>
      </c>
      <c r="C9" s="20" t="s">
        <v>209</v>
      </c>
      <c r="D9" s="47">
        <v>0</v>
      </c>
      <c r="E9" s="47">
        <v>2224335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2224335</v>
      </c>
      <c r="P9" s="48">
        <f t="shared" si="2"/>
        <v>168.17896567367308</v>
      </c>
      <c r="Q9" s="9"/>
    </row>
    <row r="10" spans="1:134">
      <c r="A10" s="12"/>
      <c r="B10" s="25">
        <v>312.63</v>
      </c>
      <c r="C10" s="20" t="s">
        <v>210</v>
      </c>
      <c r="D10" s="47">
        <v>1050197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1050197</v>
      </c>
      <c r="P10" s="48">
        <f t="shared" si="2"/>
        <v>79.403977014970508</v>
      </c>
      <c r="Q10" s="9"/>
    </row>
    <row r="11" spans="1:134">
      <c r="A11" s="12"/>
      <c r="B11" s="25">
        <v>315.2</v>
      </c>
      <c r="C11" s="20" t="s">
        <v>211</v>
      </c>
      <c r="D11" s="47">
        <v>6073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6073</v>
      </c>
      <c r="P11" s="48">
        <f t="shared" si="2"/>
        <v>0.45917132920006049</v>
      </c>
      <c r="Q11" s="9"/>
    </row>
    <row r="12" spans="1:134" ht="15.75">
      <c r="A12" s="29" t="s">
        <v>16</v>
      </c>
      <c r="B12" s="30"/>
      <c r="C12" s="31"/>
      <c r="D12" s="32">
        <f t="shared" ref="D12:N12" si="3">SUM(D13:D14)</f>
        <v>139186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139186</v>
      </c>
      <c r="P12" s="46">
        <f t="shared" si="2"/>
        <v>10.523665507334039</v>
      </c>
      <c r="Q12" s="10"/>
    </row>
    <row r="13" spans="1:134">
      <c r="A13" s="12"/>
      <c r="B13" s="25">
        <v>322</v>
      </c>
      <c r="C13" s="20" t="s">
        <v>212</v>
      </c>
      <c r="D13" s="47">
        <v>138536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138536</v>
      </c>
      <c r="P13" s="48">
        <f t="shared" si="2"/>
        <v>10.474519885074853</v>
      </c>
      <c r="Q13" s="9"/>
    </row>
    <row r="14" spans="1:134">
      <c r="A14" s="12"/>
      <c r="B14" s="25">
        <v>329.5</v>
      </c>
      <c r="C14" s="20" t="s">
        <v>213</v>
      </c>
      <c r="D14" s="47">
        <v>650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650</v>
      </c>
      <c r="P14" s="48">
        <f t="shared" si="2"/>
        <v>4.914562225918645E-2</v>
      </c>
      <c r="Q14" s="9"/>
    </row>
    <row r="15" spans="1:134" ht="15.75">
      <c r="A15" s="29" t="s">
        <v>214</v>
      </c>
      <c r="B15" s="30"/>
      <c r="C15" s="31"/>
      <c r="D15" s="32">
        <f t="shared" ref="D15:N15" si="4">SUM(D16:D38)</f>
        <v>3550690</v>
      </c>
      <c r="E15" s="32">
        <f t="shared" si="4"/>
        <v>4986118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114557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5">
        <f t="shared" si="1"/>
        <v>8651365</v>
      </c>
      <c r="P15" s="46">
        <f t="shared" si="2"/>
        <v>654.11802510207167</v>
      </c>
      <c r="Q15" s="10"/>
    </row>
    <row r="16" spans="1:134">
      <c r="A16" s="12"/>
      <c r="B16" s="25">
        <v>331.1</v>
      </c>
      <c r="C16" s="20" t="s">
        <v>18</v>
      </c>
      <c r="D16" s="47">
        <v>75230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75230</v>
      </c>
      <c r="P16" s="48">
        <f t="shared" si="2"/>
        <v>5.68803871162861</v>
      </c>
      <c r="Q16" s="9"/>
    </row>
    <row r="17" spans="1:17">
      <c r="A17" s="12"/>
      <c r="B17" s="25">
        <v>331.2</v>
      </c>
      <c r="C17" s="20" t="s">
        <v>19</v>
      </c>
      <c r="D17" s="47">
        <v>3363</v>
      </c>
      <c r="E17" s="47">
        <v>64507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67870</v>
      </c>
      <c r="P17" s="48">
        <f t="shared" si="2"/>
        <v>5.131559050355361</v>
      </c>
      <c r="Q17" s="9"/>
    </row>
    <row r="18" spans="1:17">
      <c r="A18" s="12"/>
      <c r="B18" s="25">
        <v>331.31</v>
      </c>
      <c r="C18" s="20" t="s">
        <v>201</v>
      </c>
      <c r="D18" s="47">
        <v>425476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4" si="5">SUM(D18:N18)</f>
        <v>425476</v>
      </c>
      <c r="P18" s="48">
        <f t="shared" si="2"/>
        <v>32.169665809768638</v>
      </c>
      <c r="Q18" s="9"/>
    </row>
    <row r="19" spans="1:17">
      <c r="A19" s="12"/>
      <c r="B19" s="25">
        <v>331.5</v>
      </c>
      <c r="C19" s="20" t="s">
        <v>21</v>
      </c>
      <c r="D19" s="47">
        <v>0</v>
      </c>
      <c r="E19" s="47">
        <v>440604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440604</v>
      </c>
      <c r="P19" s="48">
        <f t="shared" si="2"/>
        <v>33.313473461363984</v>
      </c>
      <c r="Q19" s="9"/>
    </row>
    <row r="20" spans="1:17">
      <c r="A20" s="12"/>
      <c r="B20" s="25">
        <v>331.69</v>
      </c>
      <c r="C20" s="20" t="s">
        <v>24</v>
      </c>
      <c r="D20" s="47">
        <v>156283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156283</v>
      </c>
      <c r="P20" s="48">
        <f t="shared" si="2"/>
        <v>11.816346590049902</v>
      </c>
      <c r="Q20" s="9"/>
    </row>
    <row r="21" spans="1:17">
      <c r="A21" s="12"/>
      <c r="B21" s="25">
        <v>334.1</v>
      </c>
      <c r="C21" s="20" t="s">
        <v>22</v>
      </c>
      <c r="D21" s="47">
        <v>60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60</v>
      </c>
      <c r="P21" s="48">
        <f t="shared" si="2"/>
        <v>4.5365189777710566E-3</v>
      </c>
      <c r="Q21" s="9"/>
    </row>
    <row r="22" spans="1:17">
      <c r="A22" s="12"/>
      <c r="B22" s="25">
        <v>334.2</v>
      </c>
      <c r="C22" s="20" t="s">
        <v>23</v>
      </c>
      <c r="D22" s="47">
        <v>0</v>
      </c>
      <c r="E22" s="47">
        <v>81861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81861</v>
      </c>
      <c r="P22" s="48">
        <f t="shared" si="2"/>
        <v>6.1893996673219416</v>
      </c>
      <c r="Q22" s="9"/>
    </row>
    <row r="23" spans="1:17">
      <c r="A23" s="12"/>
      <c r="B23" s="25">
        <v>334.34</v>
      </c>
      <c r="C23" s="20" t="s">
        <v>150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114557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114557</v>
      </c>
      <c r="P23" s="48">
        <f t="shared" si="2"/>
        <v>8.6615000756086502</v>
      </c>
      <c r="Q23" s="9"/>
    </row>
    <row r="24" spans="1:17">
      <c r="A24" s="12"/>
      <c r="B24" s="25">
        <v>334.49</v>
      </c>
      <c r="C24" s="20" t="s">
        <v>25</v>
      </c>
      <c r="D24" s="47">
        <v>0</v>
      </c>
      <c r="E24" s="47">
        <v>2387448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2387448</v>
      </c>
      <c r="P24" s="48">
        <f t="shared" si="2"/>
        <v>180.51171934069257</v>
      </c>
      <c r="Q24" s="9"/>
    </row>
    <row r="25" spans="1:17">
      <c r="A25" s="12"/>
      <c r="B25" s="25">
        <v>334.5</v>
      </c>
      <c r="C25" s="20" t="s">
        <v>26</v>
      </c>
      <c r="D25" s="47">
        <v>0</v>
      </c>
      <c r="E25" s="47">
        <v>444926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444926</v>
      </c>
      <c r="P25" s="48">
        <f t="shared" si="2"/>
        <v>33.640254045062754</v>
      </c>
      <c r="Q25" s="9"/>
    </row>
    <row r="26" spans="1:17">
      <c r="A26" s="12"/>
      <c r="B26" s="25">
        <v>334.7</v>
      </c>
      <c r="C26" s="20" t="s">
        <v>29</v>
      </c>
      <c r="D26" s="47">
        <v>218051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218051</v>
      </c>
      <c r="P26" s="48">
        <f t="shared" si="2"/>
        <v>16.486541660365948</v>
      </c>
      <c r="Q26" s="9"/>
    </row>
    <row r="27" spans="1:17">
      <c r="A27" s="12"/>
      <c r="B27" s="25">
        <v>334.82</v>
      </c>
      <c r="C27" s="20" t="s">
        <v>215</v>
      </c>
      <c r="D27" s="47">
        <v>0</v>
      </c>
      <c r="E27" s="47">
        <v>133864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133864</v>
      </c>
      <c r="P27" s="48">
        <f t="shared" si="2"/>
        <v>10.121276274005746</v>
      </c>
      <c r="Q27" s="9"/>
    </row>
    <row r="28" spans="1:17">
      <c r="A28" s="12"/>
      <c r="B28" s="25">
        <v>335.12099999999998</v>
      </c>
      <c r="C28" s="20" t="s">
        <v>216</v>
      </c>
      <c r="D28" s="47">
        <v>312379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312379</v>
      </c>
      <c r="P28" s="48">
        <f t="shared" si="2"/>
        <v>23.618554362619083</v>
      </c>
      <c r="Q28" s="9"/>
    </row>
    <row r="29" spans="1:17">
      <c r="A29" s="12"/>
      <c r="B29" s="25">
        <v>335.13</v>
      </c>
      <c r="C29" s="20" t="s">
        <v>121</v>
      </c>
      <c r="D29" s="47">
        <v>21053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21053</v>
      </c>
      <c r="P29" s="48">
        <f t="shared" si="2"/>
        <v>1.5917889006502344</v>
      </c>
      <c r="Q29" s="9"/>
    </row>
    <row r="30" spans="1:17">
      <c r="A30" s="12"/>
      <c r="B30" s="25">
        <v>335.14</v>
      </c>
      <c r="C30" s="20" t="s">
        <v>122</v>
      </c>
      <c r="D30" s="47">
        <v>7833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7833</v>
      </c>
      <c r="P30" s="48">
        <f t="shared" si="2"/>
        <v>0.5922425525480115</v>
      </c>
      <c r="Q30" s="9"/>
    </row>
    <row r="31" spans="1:17">
      <c r="A31" s="12"/>
      <c r="B31" s="25">
        <v>335.15</v>
      </c>
      <c r="C31" s="20" t="s">
        <v>123</v>
      </c>
      <c r="D31" s="47">
        <v>789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789</v>
      </c>
      <c r="P31" s="48">
        <f t="shared" si="2"/>
        <v>5.9655224557689401E-2</v>
      </c>
      <c r="Q31" s="9"/>
    </row>
    <row r="32" spans="1:17">
      <c r="A32" s="12"/>
      <c r="B32" s="25">
        <v>335.16</v>
      </c>
      <c r="C32" s="20" t="s">
        <v>217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223250</v>
      </c>
      <c r="P32" s="48">
        <f t="shared" si="2"/>
        <v>16.87963102978981</v>
      </c>
      <c r="Q32" s="9"/>
    </row>
    <row r="33" spans="1:17">
      <c r="A33" s="12"/>
      <c r="B33" s="25">
        <v>335.18</v>
      </c>
      <c r="C33" s="20" t="s">
        <v>218</v>
      </c>
      <c r="D33" s="47">
        <v>1609146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1609146</v>
      </c>
      <c r="P33" s="48">
        <f t="shared" si="2"/>
        <v>121.66535611673976</v>
      </c>
      <c r="Q33" s="9"/>
    </row>
    <row r="34" spans="1:17">
      <c r="A34" s="12"/>
      <c r="B34" s="25">
        <v>335.36</v>
      </c>
      <c r="C34" s="20" t="s">
        <v>219</v>
      </c>
      <c r="D34" s="47">
        <v>413386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413386</v>
      </c>
      <c r="P34" s="48">
        <f t="shared" si="2"/>
        <v>31.255557235747769</v>
      </c>
      <c r="Q34" s="9"/>
    </row>
    <row r="35" spans="1:17">
      <c r="A35" s="12"/>
      <c r="B35" s="25">
        <v>335.43</v>
      </c>
      <c r="C35" s="20" t="s">
        <v>220</v>
      </c>
      <c r="D35" s="47">
        <v>0</v>
      </c>
      <c r="E35" s="47">
        <v>1432908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40" si="6">SUM(D35:N35)</f>
        <v>1432908</v>
      </c>
      <c r="P35" s="48">
        <f t="shared" si="2"/>
        <v>108.34023892333283</v>
      </c>
      <c r="Q35" s="9"/>
    </row>
    <row r="36" spans="1:17">
      <c r="A36" s="12"/>
      <c r="B36" s="25">
        <v>335.7</v>
      </c>
      <c r="C36" s="20" t="s">
        <v>38</v>
      </c>
      <c r="D36" s="47">
        <v>2828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2828</v>
      </c>
      <c r="P36" s="48">
        <f t="shared" si="2"/>
        <v>0.21382126115227582</v>
      </c>
      <c r="Q36" s="9"/>
    </row>
    <row r="37" spans="1:17">
      <c r="A37" s="12"/>
      <c r="B37" s="25">
        <v>336</v>
      </c>
      <c r="C37" s="20" t="s">
        <v>3</v>
      </c>
      <c r="D37" s="47">
        <v>39593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39593</v>
      </c>
      <c r="P37" s="48">
        <f t="shared" ref="P37:P68" si="7">(O37/P$87)</f>
        <v>2.993573264781491</v>
      </c>
      <c r="Q37" s="9"/>
    </row>
    <row r="38" spans="1:17">
      <c r="A38" s="12"/>
      <c r="B38" s="25">
        <v>337.2</v>
      </c>
      <c r="C38" s="20" t="s">
        <v>40</v>
      </c>
      <c r="D38" s="47">
        <v>41970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41970</v>
      </c>
      <c r="P38" s="48">
        <f t="shared" si="7"/>
        <v>3.1732950249508542</v>
      </c>
      <c r="Q38" s="9"/>
    </row>
    <row r="39" spans="1:17" ht="15.75">
      <c r="A39" s="29" t="s">
        <v>45</v>
      </c>
      <c r="B39" s="30"/>
      <c r="C39" s="31"/>
      <c r="D39" s="32">
        <f t="shared" ref="D39:N39" si="8">SUM(D40:D66)</f>
        <v>1561964</v>
      </c>
      <c r="E39" s="32">
        <f t="shared" si="8"/>
        <v>414403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321710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 t="shared" si="6"/>
        <v>2298077</v>
      </c>
      <c r="P39" s="46">
        <f t="shared" si="7"/>
        <v>173.75449871465295</v>
      </c>
      <c r="Q39" s="10"/>
    </row>
    <row r="40" spans="1:17">
      <c r="A40" s="12"/>
      <c r="B40" s="25">
        <v>341.1</v>
      </c>
      <c r="C40" s="20" t="s">
        <v>128</v>
      </c>
      <c r="D40" s="47">
        <v>55641</v>
      </c>
      <c r="E40" s="47">
        <v>22374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78015</v>
      </c>
      <c r="P40" s="48">
        <f t="shared" si="7"/>
        <v>5.8986088008468167</v>
      </c>
      <c r="Q40" s="9"/>
    </row>
    <row r="41" spans="1:17">
      <c r="A41" s="12"/>
      <c r="B41" s="25">
        <v>341.52</v>
      </c>
      <c r="C41" s="20" t="s">
        <v>130</v>
      </c>
      <c r="D41" s="47">
        <v>16064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ref="O41:O66" si="9">SUM(D41:N41)</f>
        <v>16064</v>
      </c>
      <c r="P41" s="48">
        <f t="shared" si="7"/>
        <v>1.2145773476485711</v>
      </c>
      <c r="Q41" s="9"/>
    </row>
    <row r="42" spans="1:17">
      <c r="A42" s="12"/>
      <c r="B42" s="25">
        <v>341.55</v>
      </c>
      <c r="C42" s="20" t="s">
        <v>132</v>
      </c>
      <c r="D42" s="47">
        <v>297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9"/>
        <v>297</v>
      </c>
      <c r="P42" s="48">
        <f t="shared" si="7"/>
        <v>2.2455768939966734E-2</v>
      </c>
      <c r="Q42" s="9"/>
    </row>
    <row r="43" spans="1:17">
      <c r="A43" s="12"/>
      <c r="B43" s="25">
        <v>341.56</v>
      </c>
      <c r="C43" s="20" t="s">
        <v>133</v>
      </c>
      <c r="D43" s="47">
        <v>18509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9"/>
        <v>18509</v>
      </c>
      <c r="P43" s="48">
        <f t="shared" si="7"/>
        <v>1.3994404959927416</v>
      </c>
      <c r="Q43" s="9"/>
    </row>
    <row r="44" spans="1:17">
      <c r="A44" s="12"/>
      <c r="B44" s="25">
        <v>341.8</v>
      </c>
      <c r="C44" s="20" t="s">
        <v>134</v>
      </c>
      <c r="D44" s="47">
        <v>158977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9"/>
        <v>158977</v>
      </c>
      <c r="P44" s="48">
        <f t="shared" si="7"/>
        <v>12.020036292151822</v>
      </c>
      <c r="Q44" s="9"/>
    </row>
    <row r="45" spans="1:17">
      <c r="A45" s="12"/>
      <c r="B45" s="25">
        <v>341.9</v>
      </c>
      <c r="C45" s="20" t="s">
        <v>135</v>
      </c>
      <c r="D45" s="47">
        <v>14863</v>
      </c>
      <c r="E45" s="47">
        <v>5875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9"/>
        <v>20738</v>
      </c>
      <c r="P45" s="48">
        <f t="shared" si="7"/>
        <v>1.5679721760169363</v>
      </c>
      <c r="Q45" s="9"/>
    </row>
    <row r="46" spans="1:17">
      <c r="A46" s="12"/>
      <c r="B46" s="25">
        <v>342.6</v>
      </c>
      <c r="C46" s="20" t="s">
        <v>58</v>
      </c>
      <c r="D46" s="47">
        <v>991660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9"/>
        <v>991660</v>
      </c>
      <c r="P46" s="48">
        <f t="shared" si="7"/>
        <v>74.978073491607446</v>
      </c>
      <c r="Q46" s="9"/>
    </row>
    <row r="47" spans="1:17">
      <c r="A47" s="12"/>
      <c r="B47" s="25">
        <v>342.9</v>
      </c>
      <c r="C47" s="20" t="s">
        <v>59</v>
      </c>
      <c r="D47" s="47">
        <v>403</v>
      </c>
      <c r="E47" s="47">
        <v>189336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189739</v>
      </c>
      <c r="P47" s="48">
        <f t="shared" si="7"/>
        <v>14.345909572055042</v>
      </c>
      <c r="Q47" s="9"/>
    </row>
    <row r="48" spans="1:17">
      <c r="A48" s="12"/>
      <c r="B48" s="25">
        <v>343.3</v>
      </c>
      <c r="C48" s="20" t="s">
        <v>104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71990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71990</v>
      </c>
      <c r="P48" s="48">
        <f t="shared" si="7"/>
        <v>5.4430666868289732</v>
      </c>
      <c r="Q48" s="9"/>
    </row>
    <row r="49" spans="1:17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160593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160593</v>
      </c>
      <c r="P49" s="48">
        <f t="shared" si="7"/>
        <v>12.142219869953122</v>
      </c>
      <c r="Q49" s="9"/>
    </row>
    <row r="50" spans="1:17">
      <c r="A50" s="12"/>
      <c r="B50" s="25">
        <v>343.5</v>
      </c>
      <c r="C50" s="20" t="s">
        <v>105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89127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89127</v>
      </c>
      <c r="P50" s="48">
        <f t="shared" si="7"/>
        <v>6.7387721155300166</v>
      </c>
      <c r="Q50" s="9"/>
    </row>
    <row r="51" spans="1:17">
      <c r="A51" s="12"/>
      <c r="B51" s="25">
        <v>344.9</v>
      </c>
      <c r="C51" s="20" t="s">
        <v>184</v>
      </c>
      <c r="D51" s="47">
        <v>0</v>
      </c>
      <c r="E51" s="47">
        <v>6286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6286</v>
      </c>
      <c r="P51" s="48">
        <f t="shared" si="7"/>
        <v>0.47527597157114776</v>
      </c>
      <c r="Q51" s="9"/>
    </row>
    <row r="52" spans="1:17">
      <c r="A52" s="12"/>
      <c r="B52" s="25">
        <v>346.4</v>
      </c>
      <c r="C52" s="20" t="s">
        <v>202</v>
      </c>
      <c r="D52" s="47">
        <v>1790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1790</v>
      </c>
      <c r="P52" s="48">
        <f t="shared" si="7"/>
        <v>0.13533948283683653</v>
      </c>
      <c r="Q52" s="9"/>
    </row>
    <row r="53" spans="1:17">
      <c r="A53" s="12"/>
      <c r="B53" s="25">
        <v>347.1</v>
      </c>
      <c r="C53" s="20" t="s">
        <v>61</v>
      </c>
      <c r="D53" s="47">
        <v>80000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80000</v>
      </c>
      <c r="P53" s="48">
        <f t="shared" si="7"/>
        <v>6.0486919703614097</v>
      </c>
      <c r="Q53" s="9"/>
    </row>
    <row r="54" spans="1:17">
      <c r="A54" s="12"/>
      <c r="B54" s="25">
        <v>347.2</v>
      </c>
      <c r="C54" s="20" t="s">
        <v>62</v>
      </c>
      <c r="D54" s="47">
        <v>39610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39610</v>
      </c>
      <c r="P54" s="48">
        <f t="shared" si="7"/>
        <v>2.994858611825193</v>
      </c>
      <c r="Q54" s="9"/>
    </row>
    <row r="55" spans="1:17">
      <c r="A55" s="12"/>
      <c r="B55" s="25">
        <v>348.12</v>
      </c>
      <c r="C55" s="20" t="s">
        <v>156</v>
      </c>
      <c r="D55" s="47">
        <v>0</v>
      </c>
      <c r="E55" s="47">
        <v>164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5" si="10">SUM(D55:N55)</f>
        <v>164</v>
      </c>
      <c r="P55" s="48">
        <f t="shared" si="7"/>
        <v>1.239981853924089E-2</v>
      </c>
      <c r="Q55" s="9"/>
    </row>
    <row r="56" spans="1:17">
      <c r="A56" s="12"/>
      <c r="B56" s="25">
        <v>348.13</v>
      </c>
      <c r="C56" s="20" t="s">
        <v>157</v>
      </c>
      <c r="D56" s="47">
        <v>0</v>
      </c>
      <c r="E56" s="47">
        <v>7334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7334</v>
      </c>
      <c r="P56" s="48">
        <f t="shared" si="7"/>
        <v>0.55451383638288221</v>
      </c>
      <c r="Q56" s="9"/>
    </row>
    <row r="57" spans="1:17">
      <c r="A57" s="12"/>
      <c r="B57" s="25">
        <v>348.21</v>
      </c>
      <c r="C57" s="20" t="s">
        <v>158</v>
      </c>
      <c r="D57" s="47">
        <v>0</v>
      </c>
      <c r="E57" s="47">
        <v>23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23</v>
      </c>
      <c r="P57" s="48">
        <f t="shared" si="7"/>
        <v>1.7389989414789051E-3</v>
      </c>
      <c r="Q57" s="9"/>
    </row>
    <row r="58" spans="1:17">
      <c r="A58" s="12"/>
      <c r="B58" s="25">
        <v>348.22</v>
      </c>
      <c r="C58" s="20" t="s">
        <v>159</v>
      </c>
      <c r="D58" s="47">
        <v>0</v>
      </c>
      <c r="E58" s="47">
        <v>738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738</v>
      </c>
      <c r="P58" s="48">
        <f t="shared" si="7"/>
        <v>5.5799183426583999E-2</v>
      </c>
      <c r="Q58" s="9"/>
    </row>
    <row r="59" spans="1:17">
      <c r="A59" s="12"/>
      <c r="B59" s="25">
        <v>348.23</v>
      </c>
      <c r="C59" s="20" t="s">
        <v>160</v>
      </c>
      <c r="D59" s="47">
        <v>0</v>
      </c>
      <c r="E59" s="47">
        <v>11104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11104</v>
      </c>
      <c r="P59" s="48">
        <f t="shared" si="7"/>
        <v>0.83955844548616365</v>
      </c>
      <c r="Q59" s="9"/>
    </row>
    <row r="60" spans="1:17">
      <c r="A60" s="12"/>
      <c r="B60" s="25">
        <v>348.31</v>
      </c>
      <c r="C60" s="20" t="s">
        <v>161</v>
      </c>
      <c r="D60" s="47">
        <v>0</v>
      </c>
      <c r="E60" s="47">
        <v>45770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45770</v>
      </c>
      <c r="P60" s="48">
        <f t="shared" si="7"/>
        <v>3.4606078935430213</v>
      </c>
      <c r="Q60" s="9"/>
    </row>
    <row r="61" spans="1:17">
      <c r="A61" s="12"/>
      <c r="B61" s="25">
        <v>348.41</v>
      </c>
      <c r="C61" s="20" t="s">
        <v>163</v>
      </c>
      <c r="D61" s="47">
        <v>0</v>
      </c>
      <c r="E61" s="47">
        <v>20307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20307</v>
      </c>
      <c r="P61" s="48">
        <f t="shared" si="7"/>
        <v>1.5353848480266143</v>
      </c>
      <c r="Q61" s="9"/>
    </row>
    <row r="62" spans="1:17">
      <c r="A62" s="12"/>
      <c r="B62" s="25">
        <v>348.42</v>
      </c>
      <c r="C62" s="20" t="s">
        <v>164</v>
      </c>
      <c r="D62" s="47">
        <v>0</v>
      </c>
      <c r="E62" s="47">
        <v>3035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3035</v>
      </c>
      <c r="P62" s="48">
        <f t="shared" si="7"/>
        <v>0.22947225162558596</v>
      </c>
      <c r="Q62" s="9"/>
    </row>
    <row r="63" spans="1:17">
      <c r="A63" s="12"/>
      <c r="B63" s="25">
        <v>348.52</v>
      </c>
      <c r="C63" s="20" t="s">
        <v>221</v>
      </c>
      <c r="D63" s="47">
        <v>0</v>
      </c>
      <c r="E63" s="47">
        <v>10726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10726</v>
      </c>
      <c r="P63" s="48">
        <f t="shared" si="7"/>
        <v>0.81097837592620592</v>
      </c>
      <c r="Q63" s="9"/>
    </row>
    <row r="64" spans="1:17">
      <c r="A64" s="12"/>
      <c r="B64" s="25">
        <v>348.53</v>
      </c>
      <c r="C64" s="20" t="s">
        <v>222</v>
      </c>
      <c r="D64" s="47">
        <v>0</v>
      </c>
      <c r="E64" s="47">
        <v>80826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80826</v>
      </c>
      <c r="P64" s="48">
        <f t="shared" si="7"/>
        <v>6.1111447149553912</v>
      </c>
      <c r="Q64" s="9"/>
    </row>
    <row r="65" spans="1:17">
      <c r="A65" s="12"/>
      <c r="B65" s="25">
        <v>348.71</v>
      </c>
      <c r="C65" s="20" t="s">
        <v>167</v>
      </c>
      <c r="D65" s="47">
        <v>0</v>
      </c>
      <c r="E65" s="47">
        <v>10505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10505</v>
      </c>
      <c r="P65" s="48">
        <f t="shared" si="7"/>
        <v>0.79426886435808253</v>
      </c>
      <c r="Q65" s="9"/>
    </row>
    <row r="66" spans="1:17">
      <c r="A66" s="12"/>
      <c r="B66" s="25">
        <v>348.82</v>
      </c>
      <c r="C66" s="20" t="s">
        <v>136</v>
      </c>
      <c r="D66" s="47">
        <v>184150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9"/>
        <v>184150</v>
      </c>
      <c r="P66" s="48">
        <f t="shared" si="7"/>
        <v>13.923332829275669</v>
      </c>
      <c r="Q66" s="9"/>
    </row>
    <row r="67" spans="1:17" ht="15.75">
      <c r="A67" s="29" t="s">
        <v>46</v>
      </c>
      <c r="B67" s="30"/>
      <c r="C67" s="31"/>
      <c r="D67" s="32">
        <f t="shared" ref="D67:N67" si="11">SUM(D68:D74)</f>
        <v>6308</v>
      </c>
      <c r="E67" s="32">
        <f t="shared" si="11"/>
        <v>224584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1"/>
        <v>0</v>
      </c>
      <c r="O67" s="32">
        <f>SUM(D67:N67)</f>
        <v>230892</v>
      </c>
      <c r="P67" s="46">
        <f t="shared" si="7"/>
        <v>17.45743233025858</v>
      </c>
      <c r="Q67" s="10"/>
    </row>
    <row r="68" spans="1:17">
      <c r="A68" s="13"/>
      <c r="B68" s="40">
        <v>351.1</v>
      </c>
      <c r="C68" s="21" t="s">
        <v>75</v>
      </c>
      <c r="D68" s="47">
        <v>0</v>
      </c>
      <c r="E68" s="47">
        <v>13317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13317</v>
      </c>
      <c r="P68" s="48">
        <f t="shared" si="7"/>
        <v>1.0068803871162861</v>
      </c>
      <c r="Q68" s="9"/>
    </row>
    <row r="69" spans="1:17">
      <c r="A69" s="13"/>
      <c r="B69" s="40">
        <v>351.2</v>
      </c>
      <c r="C69" s="21" t="s">
        <v>137</v>
      </c>
      <c r="D69" s="47">
        <v>0</v>
      </c>
      <c r="E69" s="47">
        <v>24736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74" si="12">SUM(D69:N69)</f>
        <v>24736</v>
      </c>
      <c r="P69" s="48">
        <f t="shared" ref="P69:P85" si="13">(O69/P$87)</f>
        <v>1.8702555572357478</v>
      </c>
      <c r="Q69" s="9"/>
    </row>
    <row r="70" spans="1:17">
      <c r="A70" s="13"/>
      <c r="B70" s="40">
        <v>351.5</v>
      </c>
      <c r="C70" s="21" t="s">
        <v>140</v>
      </c>
      <c r="D70" s="47">
        <v>0</v>
      </c>
      <c r="E70" s="47">
        <v>119775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2"/>
        <v>119775</v>
      </c>
      <c r="P70" s="48">
        <f t="shared" si="13"/>
        <v>9.0560260093754721</v>
      </c>
      <c r="Q70" s="9"/>
    </row>
    <row r="71" spans="1:17">
      <c r="A71" s="13"/>
      <c r="B71" s="40">
        <v>351.7</v>
      </c>
      <c r="C71" s="21" t="s">
        <v>142</v>
      </c>
      <c r="D71" s="47">
        <v>0</v>
      </c>
      <c r="E71" s="47">
        <v>25921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2"/>
        <v>25921</v>
      </c>
      <c r="P71" s="48">
        <f t="shared" si="13"/>
        <v>1.9598518070467261</v>
      </c>
      <c r="Q71" s="9"/>
    </row>
    <row r="72" spans="1:17">
      <c r="A72" s="13"/>
      <c r="B72" s="40">
        <v>351.8</v>
      </c>
      <c r="C72" s="21" t="s">
        <v>143</v>
      </c>
      <c r="D72" s="47">
        <v>0</v>
      </c>
      <c r="E72" s="47">
        <v>33888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33888</v>
      </c>
      <c r="P72" s="48">
        <f t="shared" si="13"/>
        <v>2.5622259186450931</v>
      </c>
      <c r="Q72" s="9"/>
    </row>
    <row r="73" spans="1:17">
      <c r="A73" s="13"/>
      <c r="B73" s="40">
        <v>352</v>
      </c>
      <c r="C73" s="21" t="s">
        <v>76</v>
      </c>
      <c r="D73" s="47">
        <v>6308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6308</v>
      </c>
      <c r="P73" s="48">
        <f t="shared" si="13"/>
        <v>0.47693936186299712</v>
      </c>
      <c r="Q73" s="9"/>
    </row>
    <row r="74" spans="1:17">
      <c r="A74" s="13"/>
      <c r="B74" s="40">
        <v>359</v>
      </c>
      <c r="C74" s="21" t="s">
        <v>77</v>
      </c>
      <c r="D74" s="47">
        <v>0</v>
      </c>
      <c r="E74" s="47">
        <v>6947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6947</v>
      </c>
      <c r="P74" s="48">
        <f t="shared" si="13"/>
        <v>0.52525328897625889</v>
      </c>
      <c r="Q74" s="9"/>
    </row>
    <row r="75" spans="1:17" ht="15.75">
      <c r="A75" s="29" t="s">
        <v>4</v>
      </c>
      <c r="B75" s="30"/>
      <c r="C75" s="31"/>
      <c r="D75" s="32">
        <f t="shared" ref="D75:N75" si="14">SUM(D76:D81)</f>
        <v>381263</v>
      </c>
      <c r="E75" s="32">
        <f t="shared" si="14"/>
        <v>253110</v>
      </c>
      <c r="F75" s="32">
        <f t="shared" si="14"/>
        <v>0</v>
      </c>
      <c r="G75" s="32">
        <f t="shared" si="14"/>
        <v>0</v>
      </c>
      <c r="H75" s="32">
        <f t="shared" si="14"/>
        <v>0</v>
      </c>
      <c r="I75" s="32">
        <f t="shared" si="14"/>
        <v>3633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si="14"/>
        <v>0</v>
      </c>
      <c r="O75" s="32">
        <f t="shared" ref="O75:O85" si="15">SUM(D75:N75)</f>
        <v>638006</v>
      </c>
      <c r="P75" s="46">
        <f t="shared" si="13"/>
        <v>48.238772115530018</v>
      </c>
      <c r="Q75" s="10"/>
    </row>
    <row r="76" spans="1:17">
      <c r="A76" s="12"/>
      <c r="B76" s="25">
        <v>361.1</v>
      </c>
      <c r="C76" s="20" t="s">
        <v>78</v>
      </c>
      <c r="D76" s="47">
        <v>30112</v>
      </c>
      <c r="E76" s="47">
        <v>2652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5"/>
        <v>32764</v>
      </c>
      <c r="P76" s="48">
        <f t="shared" si="13"/>
        <v>2.4772417964615152</v>
      </c>
      <c r="Q76" s="9"/>
    </row>
    <row r="77" spans="1:17">
      <c r="A77" s="12"/>
      <c r="B77" s="25">
        <v>362</v>
      </c>
      <c r="C77" s="20" t="s">
        <v>79</v>
      </c>
      <c r="D77" s="47">
        <v>47505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5"/>
        <v>47505</v>
      </c>
      <c r="P77" s="48">
        <f t="shared" si="13"/>
        <v>3.5917889006502346</v>
      </c>
      <c r="Q77" s="9"/>
    </row>
    <row r="78" spans="1:17">
      <c r="A78" s="12"/>
      <c r="B78" s="25">
        <v>364</v>
      </c>
      <c r="C78" s="20" t="s">
        <v>145</v>
      </c>
      <c r="D78" s="47">
        <v>0</v>
      </c>
      <c r="E78" s="47">
        <v>245000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5"/>
        <v>245000</v>
      </c>
      <c r="P78" s="48">
        <f t="shared" si="13"/>
        <v>18.524119159231816</v>
      </c>
      <c r="Q78" s="9"/>
    </row>
    <row r="79" spans="1:17">
      <c r="A79" s="12"/>
      <c r="B79" s="25">
        <v>365</v>
      </c>
      <c r="C79" s="20" t="s">
        <v>146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3633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5"/>
        <v>3633</v>
      </c>
      <c r="P79" s="48">
        <f t="shared" si="13"/>
        <v>0.27468622410403748</v>
      </c>
      <c r="Q79" s="9"/>
    </row>
    <row r="80" spans="1:17">
      <c r="A80" s="12"/>
      <c r="B80" s="25">
        <v>366</v>
      </c>
      <c r="C80" s="20" t="s">
        <v>100</v>
      </c>
      <c r="D80" s="47">
        <v>32964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5"/>
        <v>32964</v>
      </c>
      <c r="P80" s="48">
        <f t="shared" si="13"/>
        <v>2.4923635263874186</v>
      </c>
      <c r="Q80" s="9"/>
    </row>
    <row r="81" spans="1:120">
      <c r="A81" s="12"/>
      <c r="B81" s="25">
        <v>369.9</v>
      </c>
      <c r="C81" s="20" t="s">
        <v>82</v>
      </c>
      <c r="D81" s="47">
        <v>270682</v>
      </c>
      <c r="E81" s="47">
        <v>5458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5"/>
        <v>276140</v>
      </c>
      <c r="P81" s="48">
        <f t="shared" si="13"/>
        <v>20.878572508694994</v>
      </c>
      <c r="Q81" s="9"/>
    </row>
    <row r="82" spans="1:120" ht="15.75">
      <c r="A82" s="29" t="s">
        <v>47</v>
      </c>
      <c r="B82" s="30"/>
      <c r="C82" s="31"/>
      <c r="D82" s="32">
        <f t="shared" ref="D82:N82" si="16">SUM(D83:D84)</f>
        <v>634999</v>
      </c>
      <c r="E82" s="32">
        <f t="shared" si="16"/>
        <v>75614</v>
      </c>
      <c r="F82" s="32">
        <f t="shared" si="16"/>
        <v>0</v>
      </c>
      <c r="G82" s="32">
        <f t="shared" si="16"/>
        <v>0</v>
      </c>
      <c r="H82" s="32">
        <f t="shared" si="16"/>
        <v>0</v>
      </c>
      <c r="I82" s="32">
        <f t="shared" si="16"/>
        <v>285267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6"/>
        <v>0</v>
      </c>
      <c r="O82" s="32">
        <f t="shared" si="15"/>
        <v>995880</v>
      </c>
      <c r="P82" s="46">
        <f t="shared" si="13"/>
        <v>75.297141993044008</v>
      </c>
      <c r="Q82" s="9"/>
    </row>
    <row r="83" spans="1:120">
      <c r="A83" s="12"/>
      <c r="B83" s="25">
        <v>381</v>
      </c>
      <c r="C83" s="20" t="s">
        <v>83</v>
      </c>
      <c r="D83" s="47">
        <v>634999</v>
      </c>
      <c r="E83" s="47">
        <v>75614</v>
      </c>
      <c r="F83" s="47">
        <v>0</v>
      </c>
      <c r="G83" s="47">
        <v>0</v>
      </c>
      <c r="H83" s="47">
        <v>0</v>
      </c>
      <c r="I83" s="47">
        <v>279623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5"/>
        <v>990236</v>
      </c>
      <c r="P83" s="48">
        <f t="shared" si="13"/>
        <v>74.870406774535013</v>
      </c>
      <c r="Q83" s="9"/>
    </row>
    <row r="84" spans="1:120" ht="15.75" thickBot="1">
      <c r="A84" s="12"/>
      <c r="B84" s="25">
        <v>389.1</v>
      </c>
      <c r="C84" s="20" t="s">
        <v>85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5644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5"/>
        <v>5644</v>
      </c>
      <c r="P84" s="48">
        <f t="shared" si="13"/>
        <v>0.42673521850899743</v>
      </c>
      <c r="Q84" s="9"/>
    </row>
    <row r="85" spans="1:120" ht="16.5" thickBot="1">
      <c r="A85" s="14" t="s">
        <v>64</v>
      </c>
      <c r="B85" s="23"/>
      <c r="C85" s="22"/>
      <c r="D85" s="15">
        <f t="shared" ref="D85:N85" si="17">SUM(D5,D12,D15,D39,D67,D75,D82)</f>
        <v>17530768</v>
      </c>
      <c r="E85" s="15">
        <f t="shared" si="17"/>
        <v>8627693</v>
      </c>
      <c r="F85" s="15">
        <f t="shared" si="17"/>
        <v>0</v>
      </c>
      <c r="G85" s="15">
        <f t="shared" si="17"/>
        <v>0</v>
      </c>
      <c r="H85" s="15">
        <f t="shared" si="17"/>
        <v>0</v>
      </c>
      <c r="I85" s="15">
        <f t="shared" si="17"/>
        <v>725167</v>
      </c>
      <c r="J85" s="15">
        <f t="shared" si="17"/>
        <v>0</v>
      </c>
      <c r="K85" s="15">
        <f t="shared" si="17"/>
        <v>0</v>
      </c>
      <c r="L85" s="15">
        <f t="shared" si="17"/>
        <v>0</v>
      </c>
      <c r="M85" s="15">
        <f t="shared" si="17"/>
        <v>0</v>
      </c>
      <c r="N85" s="15">
        <f t="shared" si="17"/>
        <v>0</v>
      </c>
      <c r="O85" s="15">
        <f t="shared" si="15"/>
        <v>26883628</v>
      </c>
      <c r="P85" s="38">
        <f t="shared" si="13"/>
        <v>2032.6348102222894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43"/>
      <c r="M87" s="49" t="s">
        <v>203</v>
      </c>
      <c r="N87" s="49"/>
      <c r="O87" s="49"/>
      <c r="P87" s="44">
        <v>13226</v>
      </c>
    </row>
    <row r="88" spans="1:120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2"/>
    </row>
    <row r="89" spans="1:120" ht="15.75" customHeight="1" thickBot="1">
      <c r="A89" s="53" t="s">
        <v>102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5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10455261</v>
      </c>
      <c r="E5" s="27">
        <f t="shared" si="0"/>
        <v>2511984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12967245</v>
      </c>
      <c r="O5" s="33">
        <f t="shared" ref="O5:O36" si="2">(N5/O$85)</f>
        <v>889.99622512010978</v>
      </c>
      <c r="P5" s="6"/>
    </row>
    <row r="6" spans="1:133">
      <c r="A6" s="12"/>
      <c r="B6" s="25">
        <v>311</v>
      </c>
      <c r="C6" s="20" t="s">
        <v>2</v>
      </c>
      <c r="D6" s="47">
        <v>9487649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9487649</v>
      </c>
      <c r="O6" s="48">
        <f t="shared" si="2"/>
        <v>651.17700754975976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29762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29762</v>
      </c>
      <c r="O7" s="48">
        <f t="shared" si="2"/>
        <v>2.042690459849005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379415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379415</v>
      </c>
      <c r="O8" s="48">
        <f t="shared" si="2"/>
        <v>26.040837336993825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2102807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2102807</v>
      </c>
      <c r="O9" s="48">
        <f t="shared" si="2"/>
        <v>144.32443376801646</v>
      </c>
      <c r="P9" s="9"/>
    </row>
    <row r="10" spans="1:133">
      <c r="A10" s="12"/>
      <c r="B10" s="25">
        <v>312.60000000000002</v>
      </c>
      <c r="C10" s="20" t="s">
        <v>14</v>
      </c>
      <c r="D10" s="47">
        <v>960780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960780</v>
      </c>
      <c r="O10" s="48">
        <f t="shared" si="2"/>
        <v>65.942347288949904</v>
      </c>
      <c r="P10" s="9"/>
    </row>
    <row r="11" spans="1:133">
      <c r="A11" s="12"/>
      <c r="B11" s="25">
        <v>315</v>
      </c>
      <c r="C11" s="20" t="s">
        <v>119</v>
      </c>
      <c r="D11" s="47">
        <v>6832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6832</v>
      </c>
      <c r="O11" s="48">
        <f t="shared" si="2"/>
        <v>0.46890871654083732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82173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82173</v>
      </c>
      <c r="O12" s="46">
        <f t="shared" si="2"/>
        <v>5.639876458476321</v>
      </c>
      <c r="P12" s="10"/>
    </row>
    <row r="13" spans="1:133">
      <c r="A13" s="12"/>
      <c r="B13" s="25">
        <v>322</v>
      </c>
      <c r="C13" s="20" t="s">
        <v>0</v>
      </c>
      <c r="D13" s="47">
        <v>81873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81873</v>
      </c>
      <c r="O13" s="48">
        <f t="shared" si="2"/>
        <v>5.6192862045298559</v>
      </c>
      <c r="P13" s="9"/>
    </row>
    <row r="14" spans="1:133">
      <c r="A14" s="12"/>
      <c r="B14" s="25">
        <v>329</v>
      </c>
      <c r="C14" s="20" t="s">
        <v>17</v>
      </c>
      <c r="D14" s="47">
        <v>300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300</v>
      </c>
      <c r="O14" s="48">
        <f t="shared" si="2"/>
        <v>2.0590253946465339E-2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4913957</v>
      </c>
      <c r="E15" s="32">
        <f t="shared" si="4"/>
        <v>2897789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61316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7873062</v>
      </c>
      <c r="O15" s="46">
        <f t="shared" si="2"/>
        <v>540.36115305422095</v>
      </c>
      <c r="P15" s="10"/>
    </row>
    <row r="16" spans="1:133">
      <c r="A16" s="12"/>
      <c r="B16" s="25">
        <v>331.1</v>
      </c>
      <c r="C16" s="20" t="s">
        <v>18</v>
      </c>
      <c r="D16" s="47">
        <v>39191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39191</v>
      </c>
      <c r="O16" s="48">
        <f t="shared" si="2"/>
        <v>2.6898421413864106</v>
      </c>
      <c r="P16" s="9"/>
    </row>
    <row r="17" spans="1:16">
      <c r="A17" s="12"/>
      <c r="B17" s="25">
        <v>331.2</v>
      </c>
      <c r="C17" s="20" t="s">
        <v>19</v>
      </c>
      <c r="D17" s="47">
        <v>48831</v>
      </c>
      <c r="E17" s="47">
        <v>32056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80887</v>
      </c>
      <c r="O17" s="48">
        <f t="shared" si="2"/>
        <v>5.5516129032258066</v>
      </c>
      <c r="P17" s="9"/>
    </row>
    <row r="18" spans="1:16">
      <c r="A18" s="12"/>
      <c r="B18" s="25">
        <v>331.5</v>
      </c>
      <c r="C18" s="20" t="s">
        <v>21</v>
      </c>
      <c r="D18" s="47">
        <v>7728</v>
      </c>
      <c r="E18" s="47">
        <v>382301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390029</v>
      </c>
      <c r="O18" s="48">
        <f t="shared" si="2"/>
        <v>26.769320521619768</v>
      </c>
      <c r="P18" s="9"/>
    </row>
    <row r="19" spans="1:16">
      <c r="A19" s="12"/>
      <c r="B19" s="25">
        <v>331.61</v>
      </c>
      <c r="C19" s="20" t="s">
        <v>198</v>
      </c>
      <c r="D19" s="47">
        <v>2009234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2009234</v>
      </c>
      <c r="O19" s="48">
        <f t="shared" si="2"/>
        <v>137.90212765957446</v>
      </c>
      <c r="P19" s="9"/>
    </row>
    <row r="20" spans="1:16">
      <c r="A20" s="12"/>
      <c r="B20" s="25">
        <v>331.69</v>
      </c>
      <c r="C20" s="20" t="s">
        <v>24</v>
      </c>
      <c r="D20" s="47">
        <v>74338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74338</v>
      </c>
      <c r="O20" s="48">
        <f t="shared" si="2"/>
        <v>5.1021276595744682</v>
      </c>
      <c r="P20" s="9"/>
    </row>
    <row r="21" spans="1:16">
      <c r="A21" s="12"/>
      <c r="B21" s="25">
        <v>334.1</v>
      </c>
      <c r="C21" s="20" t="s">
        <v>22</v>
      </c>
      <c r="D21" s="47">
        <v>55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55</v>
      </c>
      <c r="O21" s="48">
        <f t="shared" si="2"/>
        <v>3.7748798901853123E-3</v>
      </c>
      <c r="P21" s="9"/>
    </row>
    <row r="22" spans="1:16">
      <c r="A22" s="12"/>
      <c r="B22" s="25">
        <v>334.2</v>
      </c>
      <c r="C22" s="20" t="s">
        <v>23</v>
      </c>
      <c r="D22" s="47">
        <v>108300</v>
      </c>
      <c r="E22" s="47">
        <v>56842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165142</v>
      </c>
      <c r="O22" s="48">
        <f t="shared" si="2"/>
        <v>11.334385724090597</v>
      </c>
      <c r="P22" s="9"/>
    </row>
    <row r="23" spans="1:16">
      <c r="A23" s="12"/>
      <c r="B23" s="25">
        <v>334.34</v>
      </c>
      <c r="C23" s="20" t="s">
        <v>150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61316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61316</v>
      </c>
      <c r="O23" s="48">
        <f t="shared" si="2"/>
        <v>4.2083733699382293</v>
      </c>
      <c r="P23" s="9"/>
    </row>
    <row r="24" spans="1:16">
      <c r="A24" s="12"/>
      <c r="B24" s="25">
        <v>334.49</v>
      </c>
      <c r="C24" s="20" t="s">
        <v>25</v>
      </c>
      <c r="D24" s="47">
        <v>0</v>
      </c>
      <c r="E24" s="47">
        <v>487596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5">SUM(D24:M24)</f>
        <v>487596</v>
      </c>
      <c r="O24" s="48">
        <f t="shared" si="2"/>
        <v>33.465751544269047</v>
      </c>
      <c r="P24" s="9"/>
    </row>
    <row r="25" spans="1:16">
      <c r="A25" s="12"/>
      <c r="B25" s="25">
        <v>334.5</v>
      </c>
      <c r="C25" s="20" t="s">
        <v>26</v>
      </c>
      <c r="D25" s="47">
        <v>0</v>
      </c>
      <c r="E25" s="47">
        <v>468186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468186</v>
      </c>
      <c r="O25" s="48">
        <f t="shared" si="2"/>
        <v>32.13356211393274</v>
      </c>
      <c r="P25" s="9"/>
    </row>
    <row r="26" spans="1:16">
      <c r="A26" s="12"/>
      <c r="B26" s="25">
        <v>334.7</v>
      </c>
      <c r="C26" s="20" t="s">
        <v>29</v>
      </c>
      <c r="D26" s="47">
        <v>268371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268371</v>
      </c>
      <c r="O26" s="48">
        <f t="shared" si="2"/>
        <v>18.419423472889498</v>
      </c>
      <c r="P26" s="9"/>
    </row>
    <row r="27" spans="1:16">
      <c r="A27" s="12"/>
      <c r="B27" s="25">
        <v>334.82</v>
      </c>
      <c r="C27" s="20" t="s">
        <v>151</v>
      </c>
      <c r="D27" s="47">
        <v>0</v>
      </c>
      <c r="E27" s="47">
        <v>77282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77282</v>
      </c>
      <c r="O27" s="48">
        <f t="shared" si="2"/>
        <v>5.3041866849691148</v>
      </c>
      <c r="P27" s="9"/>
    </row>
    <row r="28" spans="1:16">
      <c r="A28" s="12"/>
      <c r="B28" s="25">
        <v>335.12</v>
      </c>
      <c r="C28" s="20" t="s">
        <v>120</v>
      </c>
      <c r="D28" s="47">
        <v>271698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271698</v>
      </c>
      <c r="O28" s="48">
        <f t="shared" si="2"/>
        <v>18.647769389155801</v>
      </c>
      <c r="P28" s="9"/>
    </row>
    <row r="29" spans="1:16">
      <c r="A29" s="12"/>
      <c r="B29" s="25">
        <v>335.13</v>
      </c>
      <c r="C29" s="20" t="s">
        <v>121</v>
      </c>
      <c r="D29" s="47">
        <v>23439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23439</v>
      </c>
      <c r="O29" s="48">
        <f t="shared" si="2"/>
        <v>1.608716540837337</v>
      </c>
      <c r="P29" s="9"/>
    </row>
    <row r="30" spans="1:16">
      <c r="A30" s="12"/>
      <c r="B30" s="25">
        <v>335.14</v>
      </c>
      <c r="C30" s="20" t="s">
        <v>122</v>
      </c>
      <c r="D30" s="47">
        <v>6762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6762</v>
      </c>
      <c r="O30" s="48">
        <f t="shared" si="2"/>
        <v>0.46410432395332873</v>
      </c>
      <c r="P30" s="9"/>
    </row>
    <row r="31" spans="1:16">
      <c r="A31" s="12"/>
      <c r="B31" s="25">
        <v>335.15</v>
      </c>
      <c r="C31" s="20" t="s">
        <v>123</v>
      </c>
      <c r="D31" s="47">
        <v>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75</v>
      </c>
      <c r="O31" s="48">
        <f t="shared" si="2"/>
        <v>5.1475634866163349E-3</v>
      </c>
      <c r="P31" s="9"/>
    </row>
    <row r="32" spans="1:16">
      <c r="A32" s="12"/>
      <c r="B32" s="25">
        <v>335.16</v>
      </c>
      <c r="C32" s="20" t="s">
        <v>124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15.32258064516129</v>
      </c>
      <c r="P32" s="9"/>
    </row>
    <row r="33" spans="1:16">
      <c r="A33" s="12"/>
      <c r="B33" s="25">
        <v>335.18</v>
      </c>
      <c r="C33" s="20" t="s">
        <v>126</v>
      </c>
      <c r="D33" s="47">
        <v>1420896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1420896</v>
      </c>
      <c r="O33" s="48">
        <f t="shared" si="2"/>
        <v>97.522031571722721</v>
      </c>
      <c r="P33" s="9"/>
    </row>
    <row r="34" spans="1:16">
      <c r="A34" s="12"/>
      <c r="B34" s="25">
        <v>335.19</v>
      </c>
      <c r="C34" s="20" t="s">
        <v>127</v>
      </c>
      <c r="D34" s="47">
        <v>369629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369629</v>
      </c>
      <c r="O34" s="48">
        <f t="shared" si="2"/>
        <v>25.369183253260122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1393526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1393526</v>
      </c>
      <c r="O35" s="48">
        <f t="shared" si="2"/>
        <v>95.643514070006859</v>
      </c>
      <c r="P35" s="9"/>
    </row>
    <row r="36" spans="1:16">
      <c r="A36" s="12"/>
      <c r="B36" s="25">
        <v>335.7</v>
      </c>
      <c r="C36" s="20" t="s">
        <v>38</v>
      </c>
      <c r="D36" s="47">
        <v>2930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2930</v>
      </c>
      <c r="O36" s="48">
        <f t="shared" si="2"/>
        <v>0.20109814687714481</v>
      </c>
      <c r="P36" s="9"/>
    </row>
    <row r="37" spans="1:16">
      <c r="A37" s="12"/>
      <c r="B37" s="25">
        <v>336</v>
      </c>
      <c r="C37" s="20" t="s">
        <v>3</v>
      </c>
      <c r="D37" s="47">
        <v>39230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39230</v>
      </c>
      <c r="O37" s="48">
        <f t="shared" ref="O37:O68" si="6">(N37/O$85)</f>
        <v>2.6925188743994508</v>
      </c>
      <c r="P37" s="9"/>
    </row>
    <row r="38" spans="1:16" ht="15.75">
      <c r="A38" s="29" t="s">
        <v>45</v>
      </c>
      <c r="B38" s="30"/>
      <c r="C38" s="31"/>
      <c r="D38" s="32">
        <f t="shared" ref="D38:M38" si="7">SUM(D39:D66)</f>
        <v>1607584</v>
      </c>
      <c r="E38" s="32">
        <f t="shared" si="7"/>
        <v>394560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303133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2305277</v>
      </c>
      <c r="O38" s="46">
        <f t="shared" si="6"/>
        <v>158.22079615648593</v>
      </c>
      <c r="P38" s="10"/>
    </row>
    <row r="39" spans="1:16">
      <c r="A39" s="12"/>
      <c r="B39" s="25">
        <v>341.1</v>
      </c>
      <c r="C39" s="20" t="s">
        <v>128</v>
      </c>
      <c r="D39" s="47">
        <v>42518</v>
      </c>
      <c r="E39" s="47">
        <v>17041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59559</v>
      </c>
      <c r="O39" s="48">
        <f t="shared" si="6"/>
        <v>4.0877831159917637</v>
      </c>
      <c r="P39" s="9"/>
    </row>
    <row r="40" spans="1:16">
      <c r="A40" s="12"/>
      <c r="B40" s="25">
        <v>341.51</v>
      </c>
      <c r="C40" s="20" t="s">
        <v>129</v>
      </c>
      <c r="D40" s="47">
        <v>25683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66" si="8">SUM(D40:M40)</f>
        <v>25683</v>
      </c>
      <c r="O40" s="48">
        <f t="shared" si="6"/>
        <v>1.7627316403568978</v>
      </c>
      <c r="P40" s="9"/>
    </row>
    <row r="41" spans="1:16">
      <c r="A41" s="12"/>
      <c r="B41" s="25">
        <v>341.52</v>
      </c>
      <c r="C41" s="20" t="s">
        <v>130</v>
      </c>
      <c r="D41" s="47">
        <v>8920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8920</v>
      </c>
      <c r="O41" s="48">
        <f t="shared" si="6"/>
        <v>0.61221688400823615</v>
      </c>
      <c r="P41" s="9"/>
    </row>
    <row r="42" spans="1:16">
      <c r="A42" s="12"/>
      <c r="B42" s="25">
        <v>341.53</v>
      </c>
      <c r="C42" s="20" t="s">
        <v>131</v>
      </c>
      <c r="D42" s="47">
        <v>328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328</v>
      </c>
      <c r="O42" s="48">
        <f t="shared" si="6"/>
        <v>2.251201098146877E-2</v>
      </c>
      <c r="P42" s="9"/>
    </row>
    <row r="43" spans="1:16">
      <c r="A43" s="12"/>
      <c r="B43" s="25">
        <v>341.55</v>
      </c>
      <c r="C43" s="20" t="s">
        <v>132</v>
      </c>
      <c r="D43" s="47">
        <v>118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118</v>
      </c>
      <c r="O43" s="48">
        <f t="shared" si="6"/>
        <v>8.0988332189430336E-3</v>
      </c>
      <c r="P43" s="9"/>
    </row>
    <row r="44" spans="1:16">
      <c r="A44" s="12"/>
      <c r="B44" s="25">
        <v>341.56</v>
      </c>
      <c r="C44" s="20" t="s">
        <v>133</v>
      </c>
      <c r="D44" s="47">
        <v>18508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18508</v>
      </c>
      <c r="O44" s="48">
        <f t="shared" si="6"/>
        <v>1.2702814001372684</v>
      </c>
      <c r="P44" s="9"/>
    </row>
    <row r="45" spans="1:16">
      <c r="A45" s="12"/>
      <c r="B45" s="25">
        <v>341.8</v>
      </c>
      <c r="C45" s="20" t="s">
        <v>134</v>
      </c>
      <c r="D45" s="47">
        <v>443461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443461</v>
      </c>
      <c r="O45" s="48">
        <f t="shared" si="6"/>
        <v>30.436582017844888</v>
      </c>
      <c r="P45" s="9"/>
    </row>
    <row r="46" spans="1:16">
      <c r="A46" s="12"/>
      <c r="B46" s="25">
        <v>341.9</v>
      </c>
      <c r="C46" s="20" t="s">
        <v>135</v>
      </c>
      <c r="D46" s="47">
        <v>7416</v>
      </c>
      <c r="E46" s="47">
        <v>11775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19191</v>
      </c>
      <c r="O46" s="48">
        <f t="shared" si="6"/>
        <v>1.3171585449553878</v>
      </c>
      <c r="P46" s="9"/>
    </row>
    <row r="47" spans="1:16">
      <c r="A47" s="12"/>
      <c r="B47" s="25">
        <v>342.6</v>
      </c>
      <c r="C47" s="20" t="s">
        <v>58</v>
      </c>
      <c r="D47" s="47">
        <v>835024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835024</v>
      </c>
      <c r="O47" s="48">
        <f t="shared" si="6"/>
        <v>57.311187371310915</v>
      </c>
      <c r="P47" s="9"/>
    </row>
    <row r="48" spans="1:16">
      <c r="A48" s="12"/>
      <c r="B48" s="25">
        <v>342.9</v>
      </c>
      <c r="C48" s="20" t="s">
        <v>59</v>
      </c>
      <c r="D48" s="47">
        <v>0</v>
      </c>
      <c r="E48" s="47">
        <v>183920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183920</v>
      </c>
      <c r="O48" s="48">
        <f t="shared" si="6"/>
        <v>12.623198352779685</v>
      </c>
      <c r="P48" s="9"/>
    </row>
    <row r="49" spans="1:16">
      <c r="A49" s="12"/>
      <c r="B49" s="25">
        <v>343.3</v>
      </c>
      <c r="C49" s="20" t="s">
        <v>104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50228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50228</v>
      </c>
      <c r="O49" s="48">
        <f t="shared" si="6"/>
        <v>3.4473575840768702</v>
      </c>
      <c r="P49" s="9"/>
    </row>
    <row r="50" spans="1:16">
      <c r="A50" s="12"/>
      <c r="B50" s="25">
        <v>343.4</v>
      </c>
      <c r="C50" s="20" t="s">
        <v>60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177009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177009</v>
      </c>
      <c r="O50" s="48">
        <f t="shared" si="6"/>
        <v>12.148867536032945</v>
      </c>
      <c r="P50" s="9"/>
    </row>
    <row r="51" spans="1:16">
      <c r="A51" s="12"/>
      <c r="B51" s="25">
        <v>343.5</v>
      </c>
      <c r="C51" s="20" t="s">
        <v>105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75896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75896</v>
      </c>
      <c r="O51" s="48">
        <f t="shared" si="6"/>
        <v>5.2090597117364448</v>
      </c>
      <c r="P51" s="9"/>
    </row>
    <row r="52" spans="1:16">
      <c r="A52" s="12"/>
      <c r="B52" s="25">
        <v>344.9</v>
      </c>
      <c r="C52" s="20" t="s">
        <v>184</v>
      </c>
      <c r="D52" s="47">
        <v>0</v>
      </c>
      <c r="E52" s="47">
        <v>6121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6121</v>
      </c>
      <c r="O52" s="48">
        <f t="shared" si="6"/>
        <v>0.42010981468771447</v>
      </c>
      <c r="P52" s="9"/>
    </row>
    <row r="53" spans="1:16">
      <c r="A53" s="12"/>
      <c r="B53" s="25">
        <v>347.1</v>
      </c>
      <c r="C53" s="20" t="s">
        <v>61</v>
      </c>
      <c r="D53" s="47">
        <v>80000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80000</v>
      </c>
      <c r="O53" s="48">
        <f t="shared" si="6"/>
        <v>5.4907343857240907</v>
      </c>
      <c r="P53" s="9"/>
    </row>
    <row r="54" spans="1:16">
      <c r="A54" s="12"/>
      <c r="B54" s="25">
        <v>347.2</v>
      </c>
      <c r="C54" s="20" t="s">
        <v>62</v>
      </c>
      <c r="D54" s="47">
        <v>24886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24886</v>
      </c>
      <c r="O54" s="48">
        <f t="shared" si="6"/>
        <v>1.7080301990391216</v>
      </c>
      <c r="P54" s="9"/>
    </row>
    <row r="55" spans="1:16">
      <c r="A55" s="12"/>
      <c r="B55" s="25">
        <v>348.12</v>
      </c>
      <c r="C55" s="20" t="s">
        <v>156</v>
      </c>
      <c r="D55" s="47">
        <v>0</v>
      </c>
      <c r="E55" s="47">
        <v>393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5" si="9">SUM(D55:M55)</f>
        <v>393</v>
      </c>
      <c r="O55" s="48">
        <f t="shared" si="6"/>
        <v>2.6973232669869594E-2</v>
      </c>
      <c r="P55" s="9"/>
    </row>
    <row r="56" spans="1:16">
      <c r="A56" s="12"/>
      <c r="B56" s="25">
        <v>348.13</v>
      </c>
      <c r="C56" s="20" t="s">
        <v>157</v>
      </c>
      <c r="D56" s="47">
        <v>0</v>
      </c>
      <c r="E56" s="47">
        <v>15403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15403</v>
      </c>
      <c r="O56" s="48">
        <f t="shared" si="6"/>
        <v>1.0571722717913521</v>
      </c>
      <c r="P56" s="9"/>
    </row>
    <row r="57" spans="1:16">
      <c r="A57" s="12"/>
      <c r="B57" s="25">
        <v>348.21</v>
      </c>
      <c r="C57" s="20" t="s">
        <v>158</v>
      </c>
      <c r="D57" s="47">
        <v>0</v>
      </c>
      <c r="E57" s="47">
        <v>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</v>
      </c>
      <c r="O57" s="48">
        <f t="shared" si="6"/>
        <v>6.1770761839396017E-4</v>
      </c>
      <c r="P57" s="9"/>
    </row>
    <row r="58" spans="1:16">
      <c r="A58" s="12"/>
      <c r="B58" s="25">
        <v>348.22</v>
      </c>
      <c r="C58" s="20" t="s">
        <v>159</v>
      </c>
      <c r="D58" s="47">
        <v>0</v>
      </c>
      <c r="E58" s="47">
        <v>1116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1116</v>
      </c>
      <c r="O58" s="48">
        <f t="shared" si="6"/>
        <v>7.6595744680851063E-2</v>
      </c>
      <c r="P58" s="9"/>
    </row>
    <row r="59" spans="1:16">
      <c r="A59" s="12"/>
      <c r="B59" s="25">
        <v>348.23</v>
      </c>
      <c r="C59" s="20" t="s">
        <v>160</v>
      </c>
      <c r="D59" s="47">
        <v>0</v>
      </c>
      <c r="E59" s="47">
        <v>14743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14743</v>
      </c>
      <c r="O59" s="48">
        <f t="shared" si="6"/>
        <v>1.0118737131091284</v>
      </c>
      <c r="P59" s="9"/>
    </row>
    <row r="60" spans="1:16">
      <c r="A60" s="12"/>
      <c r="B60" s="25">
        <v>348.31</v>
      </c>
      <c r="C60" s="20" t="s">
        <v>161</v>
      </c>
      <c r="D60" s="47">
        <v>0</v>
      </c>
      <c r="E60" s="47">
        <v>44735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44735</v>
      </c>
      <c r="O60" s="48">
        <f t="shared" si="6"/>
        <v>3.07035003431709</v>
      </c>
      <c r="P60" s="9"/>
    </row>
    <row r="61" spans="1:16">
      <c r="A61" s="12"/>
      <c r="B61" s="25">
        <v>348.41</v>
      </c>
      <c r="C61" s="20" t="s">
        <v>163</v>
      </c>
      <c r="D61" s="47">
        <v>0</v>
      </c>
      <c r="E61" s="47">
        <v>21519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21519</v>
      </c>
      <c r="O61" s="48">
        <f t="shared" si="6"/>
        <v>1.4769389155799588</v>
      </c>
      <c r="P61" s="9"/>
    </row>
    <row r="62" spans="1:16">
      <c r="A62" s="12"/>
      <c r="B62" s="25">
        <v>348.42</v>
      </c>
      <c r="C62" s="20" t="s">
        <v>164</v>
      </c>
      <c r="D62" s="47">
        <v>0</v>
      </c>
      <c r="E62" s="47">
        <v>2133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2133</v>
      </c>
      <c r="O62" s="48">
        <f t="shared" si="6"/>
        <v>0.14639670555936857</v>
      </c>
      <c r="P62" s="9"/>
    </row>
    <row r="63" spans="1:16">
      <c r="A63" s="12"/>
      <c r="B63" s="25">
        <v>348.52</v>
      </c>
      <c r="C63" s="20" t="s">
        <v>165</v>
      </c>
      <c r="D63" s="47">
        <v>0</v>
      </c>
      <c r="E63" s="47">
        <v>6684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6684</v>
      </c>
      <c r="O63" s="48">
        <f t="shared" si="6"/>
        <v>0.45875085792724779</v>
      </c>
      <c r="P63" s="9"/>
    </row>
    <row r="64" spans="1:16">
      <c r="A64" s="12"/>
      <c r="B64" s="25">
        <v>348.53</v>
      </c>
      <c r="C64" s="20" t="s">
        <v>166</v>
      </c>
      <c r="D64" s="47">
        <v>0</v>
      </c>
      <c r="E64" s="47">
        <v>56243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56243</v>
      </c>
      <c r="O64" s="48">
        <f t="shared" si="6"/>
        <v>3.8601921757035003</v>
      </c>
      <c r="P64" s="9"/>
    </row>
    <row r="65" spans="1:16">
      <c r="A65" s="12"/>
      <c r="B65" s="25">
        <v>348.71</v>
      </c>
      <c r="C65" s="20" t="s">
        <v>167</v>
      </c>
      <c r="D65" s="47">
        <v>0</v>
      </c>
      <c r="E65" s="47">
        <v>12725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12725</v>
      </c>
      <c r="O65" s="48">
        <f t="shared" si="6"/>
        <v>0.87336993822923814</v>
      </c>
      <c r="P65" s="9"/>
    </row>
    <row r="66" spans="1:16">
      <c r="A66" s="12"/>
      <c r="B66" s="25">
        <v>348.82</v>
      </c>
      <c r="C66" s="20" t="s">
        <v>136</v>
      </c>
      <c r="D66" s="47">
        <v>120722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120722</v>
      </c>
      <c r="O66" s="48">
        <f t="shared" si="6"/>
        <v>8.2856554564172953</v>
      </c>
      <c r="P66" s="9"/>
    </row>
    <row r="67" spans="1:16" ht="15.75">
      <c r="A67" s="29" t="s">
        <v>46</v>
      </c>
      <c r="B67" s="30"/>
      <c r="C67" s="31"/>
      <c r="D67" s="32">
        <f t="shared" ref="D67:M67" si="10">SUM(D68:D73)</f>
        <v>11402</v>
      </c>
      <c r="E67" s="32">
        <f t="shared" si="10"/>
        <v>238184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83" si="11">SUM(D67:M67)</f>
        <v>249586</v>
      </c>
      <c r="O67" s="46">
        <f t="shared" si="6"/>
        <v>17.13013040494166</v>
      </c>
      <c r="P67" s="10"/>
    </row>
    <row r="68" spans="1:16">
      <c r="A68" s="13"/>
      <c r="B68" s="40">
        <v>351.1</v>
      </c>
      <c r="C68" s="21" t="s">
        <v>75</v>
      </c>
      <c r="D68" s="47">
        <v>6448</v>
      </c>
      <c r="E68" s="47">
        <v>39998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46446</v>
      </c>
      <c r="O68" s="48">
        <f t="shared" si="6"/>
        <v>3.1877831159917638</v>
      </c>
      <c r="P68" s="9"/>
    </row>
    <row r="69" spans="1:16">
      <c r="A69" s="13"/>
      <c r="B69" s="40">
        <v>351.2</v>
      </c>
      <c r="C69" s="21" t="s">
        <v>137</v>
      </c>
      <c r="D69" s="47">
        <v>0</v>
      </c>
      <c r="E69" s="47">
        <v>41399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41399</v>
      </c>
      <c r="O69" s="48">
        <f t="shared" ref="O69:O83" si="12">(N69/O$85)</f>
        <v>2.8413864104323951</v>
      </c>
      <c r="P69" s="9"/>
    </row>
    <row r="70" spans="1:16">
      <c r="A70" s="13"/>
      <c r="B70" s="40">
        <v>351.5</v>
      </c>
      <c r="C70" s="21" t="s">
        <v>140</v>
      </c>
      <c r="D70" s="47">
        <v>0</v>
      </c>
      <c r="E70" s="47">
        <v>104519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104519</v>
      </c>
      <c r="O70" s="48">
        <f t="shared" si="12"/>
        <v>7.1735758407687031</v>
      </c>
      <c r="P70" s="9"/>
    </row>
    <row r="71" spans="1:16">
      <c r="A71" s="13"/>
      <c r="B71" s="40">
        <v>351.8</v>
      </c>
      <c r="C71" s="21" t="s">
        <v>143</v>
      </c>
      <c r="D71" s="47">
        <v>0</v>
      </c>
      <c r="E71" s="47">
        <v>30612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30612</v>
      </c>
      <c r="O71" s="48">
        <f t="shared" si="12"/>
        <v>2.1010295126973233</v>
      </c>
      <c r="P71" s="9"/>
    </row>
    <row r="72" spans="1:16">
      <c r="A72" s="13"/>
      <c r="B72" s="40">
        <v>352</v>
      </c>
      <c r="C72" s="21" t="s">
        <v>76</v>
      </c>
      <c r="D72" s="47">
        <v>4954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4954</v>
      </c>
      <c r="O72" s="48">
        <f t="shared" si="12"/>
        <v>0.34001372683596431</v>
      </c>
      <c r="P72" s="9"/>
    </row>
    <row r="73" spans="1:16">
      <c r="A73" s="13"/>
      <c r="B73" s="40">
        <v>359</v>
      </c>
      <c r="C73" s="21" t="s">
        <v>77</v>
      </c>
      <c r="D73" s="47">
        <v>0</v>
      </c>
      <c r="E73" s="47">
        <v>21656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21656</v>
      </c>
      <c r="O73" s="48">
        <f t="shared" si="12"/>
        <v>1.4863417982155114</v>
      </c>
      <c r="P73" s="9"/>
    </row>
    <row r="74" spans="1:16" ht="15.75">
      <c r="A74" s="29" t="s">
        <v>4</v>
      </c>
      <c r="B74" s="30"/>
      <c r="C74" s="31"/>
      <c r="D74" s="32">
        <f t="shared" ref="D74:M74" si="13">SUM(D75:D79)</f>
        <v>562261</v>
      </c>
      <c r="E74" s="32">
        <f t="shared" si="13"/>
        <v>138560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1"/>
        <v>700821</v>
      </c>
      <c r="O74" s="46">
        <f t="shared" si="12"/>
        <v>48.100274536719283</v>
      </c>
      <c r="P74" s="10"/>
    </row>
    <row r="75" spans="1:16">
      <c r="A75" s="12"/>
      <c r="B75" s="25">
        <v>361.1</v>
      </c>
      <c r="C75" s="20" t="s">
        <v>78</v>
      </c>
      <c r="D75" s="47">
        <v>34920</v>
      </c>
      <c r="E75" s="47">
        <v>2920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37840</v>
      </c>
      <c r="O75" s="48">
        <f t="shared" si="12"/>
        <v>2.5971173644474947</v>
      </c>
      <c r="P75" s="9"/>
    </row>
    <row r="76" spans="1:16">
      <c r="A76" s="12"/>
      <c r="B76" s="25">
        <v>362</v>
      </c>
      <c r="C76" s="20" t="s">
        <v>79</v>
      </c>
      <c r="D76" s="47">
        <v>50868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50868</v>
      </c>
      <c r="O76" s="48">
        <f t="shared" si="12"/>
        <v>3.4912834591626631</v>
      </c>
      <c r="P76" s="9"/>
    </row>
    <row r="77" spans="1:16">
      <c r="A77" s="12"/>
      <c r="B77" s="25">
        <v>364</v>
      </c>
      <c r="C77" s="20" t="s">
        <v>145</v>
      </c>
      <c r="D77" s="47">
        <v>0</v>
      </c>
      <c r="E77" s="47">
        <v>120000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120000</v>
      </c>
      <c r="O77" s="48">
        <f t="shared" si="12"/>
        <v>8.2361015785861351</v>
      </c>
      <c r="P77" s="9"/>
    </row>
    <row r="78" spans="1:16">
      <c r="A78" s="12"/>
      <c r="B78" s="25">
        <v>366</v>
      </c>
      <c r="C78" s="20" t="s">
        <v>100</v>
      </c>
      <c r="D78" s="47">
        <v>141642</v>
      </c>
      <c r="E78" s="47">
        <v>10000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151642</v>
      </c>
      <c r="O78" s="48">
        <f t="shared" si="12"/>
        <v>10.407824296499657</v>
      </c>
      <c r="P78" s="9"/>
    </row>
    <row r="79" spans="1:16">
      <c r="A79" s="12"/>
      <c r="B79" s="25">
        <v>369.9</v>
      </c>
      <c r="C79" s="20" t="s">
        <v>82</v>
      </c>
      <c r="D79" s="47">
        <v>334831</v>
      </c>
      <c r="E79" s="47">
        <v>5640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340471</v>
      </c>
      <c r="O79" s="48">
        <f t="shared" si="12"/>
        <v>23.367947838023337</v>
      </c>
      <c r="P79" s="9"/>
    </row>
    <row r="80" spans="1:16" ht="15.75">
      <c r="A80" s="29" t="s">
        <v>47</v>
      </c>
      <c r="B80" s="30"/>
      <c r="C80" s="31"/>
      <c r="D80" s="32">
        <f t="shared" ref="D80:M80" si="14">SUM(D81:D82)</f>
        <v>511695</v>
      </c>
      <c r="E80" s="32">
        <f t="shared" si="14"/>
        <v>65750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181103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1"/>
        <v>758548</v>
      </c>
      <c r="O80" s="46">
        <f t="shared" si="12"/>
        <v>52.062319835277968</v>
      </c>
      <c r="P80" s="9"/>
    </row>
    <row r="81" spans="1:119">
      <c r="A81" s="12"/>
      <c r="B81" s="25">
        <v>381</v>
      </c>
      <c r="C81" s="20" t="s">
        <v>83</v>
      </c>
      <c r="D81" s="47">
        <v>511695</v>
      </c>
      <c r="E81" s="47">
        <v>65750</v>
      </c>
      <c r="F81" s="47">
        <v>0</v>
      </c>
      <c r="G81" s="47">
        <v>0</v>
      </c>
      <c r="H81" s="47">
        <v>0</v>
      </c>
      <c r="I81" s="47">
        <v>171337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748782</v>
      </c>
      <c r="O81" s="48">
        <f t="shared" si="12"/>
        <v>51.392038435140698</v>
      </c>
      <c r="P81" s="9"/>
    </row>
    <row r="82" spans="1:119" ht="15.75" thickBot="1">
      <c r="A82" s="12"/>
      <c r="B82" s="25">
        <v>389.1</v>
      </c>
      <c r="C82" s="20" t="s">
        <v>147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9766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9766</v>
      </c>
      <c r="O82" s="48">
        <f t="shared" si="12"/>
        <v>0.67028140013726834</v>
      </c>
      <c r="P82" s="9"/>
    </row>
    <row r="83" spans="1:119" ht="16.5" thickBot="1">
      <c r="A83" s="14" t="s">
        <v>64</v>
      </c>
      <c r="B83" s="23"/>
      <c r="C83" s="22"/>
      <c r="D83" s="15">
        <f t="shared" ref="D83:M83" si="15">SUM(D5,D12,D15,D38,D67,D74,D80)</f>
        <v>18144333</v>
      </c>
      <c r="E83" s="15">
        <f t="shared" si="15"/>
        <v>6246827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545552</v>
      </c>
      <c r="J83" s="15">
        <f t="shared" si="15"/>
        <v>0</v>
      </c>
      <c r="K83" s="15">
        <f t="shared" si="15"/>
        <v>0</v>
      </c>
      <c r="L83" s="15">
        <f t="shared" si="15"/>
        <v>0</v>
      </c>
      <c r="M83" s="15">
        <f t="shared" si="15"/>
        <v>0</v>
      </c>
      <c r="N83" s="15">
        <f t="shared" si="11"/>
        <v>24936712</v>
      </c>
      <c r="O83" s="38">
        <f t="shared" si="12"/>
        <v>1711.510775566232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199</v>
      </c>
      <c r="M85" s="49"/>
      <c r="N85" s="49"/>
      <c r="O85" s="44">
        <v>14570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102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9214902</v>
      </c>
      <c r="E5" s="27">
        <f t="shared" si="0"/>
        <v>2591425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11806327</v>
      </c>
      <c r="O5" s="33">
        <f t="shared" ref="O5:O36" si="2">(N5/O$90)</f>
        <v>808.65253424657533</v>
      </c>
      <c r="P5" s="6"/>
    </row>
    <row r="6" spans="1:133">
      <c r="A6" s="12"/>
      <c r="B6" s="25">
        <v>311</v>
      </c>
      <c r="C6" s="20" t="s">
        <v>2</v>
      </c>
      <c r="D6" s="47">
        <v>8280245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8280245</v>
      </c>
      <c r="O6" s="48">
        <f t="shared" si="2"/>
        <v>567.14006849315069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40066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40066</v>
      </c>
      <c r="O7" s="48">
        <f t="shared" si="2"/>
        <v>2.7442465753424656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388634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388634</v>
      </c>
      <c r="O8" s="48">
        <f t="shared" si="2"/>
        <v>26.618767123287672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2162725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2162725</v>
      </c>
      <c r="O9" s="48">
        <f t="shared" si="2"/>
        <v>148.13184931506851</v>
      </c>
      <c r="P9" s="9"/>
    </row>
    <row r="10" spans="1:133">
      <c r="A10" s="12"/>
      <c r="B10" s="25">
        <v>312.60000000000002</v>
      </c>
      <c r="C10" s="20" t="s">
        <v>14</v>
      </c>
      <c r="D10" s="47">
        <v>928815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928815</v>
      </c>
      <c r="O10" s="48">
        <f t="shared" si="2"/>
        <v>63.617465753424661</v>
      </c>
      <c r="P10" s="9"/>
    </row>
    <row r="11" spans="1:133">
      <c r="A11" s="12"/>
      <c r="B11" s="25">
        <v>315</v>
      </c>
      <c r="C11" s="20" t="s">
        <v>119</v>
      </c>
      <c r="D11" s="47">
        <v>5842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5842</v>
      </c>
      <c r="O11" s="48">
        <f t="shared" si="2"/>
        <v>0.40013698630136985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75015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75015</v>
      </c>
      <c r="O12" s="46">
        <f t="shared" si="2"/>
        <v>5.1380136986301368</v>
      </c>
      <c r="P12" s="10"/>
    </row>
    <row r="13" spans="1:133">
      <c r="A13" s="12"/>
      <c r="B13" s="25">
        <v>322</v>
      </c>
      <c r="C13" s="20" t="s">
        <v>0</v>
      </c>
      <c r="D13" s="47">
        <v>74665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74665</v>
      </c>
      <c r="O13" s="48">
        <f t="shared" si="2"/>
        <v>5.1140410958904106</v>
      </c>
      <c r="P13" s="9"/>
    </row>
    <row r="14" spans="1:133">
      <c r="A14" s="12"/>
      <c r="B14" s="25">
        <v>329</v>
      </c>
      <c r="C14" s="20" t="s">
        <v>17</v>
      </c>
      <c r="D14" s="47">
        <v>350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350</v>
      </c>
      <c r="O14" s="48">
        <f t="shared" si="2"/>
        <v>2.3972602739726026E-2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3231625</v>
      </c>
      <c r="E15" s="32">
        <f t="shared" si="4"/>
        <v>6555109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9786734</v>
      </c>
      <c r="O15" s="46">
        <f t="shared" si="2"/>
        <v>670.3242465753425</v>
      </c>
      <c r="P15" s="10"/>
    </row>
    <row r="16" spans="1:133">
      <c r="A16" s="12"/>
      <c r="B16" s="25">
        <v>331.1</v>
      </c>
      <c r="C16" s="20" t="s">
        <v>18</v>
      </c>
      <c r="D16" s="47">
        <v>42718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42718</v>
      </c>
      <c r="O16" s="48">
        <f t="shared" si="2"/>
        <v>2.9258904109589041</v>
      </c>
      <c r="P16" s="9"/>
    </row>
    <row r="17" spans="1:16">
      <c r="A17" s="12"/>
      <c r="B17" s="25">
        <v>331.2</v>
      </c>
      <c r="C17" s="20" t="s">
        <v>19</v>
      </c>
      <c r="D17" s="47">
        <v>0</v>
      </c>
      <c r="E17" s="47">
        <v>49516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49516</v>
      </c>
      <c r="O17" s="48">
        <f t="shared" si="2"/>
        <v>3.3915068493150686</v>
      </c>
      <c r="P17" s="9"/>
    </row>
    <row r="18" spans="1:16">
      <c r="A18" s="12"/>
      <c r="B18" s="25">
        <v>331.49</v>
      </c>
      <c r="C18" s="20" t="s">
        <v>193</v>
      </c>
      <c r="D18" s="47">
        <v>0</v>
      </c>
      <c r="E18" s="47">
        <v>2109258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2109258</v>
      </c>
      <c r="O18" s="48">
        <f t="shared" si="2"/>
        <v>144.46972602739726</v>
      </c>
      <c r="P18" s="9"/>
    </row>
    <row r="19" spans="1:16">
      <c r="A19" s="12"/>
      <c r="B19" s="25">
        <v>331.5</v>
      </c>
      <c r="C19" s="20" t="s">
        <v>21</v>
      </c>
      <c r="D19" s="47">
        <v>27405</v>
      </c>
      <c r="E19" s="47">
        <v>29562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56967</v>
      </c>
      <c r="O19" s="48">
        <f t="shared" si="2"/>
        <v>3.901849315068493</v>
      </c>
      <c r="P19" s="9"/>
    </row>
    <row r="20" spans="1:16">
      <c r="A20" s="12"/>
      <c r="B20" s="25">
        <v>331.69</v>
      </c>
      <c r="C20" s="20" t="s">
        <v>24</v>
      </c>
      <c r="D20" s="47">
        <v>203797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203797</v>
      </c>
      <c r="O20" s="48">
        <f t="shared" si="2"/>
        <v>13.958698630136986</v>
      </c>
      <c r="P20" s="9"/>
    </row>
    <row r="21" spans="1:16">
      <c r="A21" s="12"/>
      <c r="B21" s="25">
        <v>334.1</v>
      </c>
      <c r="C21" s="20" t="s">
        <v>22</v>
      </c>
      <c r="D21" s="47">
        <v>93015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93015</v>
      </c>
      <c r="O21" s="48">
        <f t="shared" si="2"/>
        <v>6.3708904109589044</v>
      </c>
      <c r="P21" s="9"/>
    </row>
    <row r="22" spans="1:16">
      <c r="A22" s="12"/>
      <c r="B22" s="25">
        <v>334.2</v>
      </c>
      <c r="C22" s="20" t="s">
        <v>23</v>
      </c>
      <c r="D22" s="47">
        <v>0</v>
      </c>
      <c r="E22" s="47">
        <v>64167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64167</v>
      </c>
      <c r="O22" s="48">
        <f t="shared" si="2"/>
        <v>4.3949999999999996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2235497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5">SUM(D23:M23)</f>
        <v>2235497</v>
      </c>
      <c r="O23" s="48">
        <f t="shared" si="2"/>
        <v>153.11623287671233</v>
      </c>
      <c r="P23" s="9"/>
    </row>
    <row r="24" spans="1:16">
      <c r="A24" s="12"/>
      <c r="B24" s="25">
        <v>334.5</v>
      </c>
      <c r="C24" s="20" t="s">
        <v>26</v>
      </c>
      <c r="D24" s="47">
        <v>10899</v>
      </c>
      <c r="E24" s="47">
        <v>453396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464295</v>
      </c>
      <c r="O24" s="48">
        <f t="shared" si="2"/>
        <v>31.801027397260274</v>
      </c>
      <c r="P24" s="9"/>
    </row>
    <row r="25" spans="1:16">
      <c r="A25" s="12"/>
      <c r="B25" s="25">
        <v>334.61</v>
      </c>
      <c r="C25" s="20" t="s">
        <v>27</v>
      </c>
      <c r="D25" s="47">
        <v>5891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5891</v>
      </c>
      <c r="O25" s="48">
        <f t="shared" si="2"/>
        <v>0.40349315068493152</v>
      </c>
      <c r="P25" s="9"/>
    </row>
    <row r="26" spans="1:16">
      <c r="A26" s="12"/>
      <c r="B26" s="25">
        <v>334.7</v>
      </c>
      <c r="C26" s="20" t="s">
        <v>29</v>
      </c>
      <c r="D26" s="47">
        <v>245481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245481</v>
      </c>
      <c r="O26" s="48">
        <f t="shared" si="2"/>
        <v>16.813767123287672</v>
      </c>
      <c r="P26" s="9"/>
    </row>
    <row r="27" spans="1:16">
      <c r="A27" s="12"/>
      <c r="B27" s="25">
        <v>334.82</v>
      </c>
      <c r="C27" s="20" t="s">
        <v>151</v>
      </c>
      <c r="D27" s="47">
        <v>0</v>
      </c>
      <c r="E27" s="47">
        <v>16568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16568</v>
      </c>
      <c r="O27" s="48">
        <f t="shared" si="2"/>
        <v>1.1347945205479453</v>
      </c>
      <c r="P27" s="9"/>
    </row>
    <row r="28" spans="1:16">
      <c r="A28" s="12"/>
      <c r="B28" s="25">
        <v>335.12</v>
      </c>
      <c r="C28" s="20" t="s">
        <v>120</v>
      </c>
      <c r="D28" s="47">
        <v>294348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294348</v>
      </c>
      <c r="O28" s="48">
        <f t="shared" si="2"/>
        <v>20.160821917808221</v>
      </c>
      <c r="P28" s="9"/>
    </row>
    <row r="29" spans="1:16">
      <c r="A29" s="12"/>
      <c r="B29" s="25">
        <v>335.13</v>
      </c>
      <c r="C29" s="20" t="s">
        <v>121</v>
      </c>
      <c r="D29" s="47">
        <v>26430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26430</v>
      </c>
      <c r="O29" s="48">
        <f t="shared" si="2"/>
        <v>1.8102739726027397</v>
      </c>
      <c r="P29" s="9"/>
    </row>
    <row r="30" spans="1:16">
      <c r="A30" s="12"/>
      <c r="B30" s="25">
        <v>335.14</v>
      </c>
      <c r="C30" s="20" t="s">
        <v>122</v>
      </c>
      <c r="D30" s="47">
        <v>5902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5902</v>
      </c>
      <c r="O30" s="48">
        <f t="shared" si="2"/>
        <v>0.40424657534246577</v>
      </c>
      <c r="P30" s="9"/>
    </row>
    <row r="31" spans="1:16">
      <c r="A31" s="12"/>
      <c r="B31" s="25">
        <v>335.15</v>
      </c>
      <c r="C31" s="20" t="s">
        <v>123</v>
      </c>
      <c r="D31" s="47">
        <v>899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899</v>
      </c>
      <c r="O31" s="48">
        <f t="shared" si="2"/>
        <v>6.1575342465753427E-2</v>
      </c>
      <c r="P31" s="9"/>
    </row>
    <row r="32" spans="1:16">
      <c r="A32" s="12"/>
      <c r="B32" s="25">
        <v>335.16</v>
      </c>
      <c r="C32" s="20" t="s">
        <v>124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15.29109589041096</v>
      </c>
      <c r="P32" s="9"/>
    </row>
    <row r="33" spans="1:16">
      <c r="A33" s="12"/>
      <c r="B33" s="25">
        <v>335.18</v>
      </c>
      <c r="C33" s="20" t="s">
        <v>126</v>
      </c>
      <c r="D33" s="47">
        <v>1550515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1550515</v>
      </c>
      <c r="O33" s="48">
        <f t="shared" si="2"/>
        <v>106.19965753424657</v>
      </c>
      <c r="P33" s="9"/>
    </row>
    <row r="34" spans="1:16">
      <c r="A34" s="12"/>
      <c r="B34" s="25">
        <v>335.19</v>
      </c>
      <c r="C34" s="20" t="s">
        <v>127</v>
      </c>
      <c r="D34" s="47">
        <v>423284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423284</v>
      </c>
      <c r="O34" s="48">
        <f t="shared" si="2"/>
        <v>28.992054794520548</v>
      </c>
      <c r="P34" s="9"/>
    </row>
    <row r="35" spans="1:16">
      <c r="A35" s="12"/>
      <c r="B35" s="25">
        <v>335.49</v>
      </c>
      <c r="C35" s="20" t="s">
        <v>37</v>
      </c>
      <c r="D35" s="47">
        <v>0</v>
      </c>
      <c r="E35" s="47">
        <v>1597145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1597145</v>
      </c>
      <c r="O35" s="48">
        <f t="shared" si="2"/>
        <v>109.39349315068493</v>
      </c>
      <c r="P35" s="9"/>
    </row>
    <row r="36" spans="1:16">
      <c r="A36" s="12"/>
      <c r="B36" s="25">
        <v>335.7</v>
      </c>
      <c r="C36" s="20" t="s">
        <v>38</v>
      </c>
      <c r="D36" s="47">
        <v>3459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3459</v>
      </c>
      <c r="O36" s="48">
        <f t="shared" si="2"/>
        <v>0.23691780821917807</v>
      </c>
      <c r="P36" s="9"/>
    </row>
    <row r="37" spans="1:16">
      <c r="A37" s="12"/>
      <c r="B37" s="25">
        <v>336</v>
      </c>
      <c r="C37" s="20" t="s">
        <v>3</v>
      </c>
      <c r="D37" s="47">
        <v>37834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37834</v>
      </c>
      <c r="O37" s="48">
        <f t="shared" ref="O37:O68" si="6">(N37/O$90)</f>
        <v>2.5913698630136985</v>
      </c>
      <c r="P37" s="9"/>
    </row>
    <row r="38" spans="1:16">
      <c r="A38" s="12"/>
      <c r="B38" s="25">
        <v>337.6</v>
      </c>
      <c r="C38" s="20" t="s">
        <v>153</v>
      </c>
      <c r="D38" s="47">
        <v>34498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34498</v>
      </c>
      <c r="O38" s="48">
        <f t="shared" si="6"/>
        <v>2.3628767123287671</v>
      </c>
      <c r="P38" s="9"/>
    </row>
    <row r="39" spans="1:16">
      <c r="A39" s="12"/>
      <c r="B39" s="25">
        <v>337.9</v>
      </c>
      <c r="C39" s="20" t="s">
        <v>194</v>
      </c>
      <c r="D39" s="47">
        <v>2000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2000</v>
      </c>
      <c r="O39" s="48">
        <f t="shared" si="6"/>
        <v>0.13698630136986301</v>
      </c>
      <c r="P39" s="9"/>
    </row>
    <row r="40" spans="1:16" ht="15.75">
      <c r="A40" s="29" t="s">
        <v>45</v>
      </c>
      <c r="B40" s="30"/>
      <c r="C40" s="31"/>
      <c r="D40" s="32">
        <f t="shared" ref="D40:M40" si="7">SUM(D41:D68)</f>
        <v>1278031</v>
      </c>
      <c r="E40" s="32">
        <f t="shared" si="7"/>
        <v>429327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392646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2100004</v>
      </c>
      <c r="O40" s="46">
        <f t="shared" si="6"/>
        <v>143.83589041095891</v>
      </c>
      <c r="P40" s="10"/>
    </row>
    <row r="41" spans="1:16">
      <c r="A41" s="12"/>
      <c r="B41" s="25">
        <v>341.1</v>
      </c>
      <c r="C41" s="20" t="s">
        <v>128</v>
      </c>
      <c r="D41" s="47">
        <v>39605</v>
      </c>
      <c r="E41" s="47">
        <v>15942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55547</v>
      </c>
      <c r="O41" s="48">
        <f t="shared" si="6"/>
        <v>3.8045890410958902</v>
      </c>
      <c r="P41" s="9"/>
    </row>
    <row r="42" spans="1:16">
      <c r="A42" s="12"/>
      <c r="B42" s="25">
        <v>341.51</v>
      </c>
      <c r="C42" s="20" t="s">
        <v>129</v>
      </c>
      <c r="D42" s="47">
        <v>832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5" si="8">SUM(D42:M42)</f>
        <v>832</v>
      </c>
      <c r="O42" s="48">
        <f t="shared" si="6"/>
        <v>5.6986301369863011E-2</v>
      </c>
      <c r="P42" s="9"/>
    </row>
    <row r="43" spans="1:16">
      <c r="A43" s="12"/>
      <c r="B43" s="25">
        <v>341.52</v>
      </c>
      <c r="C43" s="20" t="s">
        <v>130</v>
      </c>
      <c r="D43" s="47">
        <v>15180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15180</v>
      </c>
      <c r="O43" s="48">
        <f t="shared" si="6"/>
        <v>1.0397260273972602</v>
      </c>
      <c r="P43" s="9"/>
    </row>
    <row r="44" spans="1:16">
      <c r="A44" s="12"/>
      <c r="B44" s="25">
        <v>341.55</v>
      </c>
      <c r="C44" s="20" t="s">
        <v>132</v>
      </c>
      <c r="D44" s="47">
        <v>5176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5176</v>
      </c>
      <c r="O44" s="48">
        <f t="shared" si="6"/>
        <v>0.35452054794520549</v>
      </c>
      <c r="P44" s="9"/>
    </row>
    <row r="45" spans="1:16">
      <c r="A45" s="12"/>
      <c r="B45" s="25">
        <v>341.56</v>
      </c>
      <c r="C45" s="20" t="s">
        <v>133</v>
      </c>
      <c r="D45" s="47">
        <v>15988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15988</v>
      </c>
      <c r="O45" s="48">
        <f t="shared" si="6"/>
        <v>1.0950684931506849</v>
      </c>
      <c r="P45" s="9"/>
    </row>
    <row r="46" spans="1:16">
      <c r="A46" s="12"/>
      <c r="B46" s="25">
        <v>341.8</v>
      </c>
      <c r="C46" s="20" t="s">
        <v>134</v>
      </c>
      <c r="D46" s="47">
        <v>132665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132665</v>
      </c>
      <c r="O46" s="48">
        <f t="shared" si="6"/>
        <v>9.0866438356164387</v>
      </c>
      <c r="P46" s="9"/>
    </row>
    <row r="47" spans="1:16">
      <c r="A47" s="12"/>
      <c r="B47" s="25">
        <v>341.9</v>
      </c>
      <c r="C47" s="20" t="s">
        <v>135</v>
      </c>
      <c r="D47" s="47">
        <v>4797</v>
      </c>
      <c r="E47" s="47">
        <v>5225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10022</v>
      </c>
      <c r="O47" s="48">
        <f t="shared" si="6"/>
        <v>0.68643835616438353</v>
      </c>
      <c r="P47" s="9"/>
    </row>
    <row r="48" spans="1:16">
      <c r="A48" s="12"/>
      <c r="B48" s="25">
        <v>342.6</v>
      </c>
      <c r="C48" s="20" t="s">
        <v>58</v>
      </c>
      <c r="D48" s="47">
        <v>784716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784716</v>
      </c>
      <c r="O48" s="48">
        <f t="shared" si="6"/>
        <v>53.747671232876712</v>
      </c>
      <c r="P48" s="9"/>
    </row>
    <row r="49" spans="1:16">
      <c r="A49" s="12"/>
      <c r="B49" s="25">
        <v>342.9</v>
      </c>
      <c r="C49" s="20" t="s">
        <v>59</v>
      </c>
      <c r="D49" s="47">
        <v>0</v>
      </c>
      <c r="E49" s="47">
        <v>172038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172038</v>
      </c>
      <c r="O49" s="48">
        <f t="shared" si="6"/>
        <v>11.783424657534246</v>
      </c>
      <c r="P49" s="9"/>
    </row>
    <row r="50" spans="1:16">
      <c r="A50" s="12"/>
      <c r="B50" s="25">
        <v>343.3</v>
      </c>
      <c r="C50" s="20" t="s">
        <v>104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61821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61821</v>
      </c>
      <c r="O50" s="48">
        <f t="shared" si="6"/>
        <v>4.2343150684931503</v>
      </c>
      <c r="P50" s="9"/>
    </row>
    <row r="51" spans="1:16">
      <c r="A51" s="12"/>
      <c r="B51" s="25">
        <v>343.4</v>
      </c>
      <c r="C51" s="20" t="s">
        <v>60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239197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239197</v>
      </c>
      <c r="O51" s="48">
        <f t="shared" si="6"/>
        <v>16.38335616438356</v>
      </c>
      <c r="P51" s="9"/>
    </row>
    <row r="52" spans="1:16">
      <c r="A52" s="12"/>
      <c r="B52" s="25">
        <v>343.5</v>
      </c>
      <c r="C52" s="20" t="s">
        <v>105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91628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91628</v>
      </c>
      <c r="O52" s="48">
        <f t="shared" si="6"/>
        <v>6.2758904109589038</v>
      </c>
      <c r="P52" s="9"/>
    </row>
    <row r="53" spans="1:16">
      <c r="A53" s="12"/>
      <c r="B53" s="25">
        <v>344.9</v>
      </c>
      <c r="C53" s="20" t="s">
        <v>184</v>
      </c>
      <c r="D53" s="47">
        <v>0</v>
      </c>
      <c r="E53" s="47">
        <v>7948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7948</v>
      </c>
      <c r="O53" s="48">
        <f t="shared" si="6"/>
        <v>0.54438356164383561</v>
      </c>
      <c r="P53" s="9"/>
    </row>
    <row r="54" spans="1:16">
      <c r="A54" s="12"/>
      <c r="B54" s="25">
        <v>347.1</v>
      </c>
      <c r="C54" s="20" t="s">
        <v>61</v>
      </c>
      <c r="D54" s="47">
        <v>75000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75000</v>
      </c>
      <c r="O54" s="48">
        <f t="shared" si="6"/>
        <v>5.1369863013698627</v>
      </c>
      <c r="P54" s="9"/>
    </row>
    <row r="55" spans="1:16">
      <c r="A55" s="12"/>
      <c r="B55" s="25">
        <v>347.2</v>
      </c>
      <c r="C55" s="20" t="s">
        <v>62</v>
      </c>
      <c r="D55" s="47">
        <v>49923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49923</v>
      </c>
      <c r="O55" s="48">
        <f t="shared" si="6"/>
        <v>3.4193835616438357</v>
      </c>
      <c r="P55" s="9"/>
    </row>
    <row r="56" spans="1:16">
      <c r="A56" s="12"/>
      <c r="B56" s="25">
        <v>348.12</v>
      </c>
      <c r="C56" s="20" t="s">
        <v>156</v>
      </c>
      <c r="D56" s="47">
        <v>0</v>
      </c>
      <c r="E56" s="47">
        <v>768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68" si="9">SUM(D56:M56)</f>
        <v>768</v>
      </c>
      <c r="O56" s="48">
        <f t="shared" si="6"/>
        <v>5.26027397260274E-2</v>
      </c>
      <c r="P56" s="9"/>
    </row>
    <row r="57" spans="1:16">
      <c r="A57" s="12"/>
      <c r="B57" s="25">
        <v>348.13</v>
      </c>
      <c r="C57" s="20" t="s">
        <v>157</v>
      </c>
      <c r="D57" s="47">
        <v>0</v>
      </c>
      <c r="E57" s="47">
        <v>19208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19208</v>
      </c>
      <c r="O57" s="48">
        <f t="shared" si="6"/>
        <v>1.3156164383561644</v>
      </c>
      <c r="P57" s="9"/>
    </row>
    <row r="58" spans="1:16">
      <c r="A58" s="12"/>
      <c r="B58" s="25">
        <v>348.21</v>
      </c>
      <c r="C58" s="20" t="s">
        <v>158</v>
      </c>
      <c r="D58" s="47">
        <v>0</v>
      </c>
      <c r="E58" s="47">
        <v>2208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2208</v>
      </c>
      <c r="O58" s="48">
        <f t="shared" si="6"/>
        <v>0.15123287671232877</v>
      </c>
      <c r="P58" s="9"/>
    </row>
    <row r="59" spans="1:16">
      <c r="A59" s="12"/>
      <c r="B59" s="25">
        <v>348.22</v>
      </c>
      <c r="C59" s="20" t="s">
        <v>159</v>
      </c>
      <c r="D59" s="47">
        <v>0</v>
      </c>
      <c r="E59" s="47">
        <v>1716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1716</v>
      </c>
      <c r="O59" s="48">
        <f t="shared" si="6"/>
        <v>0.11753424657534246</v>
      </c>
      <c r="P59" s="9"/>
    </row>
    <row r="60" spans="1:16">
      <c r="A60" s="12"/>
      <c r="B60" s="25">
        <v>348.23</v>
      </c>
      <c r="C60" s="20" t="s">
        <v>160</v>
      </c>
      <c r="D60" s="47">
        <v>0</v>
      </c>
      <c r="E60" s="47">
        <v>18526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18526</v>
      </c>
      <c r="O60" s="48">
        <f t="shared" si="6"/>
        <v>1.268904109589041</v>
      </c>
      <c r="P60" s="9"/>
    </row>
    <row r="61" spans="1:16">
      <c r="A61" s="12"/>
      <c r="B61" s="25">
        <v>348.31</v>
      </c>
      <c r="C61" s="20" t="s">
        <v>161</v>
      </c>
      <c r="D61" s="47">
        <v>0</v>
      </c>
      <c r="E61" s="47">
        <v>53045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53045</v>
      </c>
      <c r="O61" s="48">
        <f t="shared" si="6"/>
        <v>3.6332191780821916</v>
      </c>
      <c r="P61" s="9"/>
    </row>
    <row r="62" spans="1:16">
      <c r="A62" s="12"/>
      <c r="B62" s="25">
        <v>348.32</v>
      </c>
      <c r="C62" s="20" t="s">
        <v>162</v>
      </c>
      <c r="D62" s="47">
        <v>0</v>
      </c>
      <c r="E62" s="47">
        <v>20162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20162</v>
      </c>
      <c r="O62" s="48">
        <f t="shared" si="6"/>
        <v>1.3809589041095891</v>
      </c>
      <c r="P62" s="9"/>
    </row>
    <row r="63" spans="1:16">
      <c r="A63" s="12"/>
      <c r="B63" s="25">
        <v>348.41</v>
      </c>
      <c r="C63" s="20" t="s">
        <v>163</v>
      </c>
      <c r="D63" s="47">
        <v>0</v>
      </c>
      <c r="E63" s="47">
        <v>6463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6463</v>
      </c>
      <c r="O63" s="48">
        <f t="shared" si="6"/>
        <v>0.44267123287671234</v>
      </c>
      <c r="P63" s="9"/>
    </row>
    <row r="64" spans="1:16">
      <c r="A64" s="12"/>
      <c r="B64" s="25">
        <v>348.42</v>
      </c>
      <c r="C64" s="20" t="s">
        <v>164</v>
      </c>
      <c r="D64" s="47">
        <v>154149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154149</v>
      </c>
      <c r="O64" s="48">
        <f t="shared" si="6"/>
        <v>10.558150684931507</v>
      </c>
      <c r="P64" s="9"/>
    </row>
    <row r="65" spans="1:16">
      <c r="A65" s="12"/>
      <c r="B65" s="25">
        <v>348.52</v>
      </c>
      <c r="C65" s="20" t="s">
        <v>165</v>
      </c>
      <c r="D65" s="47">
        <v>0</v>
      </c>
      <c r="E65" s="47">
        <v>10264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10264</v>
      </c>
      <c r="O65" s="48">
        <f t="shared" si="6"/>
        <v>0.70301369863013696</v>
      </c>
      <c r="P65" s="9"/>
    </row>
    <row r="66" spans="1:16">
      <c r="A66" s="12"/>
      <c r="B66" s="25">
        <v>348.53</v>
      </c>
      <c r="C66" s="20" t="s">
        <v>166</v>
      </c>
      <c r="D66" s="47">
        <v>0</v>
      </c>
      <c r="E66" s="47">
        <v>85784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85784</v>
      </c>
      <c r="O66" s="48">
        <f t="shared" si="6"/>
        <v>5.8756164383561647</v>
      </c>
      <c r="P66" s="9"/>
    </row>
    <row r="67" spans="1:16">
      <c r="A67" s="12"/>
      <c r="B67" s="25">
        <v>348.71</v>
      </c>
      <c r="C67" s="20" t="s">
        <v>167</v>
      </c>
      <c r="D67" s="47">
        <v>0</v>
      </c>
      <c r="E67" s="47">
        <v>9955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9955</v>
      </c>
      <c r="O67" s="48">
        <f t="shared" si="6"/>
        <v>0.68184931506849311</v>
      </c>
      <c r="P67" s="9"/>
    </row>
    <row r="68" spans="1:16">
      <c r="A68" s="12"/>
      <c r="B68" s="25">
        <v>348.72</v>
      </c>
      <c r="C68" s="20" t="s">
        <v>195</v>
      </c>
      <c r="D68" s="47">
        <v>0</v>
      </c>
      <c r="E68" s="47">
        <v>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75</v>
      </c>
      <c r="O68" s="48">
        <f t="shared" si="6"/>
        <v>5.1369863013698627E-3</v>
      </c>
      <c r="P68" s="9"/>
    </row>
    <row r="69" spans="1:16" ht="15.75">
      <c r="A69" s="29" t="s">
        <v>46</v>
      </c>
      <c r="B69" s="30"/>
      <c r="C69" s="31"/>
      <c r="D69" s="32">
        <f t="shared" ref="D69:M69" si="10">SUM(D70:D75)</f>
        <v>19339</v>
      </c>
      <c r="E69" s="32">
        <f t="shared" si="10"/>
        <v>246295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ref="N69:N88" si="11">SUM(D69:M69)</f>
        <v>265634</v>
      </c>
      <c r="O69" s="46">
        <f t="shared" ref="O69:O88" si="12">(N69/O$90)</f>
        <v>18.194109589041094</v>
      </c>
      <c r="P69" s="10"/>
    </row>
    <row r="70" spans="1:16">
      <c r="A70" s="13"/>
      <c r="B70" s="40">
        <v>351.1</v>
      </c>
      <c r="C70" s="21" t="s">
        <v>75</v>
      </c>
      <c r="D70" s="47">
        <v>10938</v>
      </c>
      <c r="E70" s="47">
        <v>37252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48190</v>
      </c>
      <c r="O70" s="48">
        <f t="shared" si="12"/>
        <v>3.3006849315068494</v>
      </c>
      <c r="P70" s="9"/>
    </row>
    <row r="71" spans="1:16">
      <c r="A71" s="13"/>
      <c r="B71" s="40">
        <v>351.2</v>
      </c>
      <c r="C71" s="21" t="s">
        <v>137</v>
      </c>
      <c r="D71" s="47">
        <v>0</v>
      </c>
      <c r="E71" s="47">
        <v>54226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54226</v>
      </c>
      <c r="O71" s="48">
        <f t="shared" si="12"/>
        <v>3.714109589041096</v>
      </c>
      <c r="P71" s="9"/>
    </row>
    <row r="72" spans="1:16">
      <c r="A72" s="13"/>
      <c r="B72" s="40">
        <v>351.5</v>
      </c>
      <c r="C72" s="21" t="s">
        <v>140</v>
      </c>
      <c r="D72" s="47">
        <v>0</v>
      </c>
      <c r="E72" s="47">
        <v>86432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86432</v>
      </c>
      <c r="O72" s="48">
        <f t="shared" si="12"/>
        <v>5.92</v>
      </c>
      <c r="P72" s="9"/>
    </row>
    <row r="73" spans="1:16">
      <c r="A73" s="13"/>
      <c r="B73" s="40">
        <v>351.8</v>
      </c>
      <c r="C73" s="21" t="s">
        <v>143</v>
      </c>
      <c r="D73" s="47">
        <v>0</v>
      </c>
      <c r="E73" s="47">
        <v>34122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34122</v>
      </c>
      <c r="O73" s="48">
        <f t="shared" si="12"/>
        <v>2.3371232876712327</v>
      </c>
      <c r="P73" s="9"/>
    </row>
    <row r="74" spans="1:16">
      <c r="A74" s="13"/>
      <c r="B74" s="40">
        <v>352</v>
      </c>
      <c r="C74" s="21" t="s">
        <v>76</v>
      </c>
      <c r="D74" s="47">
        <v>8401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8401</v>
      </c>
      <c r="O74" s="48">
        <f t="shared" si="12"/>
        <v>0.57541095890410954</v>
      </c>
      <c r="P74" s="9"/>
    </row>
    <row r="75" spans="1:16">
      <c r="A75" s="13"/>
      <c r="B75" s="40">
        <v>359</v>
      </c>
      <c r="C75" s="21" t="s">
        <v>77</v>
      </c>
      <c r="D75" s="47">
        <v>0</v>
      </c>
      <c r="E75" s="47">
        <v>34263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34263</v>
      </c>
      <c r="O75" s="48">
        <f t="shared" si="12"/>
        <v>2.3467808219178083</v>
      </c>
      <c r="P75" s="9"/>
    </row>
    <row r="76" spans="1:16" ht="15.75">
      <c r="A76" s="29" t="s">
        <v>4</v>
      </c>
      <c r="B76" s="30"/>
      <c r="C76" s="31"/>
      <c r="D76" s="32">
        <f t="shared" ref="D76:M76" si="13">SUM(D77:D82)</f>
        <v>510070</v>
      </c>
      <c r="E76" s="32">
        <f t="shared" si="13"/>
        <v>274843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5458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1"/>
        <v>790371</v>
      </c>
      <c r="O76" s="46">
        <f t="shared" si="12"/>
        <v>54.134999999999998</v>
      </c>
      <c r="P76" s="10"/>
    </row>
    <row r="77" spans="1:16">
      <c r="A77" s="12"/>
      <c r="B77" s="25">
        <v>361.1</v>
      </c>
      <c r="C77" s="20" t="s">
        <v>78</v>
      </c>
      <c r="D77" s="47">
        <v>26432</v>
      </c>
      <c r="E77" s="47">
        <v>12820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39252</v>
      </c>
      <c r="O77" s="48">
        <f t="shared" si="12"/>
        <v>2.6884931506849314</v>
      </c>
      <c r="P77" s="9"/>
    </row>
    <row r="78" spans="1:16">
      <c r="A78" s="12"/>
      <c r="B78" s="25">
        <v>362</v>
      </c>
      <c r="C78" s="20" t="s">
        <v>79</v>
      </c>
      <c r="D78" s="47">
        <v>62361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62361</v>
      </c>
      <c r="O78" s="48">
        <f t="shared" si="12"/>
        <v>4.2713013698630133</v>
      </c>
      <c r="P78" s="9"/>
    </row>
    <row r="79" spans="1:16">
      <c r="A79" s="12"/>
      <c r="B79" s="25">
        <v>364</v>
      </c>
      <c r="C79" s="20" t="s">
        <v>145</v>
      </c>
      <c r="D79" s="47">
        <v>0</v>
      </c>
      <c r="E79" s="47">
        <v>260000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260000</v>
      </c>
      <c r="O79" s="48">
        <f t="shared" si="12"/>
        <v>17.80821917808219</v>
      </c>
      <c r="P79" s="9"/>
    </row>
    <row r="80" spans="1:16">
      <c r="A80" s="12"/>
      <c r="B80" s="25">
        <v>365</v>
      </c>
      <c r="C80" s="20" t="s">
        <v>146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5458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5458</v>
      </c>
      <c r="O80" s="48">
        <f t="shared" si="12"/>
        <v>0.37383561643835617</v>
      </c>
      <c r="P80" s="9"/>
    </row>
    <row r="81" spans="1:119">
      <c r="A81" s="12"/>
      <c r="B81" s="25">
        <v>366</v>
      </c>
      <c r="C81" s="20" t="s">
        <v>100</v>
      </c>
      <c r="D81" s="47">
        <v>97891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97891</v>
      </c>
      <c r="O81" s="48">
        <f t="shared" si="12"/>
        <v>6.7048630136986302</v>
      </c>
      <c r="P81" s="9"/>
    </row>
    <row r="82" spans="1:119">
      <c r="A82" s="12"/>
      <c r="B82" s="25">
        <v>369.9</v>
      </c>
      <c r="C82" s="20" t="s">
        <v>82</v>
      </c>
      <c r="D82" s="47">
        <v>323386</v>
      </c>
      <c r="E82" s="47">
        <v>2023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325409</v>
      </c>
      <c r="O82" s="48">
        <f t="shared" si="12"/>
        <v>22.288287671232876</v>
      </c>
      <c r="P82" s="9"/>
    </row>
    <row r="83" spans="1:119" ht="15.75">
      <c r="A83" s="29" t="s">
        <v>47</v>
      </c>
      <c r="B83" s="30"/>
      <c r="C83" s="31"/>
      <c r="D83" s="32">
        <f t="shared" ref="D83:M83" si="14">SUM(D84:D87)</f>
        <v>720594</v>
      </c>
      <c r="E83" s="32">
        <f t="shared" si="14"/>
        <v>84690</v>
      </c>
      <c r="F83" s="32">
        <f t="shared" si="14"/>
        <v>0</v>
      </c>
      <c r="G83" s="32">
        <f t="shared" si="14"/>
        <v>0</v>
      </c>
      <c r="H83" s="32">
        <f t="shared" si="14"/>
        <v>0</v>
      </c>
      <c r="I83" s="32">
        <f t="shared" si="14"/>
        <v>203156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 t="shared" si="11"/>
        <v>1008440</v>
      </c>
      <c r="O83" s="46">
        <f t="shared" si="12"/>
        <v>69.07123287671233</v>
      </c>
      <c r="P83" s="9"/>
    </row>
    <row r="84" spans="1:119">
      <c r="A84" s="12"/>
      <c r="B84" s="25">
        <v>381</v>
      </c>
      <c r="C84" s="20" t="s">
        <v>83</v>
      </c>
      <c r="D84" s="47">
        <v>595317</v>
      </c>
      <c r="E84" s="47">
        <v>84690</v>
      </c>
      <c r="F84" s="47">
        <v>0</v>
      </c>
      <c r="G84" s="47">
        <v>0</v>
      </c>
      <c r="H84" s="47">
        <v>0</v>
      </c>
      <c r="I84" s="47">
        <v>108236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788243</v>
      </c>
      <c r="O84" s="48">
        <f t="shared" si="12"/>
        <v>53.989246575342463</v>
      </c>
      <c r="P84" s="9"/>
    </row>
    <row r="85" spans="1:119">
      <c r="A85" s="12"/>
      <c r="B85" s="25">
        <v>383</v>
      </c>
      <c r="C85" s="20" t="s">
        <v>84</v>
      </c>
      <c r="D85" s="47">
        <v>125277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125277</v>
      </c>
      <c r="O85" s="48">
        <f t="shared" si="12"/>
        <v>8.5806164383561647</v>
      </c>
      <c r="P85" s="9"/>
    </row>
    <row r="86" spans="1:119">
      <c r="A86" s="12"/>
      <c r="B86" s="25">
        <v>389.1</v>
      </c>
      <c r="C86" s="20" t="s">
        <v>147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4011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4011</v>
      </c>
      <c r="O86" s="48">
        <f t="shared" si="12"/>
        <v>0.27472602739726026</v>
      </c>
      <c r="P86" s="9"/>
    </row>
    <row r="87" spans="1:119" ht="15.75" thickBot="1">
      <c r="A87" s="12"/>
      <c r="B87" s="25">
        <v>389.3</v>
      </c>
      <c r="C87" s="20" t="s">
        <v>188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90909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90909</v>
      </c>
      <c r="O87" s="48">
        <f t="shared" si="12"/>
        <v>6.2266438356164384</v>
      </c>
      <c r="P87" s="9"/>
    </row>
    <row r="88" spans="1:119" ht="16.5" thickBot="1">
      <c r="A88" s="14" t="s">
        <v>64</v>
      </c>
      <c r="B88" s="23"/>
      <c r="C88" s="22"/>
      <c r="D88" s="15">
        <f t="shared" ref="D88:M88" si="15">SUM(D5,D12,D15,D40,D69,D76,D83)</f>
        <v>15049576</v>
      </c>
      <c r="E88" s="15">
        <f t="shared" si="15"/>
        <v>10181689</v>
      </c>
      <c r="F88" s="15">
        <f t="shared" si="15"/>
        <v>0</v>
      </c>
      <c r="G88" s="15">
        <f t="shared" si="15"/>
        <v>0</v>
      </c>
      <c r="H88" s="15">
        <f t="shared" si="15"/>
        <v>0</v>
      </c>
      <c r="I88" s="15">
        <f t="shared" si="15"/>
        <v>601260</v>
      </c>
      <c r="J88" s="15">
        <f t="shared" si="15"/>
        <v>0</v>
      </c>
      <c r="K88" s="15">
        <f t="shared" si="15"/>
        <v>0</v>
      </c>
      <c r="L88" s="15">
        <f t="shared" si="15"/>
        <v>0</v>
      </c>
      <c r="M88" s="15">
        <f t="shared" si="15"/>
        <v>0</v>
      </c>
      <c r="N88" s="15">
        <f t="shared" si="11"/>
        <v>25832525</v>
      </c>
      <c r="O88" s="38">
        <f t="shared" si="12"/>
        <v>1769.3510273972602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196</v>
      </c>
      <c r="M90" s="49"/>
      <c r="N90" s="49"/>
      <c r="O90" s="44">
        <v>14600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102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8665098</v>
      </c>
      <c r="E5" s="27">
        <f t="shared" si="0"/>
        <v>2448864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11113962</v>
      </c>
      <c r="O5" s="33">
        <f t="shared" ref="O5:O36" si="2">(N5/O$86)</f>
        <v>760.13692633882772</v>
      </c>
      <c r="P5" s="6"/>
    </row>
    <row r="6" spans="1:133">
      <c r="A6" s="12"/>
      <c r="B6" s="25">
        <v>311</v>
      </c>
      <c r="C6" s="20" t="s">
        <v>2</v>
      </c>
      <c r="D6" s="47">
        <v>7683805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7683805</v>
      </c>
      <c r="O6" s="48">
        <f t="shared" si="2"/>
        <v>525.53211134669311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29822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29822</v>
      </c>
      <c r="O7" s="48">
        <f t="shared" si="2"/>
        <v>2.0396689692907461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399172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399172</v>
      </c>
      <c r="O8" s="48">
        <f t="shared" si="2"/>
        <v>27.301278982285755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2019870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2019870</v>
      </c>
      <c r="O9" s="48">
        <f t="shared" si="2"/>
        <v>138.14855345051637</v>
      </c>
      <c r="P9" s="9"/>
    </row>
    <row r="10" spans="1:133">
      <c r="A10" s="12"/>
      <c r="B10" s="25">
        <v>312.60000000000002</v>
      </c>
      <c r="C10" s="20" t="s">
        <v>14</v>
      </c>
      <c r="D10" s="47">
        <v>966805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966805</v>
      </c>
      <c r="O10" s="48">
        <f t="shared" si="2"/>
        <v>66.12441009506874</v>
      </c>
      <c r="P10" s="9"/>
    </row>
    <row r="11" spans="1:133">
      <c r="A11" s="12"/>
      <c r="B11" s="25">
        <v>315</v>
      </c>
      <c r="C11" s="20" t="s">
        <v>119</v>
      </c>
      <c r="D11" s="47">
        <v>14488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14488</v>
      </c>
      <c r="O11" s="48">
        <f t="shared" si="2"/>
        <v>0.99090349497298402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83938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83938</v>
      </c>
      <c r="O12" s="46">
        <f t="shared" si="2"/>
        <v>5.7409205936666439</v>
      </c>
      <c r="P12" s="10"/>
    </row>
    <row r="13" spans="1:133">
      <c r="A13" s="12"/>
      <c r="B13" s="25">
        <v>322</v>
      </c>
      <c r="C13" s="20" t="s">
        <v>0</v>
      </c>
      <c r="D13" s="47">
        <v>83638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83638</v>
      </c>
      <c r="O13" s="48">
        <f t="shared" si="2"/>
        <v>5.7204021612748788</v>
      </c>
      <c r="P13" s="9"/>
    </row>
    <row r="14" spans="1:133">
      <c r="A14" s="12"/>
      <c r="B14" s="25">
        <v>329</v>
      </c>
      <c r="C14" s="20" t="s">
        <v>17</v>
      </c>
      <c r="D14" s="47">
        <v>300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300</v>
      </c>
      <c r="O14" s="48">
        <f t="shared" si="2"/>
        <v>2.0518432391765269E-2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3712928</v>
      </c>
      <c r="E15" s="32">
        <f t="shared" si="4"/>
        <v>10198459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13911387</v>
      </c>
      <c r="O15" s="46">
        <f t="shared" si="2"/>
        <v>951.4661787839409</v>
      </c>
      <c r="P15" s="10"/>
    </row>
    <row r="16" spans="1:133">
      <c r="A16" s="12"/>
      <c r="B16" s="25">
        <v>331.1</v>
      </c>
      <c r="C16" s="20" t="s">
        <v>18</v>
      </c>
      <c r="D16" s="47">
        <v>60554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60554</v>
      </c>
      <c r="O16" s="48">
        <f t="shared" si="2"/>
        <v>4.1415771835031805</v>
      </c>
      <c r="P16" s="9"/>
    </row>
    <row r="17" spans="1:16">
      <c r="A17" s="12"/>
      <c r="B17" s="25">
        <v>331.2</v>
      </c>
      <c r="C17" s="20" t="s">
        <v>19</v>
      </c>
      <c r="D17" s="47">
        <v>0</v>
      </c>
      <c r="E17" s="47">
        <v>57754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57754</v>
      </c>
      <c r="O17" s="48">
        <f t="shared" si="2"/>
        <v>3.9500718145133713</v>
      </c>
      <c r="P17" s="9"/>
    </row>
    <row r="18" spans="1:16">
      <c r="A18" s="12"/>
      <c r="B18" s="25">
        <v>331.5</v>
      </c>
      <c r="C18" s="20" t="s">
        <v>21</v>
      </c>
      <c r="D18" s="47">
        <v>501891</v>
      </c>
      <c r="E18" s="47">
        <v>6046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507937</v>
      </c>
      <c r="O18" s="48">
        <f t="shared" si="2"/>
        <v>34.740236645920248</v>
      </c>
      <c r="P18" s="9"/>
    </row>
    <row r="19" spans="1:16">
      <c r="A19" s="12"/>
      <c r="B19" s="25">
        <v>331.69</v>
      </c>
      <c r="C19" s="20" t="s">
        <v>24</v>
      </c>
      <c r="D19" s="47">
        <v>272584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272584</v>
      </c>
      <c r="O19" s="48">
        <f t="shared" si="2"/>
        <v>18.643321250256481</v>
      </c>
      <c r="P19" s="9"/>
    </row>
    <row r="20" spans="1:16">
      <c r="A20" s="12"/>
      <c r="B20" s="25">
        <v>334.1</v>
      </c>
      <c r="C20" s="20" t="s">
        <v>22</v>
      </c>
      <c r="D20" s="47">
        <v>3800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3800</v>
      </c>
      <c r="O20" s="48">
        <f t="shared" si="2"/>
        <v>0.25990014362902675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237326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237326</v>
      </c>
      <c r="O21" s="48">
        <f t="shared" si="2"/>
        <v>16.231858286026949</v>
      </c>
      <c r="P21" s="9"/>
    </row>
    <row r="22" spans="1:16">
      <c r="A22" s="12"/>
      <c r="B22" s="25">
        <v>334.49</v>
      </c>
      <c r="C22" s="20" t="s">
        <v>25</v>
      </c>
      <c r="D22" s="47">
        <v>0</v>
      </c>
      <c r="E22" s="47">
        <v>7698535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6" si="5">SUM(D22:M22)</f>
        <v>7698535</v>
      </c>
      <c r="O22" s="48">
        <f t="shared" si="2"/>
        <v>526.53956637712884</v>
      </c>
      <c r="P22" s="9"/>
    </row>
    <row r="23" spans="1:16">
      <c r="A23" s="12"/>
      <c r="B23" s="25">
        <v>334.5</v>
      </c>
      <c r="C23" s="20" t="s">
        <v>26</v>
      </c>
      <c r="D23" s="47">
        <v>31997</v>
      </c>
      <c r="E23" s="47">
        <v>444032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476029</v>
      </c>
      <c r="O23" s="48">
        <f t="shared" si="2"/>
        <v>32.5578961767321</v>
      </c>
      <c r="P23" s="9"/>
    </row>
    <row r="24" spans="1:16">
      <c r="A24" s="12"/>
      <c r="B24" s="25">
        <v>334.61</v>
      </c>
      <c r="C24" s="20" t="s">
        <v>27</v>
      </c>
      <c r="D24" s="47">
        <v>37048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37048</v>
      </c>
      <c r="O24" s="48">
        <f t="shared" si="2"/>
        <v>2.5338896108337323</v>
      </c>
      <c r="P24" s="9"/>
    </row>
    <row r="25" spans="1:16">
      <c r="A25" s="12"/>
      <c r="B25" s="25">
        <v>334.7</v>
      </c>
      <c r="C25" s="20" t="s">
        <v>29</v>
      </c>
      <c r="D25" s="47">
        <v>274360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274360</v>
      </c>
      <c r="O25" s="48">
        <f t="shared" si="2"/>
        <v>18.764790370015731</v>
      </c>
      <c r="P25" s="9"/>
    </row>
    <row r="26" spans="1:16">
      <c r="A26" s="12"/>
      <c r="B26" s="25">
        <v>334.82</v>
      </c>
      <c r="C26" s="20" t="s">
        <v>151</v>
      </c>
      <c r="D26" s="47">
        <v>0</v>
      </c>
      <c r="E26" s="47">
        <v>39708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39708</v>
      </c>
      <c r="O26" s="48">
        <f t="shared" si="2"/>
        <v>2.715819711374051</v>
      </c>
      <c r="P26" s="9"/>
    </row>
    <row r="27" spans="1:16">
      <c r="A27" s="12"/>
      <c r="B27" s="25">
        <v>335.12</v>
      </c>
      <c r="C27" s="20" t="s">
        <v>120</v>
      </c>
      <c r="D27" s="47">
        <v>280620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280620</v>
      </c>
      <c r="O27" s="48">
        <f t="shared" si="2"/>
        <v>19.192941659257233</v>
      </c>
      <c r="P27" s="9"/>
    </row>
    <row r="28" spans="1:16">
      <c r="A28" s="12"/>
      <c r="B28" s="25">
        <v>335.13</v>
      </c>
      <c r="C28" s="20" t="s">
        <v>121</v>
      </c>
      <c r="D28" s="47">
        <v>15947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15947</v>
      </c>
      <c r="O28" s="48">
        <f t="shared" si="2"/>
        <v>1.0906914711716025</v>
      </c>
      <c r="P28" s="9"/>
    </row>
    <row r="29" spans="1:16">
      <c r="A29" s="12"/>
      <c r="B29" s="25">
        <v>335.14</v>
      </c>
      <c r="C29" s="20" t="s">
        <v>122</v>
      </c>
      <c r="D29" s="47">
        <v>9817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9817</v>
      </c>
      <c r="O29" s="48">
        <f t="shared" si="2"/>
        <v>0.67143150263319884</v>
      </c>
      <c r="P29" s="9"/>
    </row>
    <row r="30" spans="1:16">
      <c r="A30" s="12"/>
      <c r="B30" s="25">
        <v>335.15</v>
      </c>
      <c r="C30" s="20" t="s">
        <v>123</v>
      </c>
      <c r="D30" s="47">
        <v>1723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1723</v>
      </c>
      <c r="O30" s="48">
        <f t="shared" si="2"/>
        <v>0.11784419670337186</v>
      </c>
      <c r="P30" s="9"/>
    </row>
    <row r="31" spans="1:16">
      <c r="A31" s="12"/>
      <c r="B31" s="25">
        <v>335.16</v>
      </c>
      <c r="C31" s="20" t="s">
        <v>124</v>
      </c>
      <c r="D31" s="47">
        <v>223250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15.269133438205321</v>
      </c>
      <c r="P31" s="9"/>
    </row>
    <row r="32" spans="1:16">
      <c r="A32" s="12"/>
      <c r="B32" s="25">
        <v>335.18</v>
      </c>
      <c r="C32" s="20" t="s">
        <v>126</v>
      </c>
      <c r="D32" s="47">
        <v>1536959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1536959</v>
      </c>
      <c r="O32" s="48">
        <f t="shared" si="2"/>
        <v>105.11996443471719</v>
      </c>
      <c r="P32" s="9"/>
    </row>
    <row r="33" spans="1:16">
      <c r="A33" s="12"/>
      <c r="B33" s="25">
        <v>335.19</v>
      </c>
      <c r="C33" s="20" t="s">
        <v>127</v>
      </c>
      <c r="D33" s="47">
        <v>353704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353704</v>
      </c>
      <c r="O33" s="48">
        <f t="shared" si="2"/>
        <v>24.191505368989809</v>
      </c>
      <c r="P33" s="9"/>
    </row>
    <row r="34" spans="1:16">
      <c r="A34" s="12"/>
      <c r="B34" s="25">
        <v>335.49</v>
      </c>
      <c r="C34" s="20" t="s">
        <v>37</v>
      </c>
      <c r="D34" s="47">
        <v>0</v>
      </c>
      <c r="E34" s="47">
        <v>1715058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1715058</v>
      </c>
      <c r="O34" s="48">
        <f t="shared" si="2"/>
        <v>117.30100540318719</v>
      </c>
      <c r="P34" s="9"/>
    </row>
    <row r="35" spans="1:16">
      <c r="A35" s="12"/>
      <c r="B35" s="25">
        <v>335.7</v>
      </c>
      <c r="C35" s="20" t="s">
        <v>38</v>
      </c>
      <c r="D35" s="47">
        <v>3762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3762</v>
      </c>
      <c r="O35" s="48">
        <f t="shared" si="2"/>
        <v>0.25730114219273648</v>
      </c>
      <c r="P35" s="9"/>
    </row>
    <row r="36" spans="1:16">
      <c r="A36" s="12"/>
      <c r="B36" s="25">
        <v>336</v>
      </c>
      <c r="C36" s="20" t="s">
        <v>3</v>
      </c>
      <c r="D36" s="47">
        <v>37836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37836</v>
      </c>
      <c r="O36" s="48">
        <f t="shared" si="2"/>
        <v>2.5877846932494357</v>
      </c>
      <c r="P36" s="9"/>
    </row>
    <row r="37" spans="1:16">
      <c r="A37" s="12"/>
      <c r="B37" s="25">
        <v>337.6</v>
      </c>
      <c r="C37" s="20" t="s">
        <v>153</v>
      </c>
      <c r="D37" s="47">
        <v>67076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67076</v>
      </c>
      <c r="O37" s="48">
        <f t="shared" ref="O37:O68" si="6">(N37/O$86)</f>
        <v>4.587647903700157</v>
      </c>
      <c r="P37" s="9"/>
    </row>
    <row r="38" spans="1:16" ht="15.75">
      <c r="A38" s="29" t="s">
        <v>45</v>
      </c>
      <c r="B38" s="30"/>
      <c r="C38" s="31"/>
      <c r="D38" s="32">
        <f t="shared" ref="D38:M38" si="7">SUM(D39:D66)</f>
        <v>1495821</v>
      </c>
      <c r="E38" s="32">
        <f t="shared" si="7"/>
        <v>376071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384815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2256707</v>
      </c>
      <c r="O38" s="46">
        <f t="shared" si="6"/>
        <v>154.34696669174474</v>
      </c>
      <c r="P38" s="10"/>
    </row>
    <row r="39" spans="1:16">
      <c r="A39" s="12"/>
      <c r="B39" s="25">
        <v>341.1</v>
      </c>
      <c r="C39" s="20" t="s">
        <v>128</v>
      </c>
      <c r="D39" s="47">
        <v>43246</v>
      </c>
      <c r="E39" s="47">
        <v>17326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60572</v>
      </c>
      <c r="O39" s="48">
        <f t="shared" si="6"/>
        <v>4.1428082894466867</v>
      </c>
      <c r="P39" s="9"/>
    </row>
    <row r="40" spans="1:16">
      <c r="A40" s="12"/>
      <c r="B40" s="25">
        <v>341.51</v>
      </c>
      <c r="C40" s="20" t="s">
        <v>129</v>
      </c>
      <c r="D40" s="47">
        <v>177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3" si="8">SUM(D40:M40)</f>
        <v>177</v>
      </c>
      <c r="O40" s="48">
        <f t="shared" si="6"/>
        <v>1.210587511114151E-2</v>
      </c>
      <c r="P40" s="9"/>
    </row>
    <row r="41" spans="1:16">
      <c r="A41" s="12"/>
      <c r="B41" s="25">
        <v>341.52</v>
      </c>
      <c r="C41" s="20" t="s">
        <v>130</v>
      </c>
      <c r="D41" s="47">
        <v>2141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2141</v>
      </c>
      <c r="O41" s="48">
        <f t="shared" si="6"/>
        <v>0.1464332125025648</v>
      </c>
      <c r="P41" s="9"/>
    </row>
    <row r="42" spans="1:16">
      <c r="A42" s="12"/>
      <c r="B42" s="25">
        <v>341.55</v>
      </c>
      <c r="C42" s="20" t="s">
        <v>132</v>
      </c>
      <c r="D42" s="47">
        <v>47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47</v>
      </c>
      <c r="O42" s="48">
        <f t="shared" si="6"/>
        <v>3.2145544080432256E-3</v>
      </c>
      <c r="P42" s="9"/>
    </row>
    <row r="43" spans="1:16">
      <c r="A43" s="12"/>
      <c r="B43" s="25">
        <v>341.56</v>
      </c>
      <c r="C43" s="20" t="s">
        <v>133</v>
      </c>
      <c r="D43" s="47">
        <v>16401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16401</v>
      </c>
      <c r="O43" s="48">
        <f t="shared" si="6"/>
        <v>1.1217426988578072</v>
      </c>
      <c r="P43" s="9"/>
    </row>
    <row r="44" spans="1:16">
      <c r="A44" s="12"/>
      <c r="B44" s="25">
        <v>341.8</v>
      </c>
      <c r="C44" s="20" t="s">
        <v>134</v>
      </c>
      <c r="D44" s="47">
        <v>412563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412563</v>
      </c>
      <c r="O44" s="48">
        <f t="shared" si="6"/>
        <v>28.217153409479515</v>
      </c>
      <c r="P44" s="9"/>
    </row>
    <row r="45" spans="1:16">
      <c r="A45" s="12"/>
      <c r="B45" s="25">
        <v>341.9</v>
      </c>
      <c r="C45" s="20" t="s">
        <v>135</v>
      </c>
      <c r="D45" s="47">
        <v>4914</v>
      </c>
      <c r="E45" s="47">
        <v>3675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8589</v>
      </c>
      <c r="O45" s="48">
        <f t="shared" si="6"/>
        <v>0.58744271937623971</v>
      </c>
      <c r="P45" s="9"/>
    </row>
    <row r="46" spans="1:16">
      <c r="A46" s="12"/>
      <c r="B46" s="25">
        <v>342.6</v>
      </c>
      <c r="C46" s="20" t="s">
        <v>58</v>
      </c>
      <c r="D46" s="47">
        <v>744007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744007</v>
      </c>
      <c r="O46" s="48">
        <f t="shared" si="6"/>
        <v>50.886191095000342</v>
      </c>
      <c r="P46" s="9"/>
    </row>
    <row r="47" spans="1:16">
      <c r="A47" s="12"/>
      <c r="B47" s="25">
        <v>342.9</v>
      </c>
      <c r="C47" s="20" t="s">
        <v>59</v>
      </c>
      <c r="D47" s="47">
        <v>0</v>
      </c>
      <c r="E47" s="47">
        <v>139297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139297</v>
      </c>
      <c r="O47" s="48">
        <f t="shared" si="6"/>
        <v>9.5271869229190891</v>
      </c>
      <c r="P47" s="9"/>
    </row>
    <row r="48" spans="1:16">
      <c r="A48" s="12"/>
      <c r="B48" s="25">
        <v>343.3</v>
      </c>
      <c r="C48" s="20" t="s">
        <v>104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61900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61900</v>
      </c>
      <c r="O48" s="48">
        <f t="shared" si="6"/>
        <v>4.2336365501675672</v>
      </c>
      <c r="P48" s="9"/>
    </row>
    <row r="49" spans="1:16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242682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242682</v>
      </c>
      <c r="O49" s="48">
        <f t="shared" si="6"/>
        <v>16.598180698994597</v>
      </c>
      <c r="P49" s="9"/>
    </row>
    <row r="50" spans="1:16">
      <c r="A50" s="12"/>
      <c r="B50" s="25">
        <v>343.5</v>
      </c>
      <c r="C50" s="20" t="s">
        <v>105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80233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80233</v>
      </c>
      <c r="O50" s="48">
        <f t="shared" si="6"/>
        <v>5.4875179536283429</v>
      </c>
      <c r="P50" s="9"/>
    </row>
    <row r="51" spans="1:16">
      <c r="A51" s="12"/>
      <c r="B51" s="25">
        <v>344.9</v>
      </c>
      <c r="C51" s="20" t="s">
        <v>184</v>
      </c>
      <c r="D51" s="47">
        <v>0</v>
      </c>
      <c r="E51" s="47">
        <v>7724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7724</v>
      </c>
      <c r="O51" s="48">
        <f t="shared" si="6"/>
        <v>0.5282812393133165</v>
      </c>
      <c r="P51" s="9"/>
    </row>
    <row r="52" spans="1:16">
      <c r="A52" s="12"/>
      <c r="B52" s="25">
        <v>347.1</v>
      </c>
      <c r="C52" s="20" t="s">
        <v>61</v>
      </c>
      <c r="D52" s="47">
        <v>70000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70000</v>
      </c>
      <c r="O52" s="48">
        <f t="shared" si="6"/>
        <v>4.7876342247452293</v>
      </c>
      <c r="P52" s="9"/>
    </row>
    <row r="53" spans="1:16">
      <c r="A53" s="12"/>
      <c r="B53" s="25">
        <v>347.2</v>
      </c>
      <c r="C53" s="20" t="s">
        <v>62</v>
      </c>
      <c r="D53" s="47">
        <v>53438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53438</v>
      </c>
      <c r="O53" s="48">
        <f t="shared" si="6"/>
        <v>3.6548799671705083</v>
      </c>
      <c r="P53" s="9"/>
    </row>
    <row r="54" spans="1:16">
      <c r="A54" s="12"/>
      <c r="B54" s="25">
        <v>348.11</v>
      </c>
      <c r="C54" s="20" t="s">
        <v>155</v>
      </c>
      <c r="D54" s="47">
        <v>0</v>
      </c>
      <c r="E54" s="47">
        <v>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4</v>
      </c>
      <c r="O54" s="48">
        <f t="shared" si="6"/>
        <v>2.7357909855687027E-4</v>
      </c>
      <c r="P54" s="9"/>
    </row>
    <row r="55" spans="1:16">
      <c r="A55" s="12"/>
      <c r="B55" s="25">
        <v>348.12</v>
      </c>
      <c r="C55" s="20" t="s">
        <v>156</v>
      </c>
      <c r="D55" s="47">
        <v>0</v>
      </c>
      <c r="E55" s="47">
        <v>498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6" si="9">SUM(D55:M55)</f>
        <v>498</v>
      </c>
      <c r="O55" s="48">
        <f t="shared" si="6"/>
        <v>3.4060597770330346E-2</v>
      </c>
      <c r="P55" s="9"/>
    </row>
    <row r="56" spans="1:16">
      <c r="A56" s="12"/>
      <c r="B56" s="25">
        <v>348.13</v>
      </c>
      <c r="C56" s="20" t="s">
        <v>157</v>
      </c>
      <c r="D56" s="47">
        <v>0</v>
      </c>
      <c r="E56" s="47">
        <v>12322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12322</v>
      </c>
      <c r="O56" s="48">
        <f t="shared" si="6"/>
        <v>0.84276041310443883</v>
      </c>
      <c r="P56" s="9"/>
    </row>
    <row r="57" spans="1:16">
      <c r="A57" s="12"/>
      <c r="B57" s="25">
        <v>348.21</v>
      </c>
      <c r="C57" s="20" t="s">
        <v>158</v>
      </c>
      <c r="D57" s="47">
        <v>0</v>
      </c>
      <c r="E57" s="47">
        <v>2066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2066</v>
      </c>
      <c r="O57" s="48">
        <f t="shared" si="6"/>
        <v>0.14130360440462347</v>
      </c>
      <c r="P57" s="9"/>
    </row>
    <row r="58" spans="1:16">
      <c r="A58" s="12"/>
      <c r="B58" s="25">
        <v>348.22</v>
      </c>
      <c r="C58" s="20" t="s">
        <v>159</v>
      </c>
      <c r="D58" s="47">
        <v>0</v>
      </c>
      <c r="E58" s="47">
        <v>1225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1225</v>
      </c>
      <c r="O58" s="48">
        <f t="shared" si="6"/>
        <v>8.378359893304152E-2</v>
      </c>
      <c r="P58" s="9"/>
    </row>
    <row r="59" spans="1:16">
      <c r="A59" s="12"/>
      <c r="B59" s="25">
        <v>348.23</v>
      </c>
      <c r="C59" s="20" t="s">
        <v>160</v>
      </c>
      <c r="D59" s="47">
        <v>0</v>
      </c>
      <c r="E59" s="47">
        <v>15232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15232</v>
      </c>
      <c r="O59" s="48">
        <f t="shared" si="6"/>
        <v>1.041789207304562</v>
      </c>
      <c r="P59" s="9"/>
    </row>
    <row r="60" spans="1:16">
      <c r="A60" s="12"/>
      <c r="B60" s="25">
        <v>348.31</v>
      </c>
      <c r="C60" s="20" t="s">
        <v>161</v>
      </c>
      <c r="D60" s="47">
        <v>0</v>
      </c>
      <c r="E60" s="47">
        <v>44865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44865</v>
      </c>
      <c r="O60" s="48">
        <f t="shared" si="6"/>
        <v>3.068531564188496</v>
      </c>
      <c r="P60" s="9"/>
    </row>
    <row r="61" spans="1:16">
      <c r="A61" s="12"/>
      <c r="B61" s="25">
        <v>348.32</v>
      </c>
      <c r="C61" s="20" t="s">
        <v>162</v>
      </c>
      <c r="D61" s="47">
        <v>0</v>
      </c>
      <c r="E61" s="47">
        <v>15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15</v>
      </c>
      <c r="O61" s="48">
        <f t="shared" si="6"/>
        <v>1.0259216195882635E-3</v>
      </c>
      <c r="P61" s="9"/>
    </row>
    <row r="62" spans="1:16">
      <c r="A62" s="12"/>
      <c r="B62" s="25">
        <v>348.41</v>
      </c>
      <c r="C62" s="20" t="s">
        <v>163</v>
      </c>
      <c r="D62" s="47">
        <v>0</v>
      </c>
      <c r="E62" s="47">
        <v>22594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22594</v>
      </c>
      <c r="O62" s="48">
        <f t="shared" si="6"/>
        <v>1.5453115381984817</v>
      </c>
      <c r="P62" s="9"/>
    </row>
    <row r="63" spans="1:16">
      <c r="A63" s="12"/>
      <c r="B63" s="25">
        <v>348.42</v>
      </c>
      <c r="C63" s="20" t="s">
        <v>164</v>
      </c>
      <c r="D63" s="47">
        <v>148887</v>
      </c>
      <c r="E63" s="47">
        <v>1398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150285</v>
      </c>
      <c r="O63" s="48">
        <f t="shared" si="6"/>
        <v>10.278708706654811</v>
      </c>
      <c r="P63" s="9"/>
    </row>
    <row r="64" spans="1:16">
      <c r="A64" s="12"/>
      <c r="B64" s="25">
        <v>348.52</v>
      </c>
      <c r="C64" s="20" t="s">
        <v>165</v>
      </c>
      <c r="D64" s="47">
        <v>0</v>
      </c>
      <c r="E64" s="47">
        <v>11225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11225</v>
      </c>
      <c r="O64" s="48">
        <f t="shared" si="6"/>
        <v>0.76773134532521714</v>
      </c>
      <c r="P64" s="9"/>
    </row>
    <row r="65" spans="1:16">
      <c r="A65" s="12"/>
      <c r="B65" s="25">
        <v>348.53</v>
      </c>
      <c r="C65" s="20" t="s">
        <v>166</v>
      </c>
      <c r="D65" s="47">
        <v>0</v>
      </c>
      <c r="E65" s="47">
        <v>87385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87385</v>
      </c>
      <c r="O65" s="48">
        <f t="shared" si="6"/>
        <v>5.9766773818480265</v>
      </c>
      <c r="P65" s="9"/>
    </row>
    <row r="66" spans="1:16">
      <c r="A66" s="12"/>
      <c r="B66" s="25">
        <v>348.71</v>
      </c>
      <c r="C66" s="20" t="s">
        <v>167</v>
      </c>
      <c r="D66" s="47">
        <v>0</v>
      </c>
      <c r="E66" s="47">
        <v>9220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9220</v>
      </c>
      <c r="O66" s="48">
        <f t="shared" si="6"/>
        <v>0.6305998221735859</v>
      </c>
      <c r="P66" s="9"/>
    </row>
    <row r="67" spans="1:16" ht="15.75">
      <c r="A67" s="29" t="s">
        <v>46</v>
      </c>
      <c r="B67" s="30"/>
      <c r="C67" s="31"/>
      <c r="D67" s="32">
        <f t="shared" ref="D67:M67" si="10">SUM(D68:D73)</f>
        <v>60046</v>
      </c>
      <c r="E67" s="32">
        <f t="shared" si="10"/>
        <v>223862</v>
      </c>
      <c r="F67" s="32">
        <f t="shared" si="10"/>
        <v>0</v>
      </c>
      <c r="G67" s="32">
        <f t="shared" si="10"/>
        <v>0</v>
      </c>
      <c r="H67" s="32">
        <f t="shared" si="10"/>
        <v>0</v>
      </c>
      <c r="I67" s="32">
        <f t="shared" si="10"/>
        <v>0</v>
      </c>
      <c r="J67" s="32">
        <f t="shared" si="10"/>
        <v>0</v>
      </c>
      <c r="K67" s="32">
        <f t="shared" si="10"/>
        <v>0</v>
      </c>
      <c r="L67" s="32">
        <f t="shared" si="10"/>
        <v>0</v>
      </c>
      <c r="M67" s="32">
        <f t="shared" si="10"/>
        <v>0</v>
      </c>
      <c r="N67" s="32">
        <f t="shared" ref="N67:N84" si="11">SUM(D67:M67)</f>
        <v>283908</v>
      </c>
      <c r="O67" s="46">
        <f t="shared" si="6"/>
        <v>19.417823678270981</v>
      </c>
      <c r="P67" s="10"/>
    </row>
    <row r="68" spans="1:16">
      <c r="A68" s="13"/>
      <c r="B68" s="40">
        <v>351.1</v>
      </c>
      <c r="C68" s="21" t="s">
        <v>75</v>
      </c>
      <c r="D68" s="47">
        <v>50884</v>
      </c>
      <c r="E68" s="47">
        <v>28137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79021</v>
      </c>
      <c r="O68" s="48">
        <f t="shared" si="6"/>
        <v>5.4046234867656109</v>
      </c>
      <c r="P68" s="9"/>
    </row>
    <row r="69" spans="1:16">
      <c r="A69" s="13"/>
      <c r="B69" s="40">
        <v>351.2</v>
      </c>
      <c r="C69" s="21" t="s">
        <v>137</v>
      </c>
      <c r="D69" s="47">
        <v>0</v>
      </c>
      <c r="E69" s="47">
        <v>35711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35711</v>
      </c>
      <c r="O69" s="48">
        <f t="shared" ref="O69:O84" si="12">(N69/O$86)</f>
        <v>2.4424457971410982</v>
      </c>
      <c r="P69" s="9"/>
    </row>
    <row r="70" spans="1:16">
      <c r="A70" s="13"/>
      <c r="B70" s="40">
        <v>351.5</v>
      </c>
      <c r="C70" s="21" t="s">
        <v>140</v>
      </c>
      <c r="D70" s="47">
        <v>0</v>
      </c>
      <c r="E70" s="47">
        <v>90854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90854</v>
      </c>
      <c r="O70" s="48">
        <f t="shared" si="12"/>
        <v>6.2139388550714729</v>
      </c>
      <c r="P70" s="9"/>
    </row>
    <row r="71" spans="1:16">
      <c r="A71" s="13"/>
      <c r="B71" s="40">
        <v>351.8</v>
      </c>
      <c r="C71" s="21" t="s">
        <v>143</v>
      </c>
      <c r="D71" s="47">
        <v>0</v>
      </c>
      <c r="E71" s="47">
        <v>35732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35732</v>
      </c>
      <c r="O71" s="48">
        <f t="shared" si="12"/>
        <v>2.4438820874085221</v>
      </c>
      <c r="P71" s="9"/>
    </row>
    <row r="72" spans="1:16">
      <c r="A72" s="13"/>
      <c r="B72" s="40">
        <v>352</v>
      </c>
      <c r="C72" s="21" t="s">
        <v>76</v>
      </c>
      <c r="D72" s="47">
        <v>9162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9162</v>
      </c>
      <c r="O72" s="48">
        <f t="shared" si="12"/>
        <v>0.62663292524451131</v>
      </c>
      <c r="P72" s="9"/>
    </row>
    <row r="73" spans="1:16">
      <c r="A73" s="13"/>
      <c r="B73" s="40">
        <v>359</v>
      </c>
      <c r="C73" s="21" t="s">
        <v>77</v>
      </c>
      <c r="D73" s="47">
        <v>0</v>
      </c>
      <c r="E73" s="47">
        <v>33428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33428</v>
      </c>
      <c r="O73" s="48">
        <f t="shared" si="12"/>
        <v>2.2863005266397649</v>
      </c>
      <c r="P73" s="9"/>
    </row>
    <row r="74" spans="1:16" ht="15.75">
      <c r="A74" s="29" t="s">
        <v>4</v>
      </c>
      <c r="B74" s="30"/>
      <c r="C74" s="31"/>
      <c r="D74" s="32">
        <f t="shared" ref="D74:M74" si="13">SUM(D75:D79)</f>
        <v>531059</v>
      </c>
      <c r="E74" s="32">
        <f t="shared" si="13"/>
        <v>29495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1"/>
        <v>560554</v>
      </c>
      <c r="O74" s="46">
        <f t="shared" si="12"/>
        <v>38.33896450311196</v>
      </c>
      <c r="P74" s="10"/>
    </row>
    <row r="75" spans="1:16">
      <c r="A75" s="12"/>
      <c r="B75" s="25">
        <v>361.1</v>
      </c>
      <c r="C75" s="20" t="s">
        <v>78</v>
      </c>
      <c r="D75" s="47">
        <v>26151</v>
      </c>
      <c r="E75" s="47">
        <v>13008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39159</v>
      </c>
      <c r="O75" s="48">
        <f t="shared" si="12"/>
        <v>2.6782709800971207</v>
      </c>
      <c r="P75" s="9"/>
    </row>
    <row r="76" spans="1:16">
      <c r="A76" s="12"/>
      <c r="B76" s="25">
        <v>362</v>
      </c>
      <c r="C76" s="20" t="s">
        <v>79</v>
      </c>
      <c r="D76" s="47">
        <v>66610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66610</v>
      </c>
      <c r="O76" s="48">
        <f t="shared" si="12"/>
        <v>4.5557759387182823</v>
      </c>
      <c r="P76" s="9"/>
    </row>
    <row r="77" spans="1:16">
      <c r="A77" s="12"/>
      <c r="B77" s="25">
        <v>365</v>
      </c>
      <c r="C77" s="20" t="s">
        <v>146</v>
      </c>
      <c r="D77" s="47">
        <v>0</v>
      </c>
      <c r="E77" s="47">
        <v>211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211</v>
      </c>
      <c r="O77" s="48">
        <f t="shared" si="12"/>
        <v>1.4431297448874905E-2</v>
      </c>
      <c r="P77" s="9"/>
    </row>
    <row r="78" spans="1:16">
      <c r="A78" s="12"/>
      <c r="B78" s="25">
        <v>366</v>
      </c>
      <c r="C78" s="20" t="s">
        <v>100</v>
      </c>
      <c r="D78" s="47">
        <v>32733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32733</v>
      </c>
      <c r="O78" s="48">
        <f t="shared" si="12"/>
        <v>2.2387661582655087</v>
      </c>
      <c r="P78" s="9"/>
    </row>
    <row r="79" spans="1:16">
      <c r="A79" s="12"/>
      <c r="B79" s="25">
        <v>369.9</v>
      </c>
      <c r="C79" s="20" t="s">
        <v>82</v>
      </c>
      <c r="D79" s="47">
        <v>405565</v>
      </c>
      <c r="E79" s="47">
        <v>16276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421841</v>
      </c>
      <c r="O79" s="48">
        <f t="shared" si="12"/>
        <v>28.851720128582176</v>
      </c>
      <c r="P79" s="9"/>
    </row>
    <row r="80" spans="1:16" ht="15.75">
      <c r="A80" s="29" t="s">
        <v>47</v>
      </c>
      <c r="B80" s="30"/>
      <c r="C80" s="31"/>
      <c r="D80" s="32">
        <f t="shared" ref="D80:M80" si="14">SUM(D81:D83)</f>
        <v>396652</v>
      </c>
      <c r="E80" s="32">
        <f t="shared" si="14"/>
        <v>100776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241465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1"/>
        <v>738893</v>
      </c>
      <c r="O80" s="46">
        <f t="shared" si="12"/>
        <v>50.536420217495383</v>
      </c>
      <c r="P80" s="9"/>
    </row>
    <row r="81" spans="1:119">
      <c r="A81" s="12"/>
      <c r="B81" s="25">
        <v>381</v>
      </c>
      <c r="C81" s="20" t="s">
        <v>83</v>
      </c>
      <c r="D81" s="47">
        <v>396652</v>
      </c>
      <c r="E81" s="47">
        <v>100776</v>
      </c>
      <c r="F81" s="47">
        <v>0</v>
      </c>
      <c r="G81" s="47">
        <v>0</v>
      </c>
      <c r="H81" s="47">
        <v>0</v>
      </c>
      <c r="I81" s="47">
        <v>146619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644047</v>
      </c>
      <c r="O81" s="48">
        <f t="shared" si="12"/>
        <v>44.049449422064157</v>
      </c>
      <c r="P81" s="9"/>
    </row>
    <row r="82" spans="1:119">
      <c r="A82" s="12"/>
      <c r="B82" s="25">
        <v>389.1</v>
      </c>
      <c r="C82" s="20" t="s">
        <v>147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3937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3937</v>
      </c>
      <c r="O82" s="48">
        <f t="shared" si="12"/>
        <v>0.26927022775459952</v>
      </c>
      <c r="P82" s="9"/>
    </row>
    <row r="83" spans="1:119" ht="15.75" thickBot="1">
      <c r="A83" s="12"/>
      <c r="B83" s="25">
        <v>389.3</v>
      </c>
      <c r="C83" s="20" t="s">
        <v>188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90909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90909</v>
      </c>
      <c r="O83" s="48">
        <f t="shared" si="12"/>
        <v>6.2177005676766299</v>
      </c>
      <c r="P83" s="9"/>
    </row>
    <row r="84" spans="1:119" ht="16.5" thickBot="1">
      <c r="A84" s="14" t="s">
        <v>64</v>
      </c>
      <c r="B84" s="23"/>
      <c r="C84" s="22"/>
      <c r="D84" s="15">
        <f t="shared" ref="D84:M84" si="15">SUM(D5,D12,D15,D38,D67,D74,D80)</f>
        <v>14945542</v>
      </c>
      <c r="E84" s="15">
        <f t="shared" si="15"/>
        <v>13377527</v>
      </c>
      <c r="F84" s="15">
        <f t="shared" si="15"/>
        <v>0</v>
      </c>
      <c r="G84" s="15">
        <f t="shared" si="15"/>
        <v>0</v>
      </c>
      <c r="H84" s="15">
        <f t="shared" si="15"/>
        <v>0</v>
      </c>
      <c r="I84" s="15">
        <f t="shared" si="15"/>
        <v>626280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 t="shared" si="11"/>
        <v>28949349</v>
      </c>
      <c r="O84" s="38">
        <f t="shared" si="12"/>
        <v>1979.9842008070584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9" t="s">
        <v>191</v>
      </c>
      <c r="M86" s="49"/>
      <c r="N86" s="49"/>
      <c r="O86" s="44">
        <v>14621</v>
      </c>
    </row>
    <row r="87" spans="1:119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</row>
    <row r="88" spans="1:119" ht="15.75" customHeight="1" thickBot="1">
      <c r="A88" s="53" t="s">
        <v>102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8416166</v>
      </c>
      <c r="E5" s="27">
        <f t="shared" si="0"/>
        <v>2937947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11354113</v>
      </c>
      <c r="O5" s="33">
        <f t="shared" ref="O5:O36" si="2">(N5/O$86)</f>
        <v>774.33765259496693</v>
      </c>
      <c r="P5" s="6"/>
    </row>
    <row r="6" spans="1:133">
      <c r="A6" s="12"/>
      <c r="B6" s="25">
        <v>311</v>
      </c>
      <c r="C6" s="20" t="s">
        <v>2</v>
      </c>
      <c r="D6" s="47">
        <v>7563301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7563301</v>
      </c>
      <c r="O6" s="48">
        <f t="shared" si="2"/>
        <v>515.8085657778081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31040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31040</v>
      </c>
      <c r="O7" s="48">
        <f t="shared" si="2"/>
        <v>2.116892859578531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408389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408389</v>
      </c>
      <c r="O8" s="48">
        <f t="shared" si="2"/>
        <v>27.851667462320126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2498518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2498518</v>
      </c>
      <c r="O9" s="48">
        <f t="shared" si="2"/>
        <v>170.39609902475618</v>
      </c>
      <c r="P9" s="9"/>
    </row>
    <row r="10" spans="1:133">
      <c r="A10" s="12"/>
      <c r="B10" s="25">
        <v>312.60000000000002</v>
      </c>
      <c r="C10" s="20" t="s">
        <v>14</v>
      </c>
      <c r="D10" s="47">
        <v>837437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837437</v>
      </c>
      <c r="O10" s="48">
        <f t="shared" si="2"/>
        <v>57.112255336561411</v>
      </c>
      <c r="P10" s="9"/>
    </row>
    <row r="11" spans="1:133">
      <c r="A11" s="12"/>
      <c r="B11" s="25">
        <v>315</v>
      </c>
      <c r="C11" s="20" t="s">
        <v>119</v>
      </c>
      <c r="D11" s="47">
        <v>15428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15428</v>
      </c>
      <c r="O11" s="48">
        <f t="shared" si="2"/>
        <v>1.0521721339425765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67035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67035</v>
      </c>
      <c r="O12" s="46">
        <f t="shared" si="2"/>
        <v>4.5717111095955811</v>
      </c>
      <c r="P12" s="10"/>
    </row>
    <row r="13" spans="1:133">
      <c r="A13" s="12"/>
      <c r="B13" s="25">
        <v>322</v>
      </c>
      <c r="C13" s="20" t="s">
        <v>0</v>
      </c>
      <c r="D13" s="47">
        <v>66410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66410</v>
      </c>
      <c r="O13" s="48">
        <f t="shared" si="2"/>
        <v>4.5290868171588352</v>
      </c>
      <c r="P13" s="9"/>
    </row>
    <row r="14" spans="1:133">
      <c r="A14" s="12"/>
      <c r="B14" s="25">
        <v>329</v>
      </c>
      <c r="C14" s="20" t="s">
        <v>17</v>
      </c>
      <c r="D14" s="47">
        <v>625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625</v>
      </c>
      <c r="O14" s="48">
        <f t="shared" si="2"/>
        <v>4.2624292436745551E-2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SUM(D16:D35)</f>
        <v>3260217</v>
      </c>
      <c r="E15" s="32">
        <f t="shared" si="4"/>
        <v>5075455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8335672</v>
      </c>
      <c r="O15" s="46">
        <f t="shared" si="2"/>
        <v>568.4833935756667</v>
      </c>
      <c r="P15" s="10"/>
    </row>
    <row r="16" spans="1:133">
      <c r="A16" s="12"/>
      <c r="B16" s="25">
        <v>331.1</v>
      </c>
      <c r="C16" s="20" t="s">
        <v>18</v>
      </c>
      <c r="D16" s="47">
        <v>15618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15618</v>
      </c>
      <c r="O16" s="48">
        <f t="shared" si="2"/>
        <v>1.0651299188433472</v>
      </c>
      <c r="P16" s="9"/>
    </row>
    <row r="17" spans="1:16">
      <c r="A17" s="12"/>
      <c r="B17" s="25">
        <v>331.2</v>
      </c>
      <c r="C17" s="20" t="s">
        <v>19</v>
      </c>
      <c r="D17" s="47">
        <v>44893</v>
      </c>
      <c r="E17" s="47">
        <v>19239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64132</v>
      </c>
      <c r="O17" s="48">
        <f t="shared" si="2"/>
        <v>4.3737297960853851</v>
      </c>
      <c r="P17" s="9"/>
    </row>
    <row r="18" spans="1:16">
      <c r="A18" s="12"/>
      <c r="B18" s="25">
        <v>331.69</v>
      </c>
      <c r="C18" s="20" t="s">
        <v>24</v>
      </c>
      <c r="D18" s="47">
        <v>244164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244164</v>
      </c>
      <c r="O18" s="48">
        <f t="shared" si="2"/>
        <v>16.651708381640866</v>
      </c>
      <c r="P18" s="9"/>
    </row>
    <row r="19" spans="1:16">
      <c r="A19" s="12"/>
      <c r="B19" s="25">
        <v>334.1</v>
      </c>
      <c r="C19" s="20" t="s">
        <v>22</v>
      </c>
      <c r="D19" s="47">
        <v>94886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94886</v>
      </c>
      <c r="O19" s="48">
        <f t="shared" si="2"/>
        <v>6.4711177794448611</v>
      </c>
      <c r="P19" s="9"/>
    </row>
    <row r="20" spans="1:16">
      <c r="A20" s="12"/>
      <c r="B20" s="25">
        <v>334.2</v>
      </c>
      <c r="C20" s="20" t="s">
        <v>23</v>
      </c>
      <c r="D20" s="47">
        <v>0</v>
      </c>
      <c r="E20" s="47">
        <v>47602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47602</v>
      </c>
      <c r="O20" s="48">
        <f t="shared" si="2"/>
        <v>3.2464025097183389</v>
      </c>
      <c r="P20" s="9"/>
    </row>
    <row r="21" spans="1:16">
      <c r="A21" s="12"/>
      <c r="B21" s="25">
        <v>334.49</v>
      </c>
      <c r="C21" s="20" t="s">
        <v>25</v>
      </c>
      <c r="D21" s="47">
        <v>0</v>
      </c>
      <c r="E21" s="47">
        <v>2897249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4" si="5">SUM(D21:M21)</f>
        <v>2897249</v>
      </c>
      <c r="O21" s="48">
        <f t="shared" si="2"/>
        <v>197.58910182090978</v>
      </c>
      <c r="P21" s="9"/>
    </row>
    <row r="22" spans="1:16">
      <c r="A22" s="12"/>
      <c r="B22" s="25">
        <v>334.5</v>
      </c>
      <c r="C22" s="20" t="s">
        <v>26</v>
      </c>
      <c r="D22" s="47">
        <v>0</v>
      </c>
      <c r="E22" s="47">
        <v>479644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479644</v>
      </c>
      <c r="O22" s="48">
        <f t="shared" si="2"/>
        <v>32.711177794448609</v>
      </c>
      <c r="P22" s="9"/>
    </row>
    <row r="23" spans="1:16">
      <c r="A23" s="12"/>
      <c r="B23" s="25">
        <v>334.69</v>
      </c>
      <c r="C23" s="20" t="s">
        <v>28</v>
      </c>
      <c r="D23" s="47">
        <v>99435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99435</v>
      </c>
      <c r="O23" s="48">
        <f t="shared" si="2"/>
        <v>6.7813544295164698</v>
      </c>
      <c r="P23" s="9"/>
    </row>
    <row r="24" spans="1:16">
      <c r="A24" s="12"/>
      <c r="B24" s="25">
        <v>334.7</v>
      </c>
      <c r="C24" s="20" t="s">
        <v>29</v>
      </c>
      <c r="D24" s="47">
        <v>264399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264399</v>
      </c>
      <c r="O24" s="48">
        <f t="shared" si="2"/>
        <v>18.031712473572938</v>
      </c>
      <c r="P24" s="9"/>
    </row>
    <row r="25" spans="1:16">
      <c r="A25" s="12"/>
      <c r="B25" s="25">
        <v>335.12</v>
      </c>
      <c r="C25" s="20" t="s">
        <v>120</v>
      </c>
      <c r="D25" s="47">
        <v>271070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271070</v>
      </c>
      <c r="O25" s="48">
        <f t="shared" si="2"/>
        <v>18.486667121325787</v>
      </c>
      <c r="P25" s="9"/>
    </row>
    <row r="26" spans="1:16">
      <c r="A26" s="12"/>
      <c r="B26" s="25">
        <v>335.13</v>
      </c>
      <c r="C26" s="20" t="s">
        <v>121</v>
      </c>
      <c r="D26" s="47">
        <v>15876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15876</v>
      </c>
      <c r="O26" s="48">
        <f t="shared" si="2"/>
        <v>1.0827252267612357</v>
      </c>
      <c r="P26" s="9"/>
    </row>
    <row r="27" spans="1:16">
      <c r="A27" s="12"/>
      <c r="B27" s="25">
        <v>335.14</v>
      </c>
      <c r="C27" s="20" t="s">
        <v>122</v>
      </c>
      <c r="D27" s="47">
        <v>5348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5348</v>
      </c>
      <c r="O27" s="48">
        <f t="shared" si="2"/>
        <v>0.36472754552274433</v>
      </c>
      <c r="P27" s="9"/>
    </row>
    <row r="28" spans="1:16">
      <c r="A28" s="12"/>
      <c r="B28" s="25">
        <v>335.15</v>
      </c>
      <c r="C28" s="20" t="s">
        <v>123</v>
      </c>
      <c r="D28" s="47">
        <v>53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53</v>
      </c>
      <c r="O28" s="48">
        <f t="shared" si="2"/>
        <v>3.6145399986360228E-3</v>
      </c>
      <c r="P28" s="9"/>
    </row>
    <row r="29" spans="1:16">
      <c r="A29" s="12"/>
      <c r="B29" s="25">
        <v>335.16</v>
      </c>
      <c r="C29" s="20" t="s">
        <v>124</v>
      </c>
      <c r="D29" s="47">
        <v>223250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223250</v>
      </c>
      <c r="O29" s="48">
        <f t="shared" si="2"/>
        <v>15.225397258405511</v>
      </c>
      <c r="P29" s="9"/>
    </row>
    <row r="30" spans="1:16">
      <c r="A30" s="12"/>
      <c r="B30" s="25">
        <v>335.18</v>
      </c>
      <c r="C30" s="20" t="s">
        <v>126</v>
      </c>
      <c r="D30" s="47">
        <v>1489757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1489757</v>
      </c>
      <c r="O30" s="48">
        <f t="shared" si="2"/>
        <v>101.59974084430199</v>
      </c>
      <c r="P30" s="9"/>
    </row>
    <row r="31" spans="1:16">
      <c r="A31" s="12"/>
      <c r="B31" s="25">
        <v>335.19</v>
      </c>
      <c r="C31" s="20" t="s">
        <v>127</v>
      </c>
      <c r="D31" s="47">
        <v>393851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393851</v>
      </c>
      <c r="O31" s="48">
        <f t="shared" si="2"/>
        <v>26.860192320807474</v>
      </c>
      <c r="P31" s="9"/>
    </row>
    <row r="32" spans="1:16">
      <c r="A32" s="12"/>
      <c r="B32" s="25">
        <v>335.49</v>
      </c>
      <c r="C32" s="20" t="s">
        <v>37</v>
      </c>
      <c r="D32" s="47">
        <v>0</v>
      </c>
      <c r="E32" s="47">
        <v>1631721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1631721</v>
      </c>
      <c r="O32" s="48">
        <f t="shared" si="2"/>
        <v>111.28152492668622</v>
      </c>
      <c r="P32" s="9"/>
    </row>
    <row r="33" spans="1:16">
      <c r="A33" s="12"/>
      <c r="B33" s="25">
        <v>335.7</v>
      </c>
      <c r="C33" s="20" t="s">
        <v>38</v>
      </c>
      <c r="D33" s="47">
        <v>3047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3047</v>
      </c>
      <c r="O33" s="48">
        <f t="shared" si="2"/>
        <v>0.2078019504876219</v>
      </c>
      <c r="P33" s="9"/>
    </row>
    <row r="34" spans="1:16">
      <c r="A34" s="12"/>
      <c r="B34" s="25">
        <v>336</v>
      </c>
      <c r="C34" s="20" t="s">
        <v>3</v>
      </c>
      <c r="D34" s="47">
        <v>38058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38058</v>
      </c>
      <c r="O34" s="48">
        <f t="shared" si="2"/>
        <v>2.5955125144922593</v>
      </c>
      <c r="P34" s="9"/>
    </row>
    <row r="35" spans="1:16">
      <c r="A35" s="12"/>
      <c r="B35" s="25">
        <v>337.6</v>
      </c>
      <c r="C35" s="20" t="s">
        <v>153</v>
      </c>
      <c r="D35" s="47">
        <v>56512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56512</v>
      </c>
      <c r="O35" s="48">
        <f t="shared" si="2"/>
        <v>3.8540544226965832</v>
      </c>
      <c r="P35" s="9"/>
    </row>
    <row r="36" spans="1:16" ht="15.75">
      <c r="A36" s="29" t="s">
        <v>45</v>
      </c>
      <c r="B36" s="30"/>
      <c r="C36" s="31"/>
      <c r="D36" s="32">
        <f t="shared" ref="D36:M36" si="6">SUM(D37:D65)</f>
        <v>1257059</v>
      </c>
      <c r="E36" s="32">
        <f t="shared" si="6"/>
        <v>451248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273694</v>
      </c>
      <c r="J36" s="32">
        <f t="shared" si="6"/>
        <v>0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>SUM(D36:M36)</f>
        <v>1982001</v>
      </c>
      <c r="O36" s="46">
        <f t="shared" si="2"/>
        <v>135.17022437427539</v>
      </c>
      <c r="P36" s="10"/>
    </row>
    <row r="37" spans="1:16">
      <c r="A37" s="12"/>
      <c r="B37" s="25">
        <v>341.1</v>
      </c>
      <c r="C37" s="20" t="s">
        <v>128</v>
      </c>
      <c r="D37" s="47">
        <v>40450</v>
      </c>
      <c r="E37" s="47">
        <v>16264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56714</v>
      </c>
      <c r="O37" s="48">
        <f t="shared" ref="O37:O68" si="7">(N37/O$86)</f>
        <v>3.8678305940121396</v>
      </c>
      <c r="P37" s="9"/>
    </row>
    <row r="38" spans="1:16">
      <c r="A38" s="12"/>
      <c r="B38" s="25">
        <v>341.51</v>
      </c>
      <c r="C38" s="20" t="s">
        <v>129</v>
      </c>
      <c r="D38" s="47">
        <v>656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3" si="8">SUM(D38:M38)</f>
        <v>656</v>
      </c>
      <c r="O38" s="48">
        <f t="shared" si="7"/>
        <v>4.4738457341608126E-2</v>
      </c>
      <c r="P38" s="9"/>
    </row>
    <row r="39" spans="1:16">
      <c r="A39" s="12"/>
      <c r="B39" s="25">
        <v>341.52</v>
      </c>
      <c r="C39" s="20" t="s">
        <v>130</v>
      </c>
      <c r="D39" s="47">
        <v>12648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12648</v>
      </c>
      <c r="O39" s="48">
        <f t="shared" si="7"/>
        <v>0.86257928118393234</v>
      </c>
      <c r="P39" s="9"/>
    </row>
    <row r="40" spans="1:16">
      <c r="A40" s="12"/>
      <c r="B40" s="25">
        <v>341.53</v>
      </c>
      <c r="C40" s="20" t="s">
        <v>131</v>
      </c>
      <c r="D40" s="47">
        <v>2698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2698</v>
      </c>
      <c r="O40" s="48">
        <f t="shared" si="7"/>
        <v>0.1840005455909432</v>
      </c>
      <c r="P40" s="9"/>
    </row>
    <row r="41" spans="1:16">
      <c r="A41" s="12"/>
      <c r="B41" s="25">
        <v>341.55</v>
      </c>
      <c r="C41" s="20" t="s">
        <v>132</v>
      </c>
      <c r="D41" s="47">
        <v>344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344</v>
      </c>
      <c r="O41" s="48">
        <f t="shared" si="7"/>
        <v>2.3460410557184751E-2</v>
      </c>
      <c r="P41" s="9"/>
    </row>
    <row r="42" spans="1:16">
      <c r="A42" s="12"/>
      <c r="B42" s="25">
        <v>341.56</v>
      </c>
      <c r="C42" s="20" t="s">
        <v>133</v>
      </c>
      <c r="D42" s="47">
        <v>14647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14647</v>
      </c>
      <c r="O42" s="48">
        <f t="shared" si="7"/>
        <v>0.99890881811361931</v>
      </c>
      <c r="P42" s="9"/>
    </row>
    <row r="43" spans="1:16">
      <c r="A43" s="12"/>
      <c r="B43" s="25">
        <v>341.8</v>
      </c>
      <c r="C43" s="20" t="s">
        <v>134</v>
      </c>
      <c r="D43" s="47">
        <v>137430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137430</v>
      </c>
      <c r="O43" s="48">
        <f t="shared" si="7"/>
        <v>9.372570415331106</v>
      </c>
      <c r="P43" s="9"/>
    </row>
    <row r="44" spans="1:16">
      <c r="A44" s="12"/>
      <c r="B44" s="25">
        <v>341.9</v>
      </c>
      <c r="C44" s="20" t="s">
        <v>135</v>
      </c>
      <c r="D44" s="47">
        <v>7080</v>
      </c>
      <c r="E44" s="47">
        <v>675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7755</v>
      </c>
      <c r="O44" s="48">
        <f t="shared" si="7"/>
        <v>0.52888222055513878</v>
      </c>
      <c r="P44" s="9"/>
    </row>
    <row r="45" spans="1:16">
      <c r="A45" s="12"/>
      <c r="B45" s="25">
        <v>342.6</v>
      </c>
      <c r="C45" s="20" t="s">
        <v>58</v>
      </c>
      <c r="D45" s="47">
        <v>716511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716511</v>
      </c>
      <c r="O45" s="48">
        <f t="shared" si="7"/>
        <v>48.865239037031984</v>
      </c>
      <c r="P45" s="9"/>
    </row>
    <row r="46" spans="1:16">
      <c r="A46" s="12"/>
      <c r="B46" s="25">
        <v>342.9</v>
      </c>
      <c r="C46" s="20" t="s">
        <v>59</v>
      </c>
      <c r="D46" s="47">
        <v>30000</v>
      </c>
      <c r="E46" s="47">
        <v>205503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235503</v>
      </c>
      <c r="O46" s="48">
        <f t="shared" si="7"/>
        <v>16.061037986769421</v>
      </c>
      <c r="P46" s="9"/>
    </row>
    <row r="47" spans="1:16">
      <c r="A47" s="12"/>
      <c r="B47" s="25">
        <v>343.3</v>
      </c>
      <c r="C47" s="20" t="s">
        <v>104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64709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64709</v>
      </c>
      <c r="O47" s="48">
        <f t="shared" si="7"/>
        <v>4.4130805428629882</v>
      </c>
      <c r="P47" s="9"/>
    </row>
    <row r="48" spans="1:16">
      <c r="A48" s="12"/>
      <c r="B48" s="25">
        <v>343.4</v>
      </c>
      <c r="C48" s="20" t="s">
        <v>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140437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140437</v>
      </c>
      <c r="O48" s="48">
        <f t="shared" si="7"/>
        <v>9.5776444111027761</v>
      </c>
      <c r="P48" s="9"/>
    </row>
    <row r="49" spans="1:16">
      <c r="A49" s="12"/>
      <c r="B49" s="25">
        <v>343.5</v>
      </c>
      <c r="C49" s="20" t="s">
        <v>105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68548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68548</v>
      </c>
      <c r="O49" s="48">
        <f t="shared" si="7"/>
        <v>4.6748959967264545</v>
      </c>
      <c r="P49" s="9"/>
    </row>
    <row r="50" spans="1:16">
      <c r="A50" s="12"/>
      <c r="B50" s="25">
        <v>343.9</v>
      </c>
      <c r="C50" s="20" t="s">
        <v>187</v>
      </c>
      <c r="D50" s="47">
        <v>60000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60000</v>
      </c>
      <c r="O50" s="48">
        <f t="shared" si="7"/>
        <v>4.0919320739275724</v>
      </c>
      <c r="P50" s="9"/>
    </row>
    <row r="51" spans="1:16">
      <c r="A51" s="12"/>
      <c r="B51" s="25">
        <v>344.9</v>
      </c>
      <c r="C51" s="20" t="s">
        <v>184</v>
      </c>
      <c r="D51" s="47">
        <v>0</v>
      </c>
      <c r="E51" s="47">
        <v>7515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7515</v>
      </c>
      <c r="O51" s="48">
        <f t="shared" si="7"/>
        <v>0.51251449225942847</v>
      </c>
      <c r="P51" s="9"/>
    </row>
    <row r="52" spans="1:16">
      <c r="A52" s="12"/>
      <c r="B52" s="25">
        <v>347.1</v>
      </c>
      <c r="C52" s="20" t="s">
        <v>61</v>
      </c>
      <c r="D52" s="47">
        <v>66008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66008</v>
      </c>
      <c r="O52" s="48">
        <f t="shared" si="7"/>
        <v>4.5016708722635208</v>
      </c>
      <c r="P52" s="9"/>
    </row>
    <row r="53" spans="1:16">
      <c r="A53" s="12"/>
      <c r="B53" s="25">
        <v>347.2</v>
      </c>
      <c r="C53" s="20" t="s">
        <v>62</v>
      </c>
      <c r="D53" s="47">
        <v>44863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44863</v>
      </c>
      <c r="O53" s="48">
        <f t="shared" si="7"/>
        <v>3.0596058105435451</v>
      </c>
      <c r="P53" s="9"/>
    </row>
    <row r="54" spans="1:16">
      <c r="A54" s="12"/>
      <c r="B54" s="25">
        <v>348.11</v>
      </c>
      <c r="C54" s="20" t="s">
        <v>155</v>
      </c>
      <c r="D54" s="47">
        <v>0</v>
      </c>
      <c r="E54" s="47">
        <v>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>SUM(D54:M54)</f>
        <v>4</v>
      </c>
      <c r="O54" s="48">
        <f t="shared" si="7"/>
        <v>2.7279547159517154E-4</v>
      </c>
      <c r="P54" s="9"/>
    </row>
    <row r="55" spans="1:16">
      <c r="A55" s="12"/>
      <c r="B55" s="25">
        <v>348.12</v>
      </c>
      <c r="C55" s="20" t="s">
        <v>156</v>
      </c>
      <c r="D55" s="47">
        <v>0</v>
      </c>
      <c r="E55" s="47">
        <v>354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5" si="9">SUM(D55:M55)</f>
        <v>354</v>
      </c>
      <c r="O55" s="48">
        <f t="shared" si="7"/>
        <v>2.4142399236172681E-2</v>
      </c>
      <c r="P55" s="9"/>
    </row>
    <row r="56" spans="1:16">
      <c r="A56" s="12"/>
      <c r="B56" s="25">
        <v>348.13</v>
      </c>
      <c r="C56" s="20" t="s">
        <v>157</v>
      </c>
      <c r="D56" s="47">
        <v>0</v>
      </c>
      <c r="E56" s="47">
        <v>5892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5892</v>
      </c>
      <c r="O56" s="48">
        <f t="shared" si="7"/>
        <v>0.40182772965968766</v>
      </c>
      <c r="P56" s="9"/>
    </row>
    <row r="57" spans="1:16">
      <c r="A57" s="12"/>
      <c r="B57" s="25">
        <v>348.21</v>
      </c>
      <c r="C57" s="20" t="s">
        <v>158</v>
      </c>
      <c r="D57" s="47">
        <v>0</v>
      </c>
      <c r="E57" s="47">
        <v>1395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1395</v>
      </c>
      <c r="O57" s="48">
        <f t="shared" si="7"/>
        <v>9.5137420718816063E-2</v>
      </c>
      <c r="P57" s="9"/>
    </row>
    <row r="58" spans="1:16">
      <c r="A58" s="12"/>
      <c r="B58" s="25">
        <v>348.22</v>
      </c>
      <c r="C58" s="20" t="s">
        <v>159</v>
      </c>
      <c r="D58" s="47">
        <v>0</v>
      </c>
      <c r="E58" s="47">
        <v>866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866</v>
      </c>
      <c r="O58" s="48">
        <f t="shared" si="7"/>
        <v>5.9060219600354631E-2</v>
      </c>
      <c r="P58" s="9"/>
    </row>
    <row r="59" spans="1:16">
      <c r="A59" s="12"/>
      <c r="B59" s="25">
        <v>348.23</v>
      </c>
      <c r="C59" s="20" t="s">
        <v>160</v>
      </c>
      <c r="D59" s="47">
        <v>0</v>
      </c>
      <c r="E59" s="47">
        <v>11859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11859</v>
      </c>
      <c r="O59" s="48">
        <f t="shared" si="7"/>
        <v>0.80877037441178479</v>
      </c>
      <c r="P59" s="9"/>
    </row>
    <row r="60" spans="1:16">
      <c r="A60" s="12"/>
      <c r="B60" s="25">
        <v>348.31</v>
      </c>
      <c r="C60" s="20" t="s">
        <v>161</v>
      </c>
      <c r="D60" s="47">
        <v>0</v>
      </c>
      <c r="E60" s="47">
        <v>42900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42900</v>
      </c>
      <c r="O60" s="48">
        <f t="shared" si="7"/>
        <v>2.9257314328582145</v>
      </c>
      <c r="P60" s="9"/>
    </row>
    <row r="61" spans="1:16">
      <c r="A61" s="12"/>
      <c r="B61" s="25">
        <v>348.41</v>
      </c>
      <c r="C61" s="20" t="s">
        <v>163</v>
      </c>
      <c r="D61" s="47">
        <v>0</v>
      </c>
      <c r="E61" s="47">
        <v>24346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24346</v>
      </c>
      <c r="O61" s="48">
        <f t="shared" si="7"/>
        <v>1.6603696378640114</v>
      </c>
      <c r="P61" s="9"/>
    </row>
    <row r="62" spans="1:16">
      <c r="A62" s="12"/>
      <c r="B62" s="25">
        <v>348.42</v>
      </c>
      <c r="C62" s="20" t="s">
        <v>164</v>
      </c>
      <c r="D62" s="47">
        <v>123724</v>
      </c>
      <c r="E62" s="47">
        <v>1341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125065</v>
      </c>
      <c r="O62" s="48">
        <f t="shared" si="7"/>
        <v>8.5292914137625324</v>
      </c>
      <c r="P62" s="9"/>
    </row>
    <row r="63" spans="1:16">
      <c r="A63" s="12"/>
      <c r="B63" s="25">
        <v>348.52</v>
      </c>
      <c r="C63" s="20" t="s">
        <v>165</v>
      </c>
      <c r="D63" s="47">
        <v>0</v>
      </c>
      <c r="E63" s="47">
        <v>11727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11727</v>
      </c>
      <c r="O63" s="48">
        <f t="shared" si="7"/>
        <v>0.79976812384914409</v>
      </c>
      <c r="P63" s="9"/>
    </row>
    <row r="64" spans="1:16">
      <c r="A64" s="12"/>
      <c r="B64" s="25">
        <v>348.53</v>
      </c>
      <c r="C64" s="20" t="s">
        <v>166</v>
      </c>
      <c r="D64" s="47">
        <v>0</v>
      </c>
      <c r="E64" s="47">
        <v>112987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112987</v>
      </c>
      <c r="O64" s="48">
        <f t="shared" si="7"/>
        <v>7.7055854872809109</v>
      </c>
      <c r="P64" s="9"/>
    </row>
    <row r="65" spans="1:16">
      <c r="A65" s="12"/>
      <c r="B65" s="25">
        <v>348.71</v>
      </c>
      <c r="C65" s="20" t="s">
        <v>167</v>
      </c>
      <c r="D65" s="47">
        <v>0</v>
      </c>
      <c r="E65" s="47">
        <v>7620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7620</v>
      </c>
      <c r="O65" s="48">
        <f t="shared" si="7"/>
        <v>0.51967537338880176</v>
      </c>
      <c r="P65" s="9"/>
    </row>
    <row r="66" spans="1:16" ht="15.75">
      <c r="A66" s="29" t="s">
        <v>46</v>
      </c>
      <c r="B66" s="30"/>
      <c r="C66" s="31"/>
      <c r="D66" s="32">
        <f t="shared" ref="D66:M66" si="10">SUM(D67:D72)</f>
        <v>19788</v>
      </c>
      <c r="E66" s="32">
        <f t="shared" si="10"/>
        <v>305611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84" si="11">SUM(D66:M66)</f>
        <v>325399</v>
      </c>
      <c r="O66" s="46">
        <f t="shared" si="7"/>
        <v>22.191843415399305</v>
      </c>
      <c r="P66" s="10"/>
    </row>
    <row r="67" spans="1:16">
      <c r="A67" s="13"/>
      <c r="B67" s="40">
        <v>351.1</v>
      </c>
      <c r="C67" s="21" t="s">
        <v>75</v>
      </c>
      <c r="D67" s="47">
        <v>9671</v>
      </c>
      <c r="E67" s="47">
        <v>30879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40550</v>
      </c>
      <c r="O67" s="48">
        <f t="shared" si="7"/>
        <v>2.7654640932960515</v>
      </c>
      <c r="P67" s="9"/>
    </row>
    <row r="68" spans="1:16">
      <c r="A68" s="13"/>
      <c r="B68" s="40">
        <v>351.2</v>
      </c>
      <c r="C68" s="21" t="s">
        <v>137</v>
      </c>
      <c r="D68" s="47">
        <v>0</v>
      </c>
      <c r="E68" s="47">
        <v>32084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32084</v>
      </c>
      <c r="O68" s="48">
        <f t="shared" si="7"/>
        <v>2.1880924776648709</v>
      </c>
      <c r="P68" s="9"/>
    </row>
    <row r="69" spans="1:16">
      <c r="A69" s="13"/>
      <c r="B69" s="40">
        <v>351.5</v>
      </c>
      <c r="C69" s="21" t="s">
        <v>140</v>
      </c>
      <c r="D69" s="47">
        <v>0</v>
      </c>
      <c r="E69" s="47">
        <v>149039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149039</v>
      </c>
      <c r="O69" s="48">
        <f t="shared" ref="O69:O84" si="12">(N69/O$86)</f>
        <v>10.164291072768192</v>
      </c>
      <c r="P69" s="9"/>
    </row>
    <row r="70" spans="1:16">
      <c r="A70" s="13"/>
      <c r="B70" s="40">
        <v>351.8</v>
      </c>
      <c r="C70" s="21" t="s">
        <v>143</v>
      </c>
      <c r="D70" s="47">
        <v>0</v>
      </c>
      <c r="E70" s="47">
        <v>49078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49078</v>
      </c>
      <c r="O70" s="48">
        <f t="shared" si="12"/>
        <v>3.3470640387369568</v>
      </c>
      <c r="P70" s="9"/>
    </row>
    <row r="71" spans="1:16">
      <c r="A71" s="13"/>
      <c r="B71" s="40">
        <v>352</v>
      </c>
      <c r="C71" s="21" t="s">
        <v>76</v>
      </c>
      <c r="D71" s="47">
        <v>10117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10117</v>
      </c>
      <c r="O71" s="48">
        <f t="shared" si="12"/>
        <v>0.68996794653208759</v>
      </c>
      <c r="P71" s="9"/>
    </row>
    <row r="72" spans="1:16">
      <c r="A72" s="13"/>
      <c r="B72" s="40">
        <v>359</v>
      </c>
      <c r="C72" s="21" t="s">
        <v>77</v>
      </c>
      <c r="D72" s="47">
        <v>0</v>
      </c>
      <c r="E72" s="47">
        <v>44531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44531</v>
      </c>
      <c r="O72" s="48">
        <f t="shared" si="12"/>
        <v>3.0369637864011456</v>
      </c>
      <c r="P72" s="9"/>
    </row>
    <row r="73" spans="1:16" ht="15.75">
      <c r="A73" s="29" t="s">
        <v>4</v>
      </c>
      <c r="B73" s="30"/>
      <c r="C73" s="31"/>
      <c r="D73" s="32">
        <f t="shared" ref="D73:M73" si="13">SUM(D74:D79)</f>
        <v>408436</v>
      </c>
      <c r="E73" s="32">
        <f t="shared" si="13"/>
        <v>201852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3636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si="11"/>
        <v>613924</v>
      </c>
      <c r="O73" s="46">
        <f t="shared" si="12"/>
        <v>41.868921775898521</v>
      </c>
      <c r="P73" s="10"/>
    </row>
    <row r="74" spans="1:16">
      <c r="A74" s="12"/>
      <c r="B74" s="25">
        <v>361.1</v>
      </c>
      <c r="C74" s="20" t="s">
        <v>78</v>
      </c>
      <c r="D74" s="47">
        <v>29619</v>
      </c>
      <c r="E74" s="47">
        <v>13324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42943</v>
      </c>
      <c r="O74" s="48">
        <f t="shared" si="12"/>
        <v>2.9286639841778626</v>
      </c>
      <c r="P74" s="9"/>
    </row>
    <row r="75" spans="1:16">
      <c r="A75" s="12"/>
      <c r="B75" s="25">
        <v>362</v>
      </c>
      <c r="C75" s="20" t="s">
        <v>79</v>
      </c>
      <c r="D75" s="47">
        <v>75426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75426</v>
      </c>
      <c r="O75" s="48">
        <f t="shared" si="12"/>
        <v>5.1439678101343516</v>
      </c>
      <c r="P75" s="9"/>
    </row>
    <row r="76" spans="1:16">
      <c r="A76" s="12"/>
      <c r="B76" s="25">
        <v>364</v>
      </c>
      <c r="C76" s="20" t="s">
        <v>145</v>
      </c>
      <c r="D76" s="47">
        <v>0</v>
      </c>
      <c r="E76" s="47">
        <v>125000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125000</v>
      </c>
      <c r="O76" s="48">
        <f t="shared" si="12"/>
        <v>8.5248584873491104</v>
      </c>
      <c r="P76" s="9"/>
    </row>
    <row r="77" spans="1:16">
      <c r="A77" s="12"/>
      <c r="B77" s="25">
        <v>365</v>
      </c>
      <c r="C77" s="20" t="s">
        <v>146</v>
      </c>
      <c r="D77" s="47">
        <v>0</v>
      </c>
      <c r="E77" s="47">
        <v>62</v>
      </c>
      <c r="F77" s="47">
        <v>0</v>
      </c>
      <c r="G77" s="47">
        <v>0</v>
      </c>
      <c r="H77" s="47">
        <v>0</v>
      </c>
      <c r="I77" s="47">
        <v>3636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3698</v>
      </c>
      <c r="O77" s="48">
        <f t="shared" si="12"/>
        <v>0.25219941348973607</v>
      </c>
      <c r="P77" s="9"/>
    </row>
    <row r="78" spans="1:16">
      <c r="A78" s="12"/>
      <c r="B78" s="25">
        <v>366</v>
      </c>
      <c r="C78" s="20" t="s">
        <v>100</v>
      </c>
      <c r="D78" s="47">
        <v>14402</v>
      </c>
      <c r="E78" s="47">
        <v>10000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24402</v>
      </c>
      <c r="O78" s="48">
        <f t="shared" si="12"/>
        <v>1.6641887744663439</v>
      </c>
      <c r="P78" s="9"/>
    </row>
    <row r="79" spans="1:16">
      <c r="A79" s="12"/>
      <c r="B79" s="25">
        <v>369.9</v>
      </c>
      <c r="C79" s="20" t="s">
        <v>82</v>
      </c>
      <c r="D79" s="47">
        <v>288989</v>
      </c>
      <c r="E79" s="47">
        <v>53466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342455</v>
      </c>
      <c r="O79" s="48">
        <f t="shared" si="12"/>
        <v>23.355043306281114</v>
      </c>
      <c r="P79" s="9"/>
    </row>
    <row r="80" spans="1:16" ht="15.75">
      <c r="A80" s="29" t="s">
        <v>47</v>
      </c>
      <c r="B80" s="30"/>
      <c r="C80" s="31"/>
      <c r="D80" s="32">
        <f t="shared" ref="D80:M80" si="14">SUM(D81:D83)</f>
        <v>350923</v>
      </c>
      <c r="E80" s="32">
        <f t="shared" si="14"/>
        <v>82354</v>
      </c>
      <c r="F80" s="32">
        <f t="shared" si="14"/>
        <v>0</v>
      </c>
      <c r="G80" s="32">
        <f t="shared" si="14"/>
        <v>0</v>
      </c>
      <c r="H80" s="32">
        <f t="shared" si="14"/>
        <v>0</v>
      </c>
      <c r="I80" s="32">
        <f t="shared" si="14"/>
        <v>298243</v>
      </c>
      <c r="J80" s="32">
        <f t="shared" si="14"/>
        <v>0</v>
      </c>
      <c r="K80" s="32">
        <f t="shared" si="14"/>
        <v>0</v>
      </c>
      <c r="L80" s="32">
        <f t="shared" si="14"/>
        <v>0</v>
      </c>
      <c r="M80" s="32">
        <f t="shared" si="14"/>
        <v>0</v>
      </c>
      <c r="N80" s="32">
        <f t="shared" si="11"/>
        <v>731520</v>
      </c>
      <c r="O80" s="46">
        <f t="shared" si="12"/>
        <v>49.888835845324969</v>
      </c>
      <c r="P80" s="9"/>
    </row>
    <row r="81" spans="1:119">
      <c r="A81" s="12"/>
      <c r="B81" s="25">
        <v>381</v>
      </c>
      <c r="C81" s="20" t="s">
        <v>83</v>
      </c>
      <c r="D81" s="47">
        <v>350923</v>
      </c>
      <c r="E81" s="47">
        <v>82354</v>
      </c>
      <c r="F81" s="47">
        <v>0</v>
      </c>
      <c r="G81" s="47">
        <v>0</v>
      </c>
      <c r="H81" s="47">
        <v>0</v>
      </c>
      <c r="I81" s="47">
        <v>204186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637463</v>
      </c>
      <c r="O81" s="48">
        <f t="shared" si="12"/>
        <v>43.474254927368207</v>
      </c>
      <c r="P81" s="9"/>
    </row>
    <row r="82" spans="1:119">
      <c r="A82" s="12"/>
      <c r="B82" s="25">
        <v>389.1</v>
      </c>
      <c r="C82" s="20" t="s">
        <v>147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3148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3148</v>
      </c>
      <c r="O82" s="48">
        <f t="shared" si="12"/>
        <v>0.2146900361454</v>
      </c>
      <c r="P82" s="9"/>
    </row>
    <row r="83" spans="1:119" ht="15.75" thickBot="1">
      <c r="A83" s="12"/>
      <c r="B83" s="25">
        <v>389.3</v>
      </c>
      <c r="C83" s="20" t="s">
        <v>188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90909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90909</v>
      </c>
      <c r="O83" s="48">
        <f t="shared" si="12"/>
        <v>6.1998908818113616</v>
      </c>
      <c r="P83" s="9"/>
    </row>
    <row r="84" spans="1:119" ht="16.5" thickBot="1">
      <c r="A84" s="14" t="s">
        <v>64</v>
      </c>
      <c r="B84" s="23"/>
      <c r="C84" s="22"/>
      <c r="D84" s="15">
        <f t="shared" ref="D84:M84" si="15">SUM(D5,D12,D15,D36,D66,D73,D80)</f>
        <v>13779624</v>
      </c>
      <c r="E84" s="15">
        <f t="shared" si="15"/>
        <v>9054467</v>
      </c>
      <c r="F84" s="15">
        <f t="shared" si="15"/>
        <v>0</v>
      </c>
      <c r="G84" s="15">
        <f t="shared" si="15"/>
        <v>0</v>
      </c>
      <c r="H84" s="15">
        <f t="shared" si="15"/>
        <v>0</v>
      </c>
      <c r="I84" s="15">
        <f t="shared" si="15"/>
        <v>575573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 t="shared" si="11"/>
        <v>23409664</v>
      </c>
      <c r="O84" s="38">
        <f t="shared" si="12"/>
        <v>1596.5125826911274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49" t="s">
        <v>189</v>
      </c>
      <c r="M86" s="49"/>
      <c r="N86" s="49"/>
      <c r="O86" s="44">
        <v>14663</v>
      </c>
    </row>
    <row r="87" spans="1:119">
      <c r="A87" s="50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2"/>
    </row>
    <row r="88" spans="1:119" ht="15.75" customHeight="1" thickBot="1">
      <c r="A88" s="53" t="s">
        <v>102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8288645</v>
      </c>
      <c r="E5" s="27">
        <f t="shared" si="0"/>
        <v>3030123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11318768</v>
      </c>
      <c r="O5" s="33">
        <f t="shared" ref="O5:O36" si="2">(N5/O$85)</f>
        <v>771.82188885100584</v>
      </c>
      <c r="P5" s="6"/>
    </row>
    <row r="6" spans="1:133">
      <c r="A6" s="12"/>
      <c r="B6" s="25">
        <v>311</v>
      </c>
      <c r="C6" s="20" t="s">
        <v>2</v>
      </c>
      <c r="D6" s="47">
        <v>7461828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7461828</v>
      </c>
      <c r="O6" s="48">
        <f t="shared" si="2"/>
        <v>508.81882032049094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26611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26611</v>
      </c>
      <c r="O7" s="48">
        <f t="shared" si="2"/>
        <v>1.8145925673371974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424022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424022</v>
      </c>
      <c r="O8" s="48">
        <f t="shared" si="2"/>
        <v>28.913876576883737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2579490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2579490</v>
      </c>
      <c r="O9" s="48">
        <f t="shared" si="2"/>
        <v>175.89430617115582</v>
      </c>
      <c r="P9" s="9"/>
    </row>
    <row r="10" spans="1:133">
      <c r="A10" s="12"/>
      <c r="B10" s="25">
        <v>312.60000000000002</v>
      </c>
      <c r="C10" s="20" t="s">
        <v>14</v>
      </c>
      <c r="D10" s="47">
        <v>812912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812912</v>
      </c>
      <c r="O10" s="48">
        <f t="shared" si="2"/>
        <v>55.432117286055231</v>
      </c>
      <c r="P10" s="9"/>
    </row>
    <row r="11" spans="1:133">
      <c r="A11" s="12"/>
      <c r="B11" s="25">
        <v>315</v>
      </c>
      <c r="C11" s="20" t="s">
        <v>119</v>
      </c>
      <c r="D11" s="47">
        <v>13905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13905</v>
      </c>
      <c r="O11" s="48">
        <f t="shared" si="2"/>
        <v>0.94817592908285031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76835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76835</v>
      </c>
      <c r="O12" s="46">
        <f t="shared" si="2"/>
        <v>5.2393453801568359</v>
      </c>
      <c r="P12" s="10"/>
    </row>
    <row r="13" spans="1:133">
      <c r="A13" s="12"/>
      <c r="B13" s="25">
        <v>322</v>
      </c>
      <c r="C13" s="20" t="s">
        <v>0</v>
      </c>
      <c r="D13" s="47">
        <v>75735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75735</v>
      </c>
      <c r="O13" s="48">
        <f t="shared" si="2"/>
        <v>5.1643368564609613</v>
      </c>
      <c r="P13" s="9"/>
    </row>
    <row r="14" spans="1:133">
      <c r="A14" s="12"/>
      <c r="B14" s="25">
        <v>329</v>
      </c>
      <c r="C14" s="20" t="s">
        <v>17</v>
      </c>
      <c r="D14" s="47">
        <v>1100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1100</v>
      </c>
      <c r="O14" s="48">
        <f t="shared" si="2"/>
        <v>7.5008523695874532E-2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SUM(D16:D37)</f>
        <v>2969078</v>
      </c>
      <c r="E15" s="32">
        <f t="shared" si="4"/>
        <v>3383210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90909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6443197</v>
      </c>
      <c r="O15" s="46">
        <f t="shared" si="2"/>
        <v>439.35881350153426</v>
      </c>
      <c r="P15" s="10"/>
    </row>
    <row r="16" spans="1:133">
      <c r="A16" s="12"/>
      <c r="B16" s="25">
        <v>331.1</v>
      </c>
      <c r="C16" s="20" t="s">
        <v>18</v>
      </c>
      <c r="D16" s="47">
        <v>21746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21746</v>
      </c>
      <c r="O16" s="48">
        <f t="shared" si="2"/>
        <v>1.4828503239004431</v>
      </c>
      <c r="P16" s="9"/>
    </row>
    <row r="17" spans="1:16">
      <c r="A17" s="12"/>
      <c r="B17" s="25">
        <v>331.2</v>
      </c>
      <c r="C17" s="20" t="s">
        <v>19</v>
      </c>
      <c r="D17" s="47">
        <v>34558</v>
      </c>
      <c r="E17" s="47">
        <v>67954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102512</v>
      </c>
      <c r="O17" s="48">
        <f t="shared" si="2"/>
        <v>6.9902488919195367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11629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11629</v>
      </c>
      <c r="O18" s="48">
        <f t="shared" si="2"/>
        <v>0.79297647459938625</v>
      </c>
      <c r="P18" s="9"/>
    </row>
    <row r="19" spans="1:16">
      <c r="A19" s="12"/>
      <c r="B19" s="25">
        <v>331.69</v>
      </c>
      <c r="C19" s="20" t="s">
        <v>24</v>
      </c>
      <c r="D19" s="47">
        <v>186858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186858</v>
      </c>
      <c r="O19" s="48">
        <f t="shared" si="2"/>
        <v>12.741766109785203</v>
      </c>
      <c r="P19" s="9"/>
    </row>
    <row r="20" spans="1:16">
      <c r="A20" s="12"/>
      <c r="B20" s="25">
        <v>334.1</v>
      </c>
      <c r="C20" s="20" t="s">
        <v>22</v>
      </c>
      <c r="D20" s="47">
        <v>25911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25911</v>
      </c>
      <c r="O20" s="48">
        <f t="shared" si="2"/>
        <v>1.7668598704398226</v>
      </c>
      <c r="P20" s="9"/>
    </row>
    <row r="21" spans="1:16">
      <c r="A21" s="12"/>
      <c r="B21" s="25">
        <v>334.2</v>
      </c>
      <c r="C21" s="20" t="s">
        <v>23</v>
      </c>
      <c r="D21" s="47">
        <v>0</v>
      </c>
      <c r="E21" s="47">
        <v>70520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70520</v>
      </c>
      <c r="O21" s="48">
        <f t="shared" si="2"/>
        <v>4.8087282645755201</v>
      </c>
      <c r="P21" s="9"/>
    </row>
    <row r="22" spans="1:16">
      <c r="A22" s="12"/>
      <c r="B22" s="25">
        <v>334.34</v>
      </c>
      <c r="C22" s="20" t="s">
        <v>150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90909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90909</v>
      </c>
      <c r="O22" s="48">
        <f t="shared" si="2"/>
        <v>6.1990453460620527</v>
      </c>
      <c r="P22" s="9"/>
    </row>
    <row r="23" spans="1:16">
      <c r="A23" s="12"/>
      <c r="B23" s="25">
        <v>334.49</v>
      </c>
      <c r="C23" s="20" t="s">
        <v>25</v>
      </c>
      <c r="D23" s="47">
        <v>0</v>
      </c>
      <c r="E23" s="47">
        <v>1359938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6" si="5">SUM(D23:M23)</f>
        <v>1359938</v>
      </c>
      <c r="O23" s="48">
        <f t="shared" si="2"/>
        <v>92.733583361745659</v>
      </c>
      <c r="P23" s="9"/>
    </row>
    <row r="24" spans="1:16">
      <c r="A24" s="12"/>
      <c r="B24" s="25">
        <v>334.5</v>
      </c>
      <c r="C24" s="20" t="s">
        <v>26</v>
      </c>
      <c r="D24" s="47">
        <v>0</v>
      </c>
      <c r="E24" s="47">
        <v>422901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422901</v>
      </c>
      <c r="O24" s="48">
        <f t="shared" si="2"/>
        <v>28.837436072280941</v>
      </c>
      <c r="P24" s="9"/>
    </row>
    <row r="25" spans="1:16">
      <c r="A25" s="12"/>
      <c r="B25" s="25">
        <v>334.7</v>
      </c>
      <c r="C25" s="20" t="s">
        <v>29</v>
      </c>
      <c r="D25" s="47">
        <v>282338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282338</v>
      </c>
      <c r="O25" s="48">
        <f t="shared" si="2"/>
        <v>19.252505966587112</v>
      </c>
      <c r="P25" s="9"/>
    </row>
    <row r="26" spans="1:16">
      <c r="A26" s="12"/>
      <c r="B26" s="25">
        <v>335.12</v>
      </c>
      <c r="C26" s="20" t="s">
        <v>120</v>
      </c>
      <c r="D26" s="47">
        <v>260045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260045</v>
      </c>
      <c r="O26" s="48">
        <f t="shared" si="2"/>
        <v>17.73235594953972</v>
      </c>
      <c r="P26" s="9"/>
    </row>
    <row r="27" spans="1:16">
      <c r="A27" s="12"/>
      <c r="B27" s="25">
        <v>335.13</v>
      </c>
      <c r="C27" s="20" t="s">
        <v>121</v>
      </c>
      <c r="D27" s="47">
        <v>21829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21829</v>
      </c>
      <c r="O27" s="48">
        <f t="shared" si="2"/>
        <v>1.4885100579611319</v>
      </c>
      <c r="P27" s="9"/>
    </row>
    <row r="28" spans="1:16">
      <c r="A28" s="12"/>
      <c r="B28" s="25">
        <v>335.14</v>
      </c>
      <c r="C28" s="20" t="s">
        <v>122</v>
      </c>
      <c r="D28" s="47">
        <v>6189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6189</v>
      </c>
      <c r="O28" s="48">
        <f t="shared" si="2"/>
        <v>0.4220252301397886</v>
      </c>
      <c r="P28" s="9"/>
    </row>
    <row r="29" spans="1:16">
      <c r="A29" s="12"/>
      <c r="B29" s="25">
        <v>335.15</v>
      </c>
      <c r="C29" s="20" t="s">
        <v>123</v>
      </c>
      <c r="D29" s="47">
        <v>1027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1027</v>
      </c>
      <c r="O29" s="48">
        <f t="shared" si="2"/>
        <v>7.0030685305148319E-2</v>
      </c>
      <c r="P29" s="9"/>
    </row>
    <row r="30" spans="1:16">
      <c r="A30" s="12"/>
      <c r="B30" s="25">
        <v>335.16</v>
      </c>
      <c r="C30" s="20" t="s">
        <v>124</v>
      </c>
      <c r="D30" s="47">
        <v>223250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15.223320831912718</v>
      </c>
      <c r="P30" s="9"/>
    </row>
    <row r="31" spans="1:16">
      <c r="A31" s="12"/>
      <c r="B31" s="25">
        <v>335.18</v>
      </c>
      <c r="C31" s="20" t="s">
        <v>126</v>
      </c>
      <c r="D31" s="47">
        <v>1380569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1380569</v>
      </c>
      <c r="O31" s="48">
        <f t="shared" si="2"/>
        <v>94.140402318445283</v>
      </c>
      <c r="P31" s="9"/>
    </row>
    <row r="32" spans="1:16">
      <c r="A32" s="12"/>
      <c r="B32" s="25">
        <v>335.19</v>
      </c>
      <c r="C32" s="20" t="s">
        <v>127</v>
      </c>
      <c r="D32" s="47">
        <v>434398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434398</v>
      </c>
      <c r="O32" s="48">
        <f t="shared" si="2"/>
        <v>29.621411524036823</v>
      </c>
      <c r="P32" s="9"/>
    </row>
    <row r="33" spans="1:16">
      <c r="A33" s="12"/>
      <c r="B33" s="25">
        <v>335.49</v>
      </c>
      <c r="C33" s="20" t="s">
        <v>37</v>
      </c>
      <c r="D33" s="47">
        <v>0</v>
      </c>
      <c r="E33" s="47">
        <v>1421088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1421088</v>
      </c>
      <c r="O33" s="48">
        <f t="shared" si="2"/>
        <v>96.903375383566313</v>
      </c>
      <c r="P33" s="9"/>
    </row>
    <row r="34" spans="1:16">
      <c r="A34" s="12"/>
      <c r="B34" s="25">
        <v>335.7</v>
      </c>
      <c r="C34" s="20" t="s">
        <v>38</v>
      </c>
      <c r="D34" s="47">
        <v>3424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3424</v>
      </c>
      <c r="O34" s="48">
        <f t="shared" si="2"/>
        <v>0.23348107739515855</v>
      </c>
      <c r="P34" s="9"/>
    </row>
    <row r="35" spans="1:16">
      <c r="A35" s="12"/>
      <c r="B35" s="25">
        <v>335.9</v>
      </c>
      <c r="C35" s="20" t="s">
        <v>178</v>
      </c>
      <c r="D35" s="47">
        <v>0</v>
      </c>
      <c r="E35" s="47">
        <v>29180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29180</v>
      </c>
      <c r="O35" s="48">
        <f t="shared" si="2"/>
        <v>1.9897715649505625</v>
      </c>
      <c r="P35" s="9"/>
    </row>
    <row r="36" spans="1:16">
      <c r="A36" s="12"/>
      <c r="B36" s="25">
        <v>336</v>
      </c>
      <c r="C36" s="20" t="s">
        <v>3</v>
      </c>
      <c r="D36" s="47">
        <v>37922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37922</v>
      </c>
      <c r="O36" s="48">
        <f t="shared" si="2"/>
        <v>2.5858847596317762</v>
      </c>
      <c r="P36" s="9"/>
    </row>
    <row r="37" spans="1:16">
      <c r="A37" s="12"/>
      <c r="B37" s="25">
        <v>337.6</v>
      </c>
      <c r="C37" s="20" t="s">
        <v>153</v>
      </c>
      <c r="D37" s="47">
        <v>49014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49014</v>
      </c>
      <c r="O37" s="48">
        <f t="shared" ref="O37:O68" si="6">(N37/O$85)</f>
        <v>3.3422434367541767</v>
      </c>
      <c r="P37" s="9"/>
    </row>
    <row r="38" spans="1:16" ht="15.75">
      <c r="A38" s="29" t="s">
        <v>45</v>
      </c>
      <c r="B38" s="30"/>
      <c r="C38" s="31"/>
      <c r="D38" s="32">
        <f t="shared" ref="D38:M38" si="7">SUM(D39:D64)</f>
        <v>1135690</v>
      </c>
      <c r="E38" s="32">
        <f t="shared" si="7"/>
        <v>430920</v>
      </c>
      <c r="F38" s="32">
        <f t="shared" si="7"/>
        <v>0</v>
      </c>
      <c r="G38" s="32">
        <f t="shared" si="7"/>
        <v>0</v>
      </c>
      <c r="H38" s="32">
        <f t="shared" si="7"/>
        <v>0</v>
      </c>
      <c r="I38" s="32">
        <f t="shared" si="7"/>
        <v>201689</v>
      </c>
      <c r="J38" s="32">
        <f t="shared" si="7"/>
        <v>0</v>
      </c>
      <c r="K38" s="32">
        <f t="shared" si="7"/>
        <v>0</v>
      </c>
      <c r="L38" s="32">
        <f t="shared" si="7"/>
        <v>0</v>
      </c>
      <c r="M38" s="32">
        <f t="shared" si="7"/>
        <v>0</v>
      </c>
      <c r="N38" s="32">
        <f>SUM(D38:M38)</f>
        <v>1768299</v>
      </c>
      <c r="O38" s="46">
        <f t="shared" si="6"/>
        <v>120.57954312990113</v>
      </c>
      <c r="P38" s="10"/>
    </row>
    <row r="39" spans="1:16">
      <c r="A39" s="12"/>
      <c r="B39" s="25">
        <v>341.1</v>
      </c>
      <c r="C39" s="20" t="s">
        <v>128</v>
      </c>
      <c r="D39" s="47">
        <v>39682</v>
      </c>
      <c r="E39" s="47">
        <v>16396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56078</v>
      </c>
      <c r="O39" s="48">
        <f t="shared" si="6"/>
        <v>3.8239345380156835</v>
      </c>
      <c r="P39" s="9"/>
    </row>
    <row r="40" spans="1:16">
      <c r="A40" s="12"/>
      <c r="B40" s="25">
        <v>341.51</v>
      </c>
      <c r="C40" s="20" t="s">
        <v>129</v>
      </c>
      <c r="D40" s="47">
        <v>417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2" si="8">SUM(D40:M40)</f>
        <v>417</v>
      </c>
      <c r="O40" s="48">
        <f t="shared" si="6"/>
        <v>2.8435049437436074E-2</v>
      </c>
      <c r="P40" s="9"/>
    </row>
    <row r="41" spans="1:16">
      <c r="A41" s="12"/>
      <c r="B41" s="25">
        <v>341.52</v>
      </c>
      <c r="C41" s="20" t="s">
        <v>130</v>
      </c>
      <c r="D41" s="47">
        <v>47081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47081</v>
      </c>
      <c r="O41" s="48">
        <f t="shared" si="6"/>
        <v>3.2104330037504263</v>
      </c>
      <c r="P41" s="9"/>
    </row>
    <row r="42" spans="1:16">
      <c r="A42" s="12"/>
      <c r="B42" s="25">
        <v>341.55</v>
      </c>
      <c r="C42" s="20" t="s">
        <v>132</v>
      </c>
      <c r="D42" s="47">
        <v>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20</v>
      </c>
      <c r="O42" s="48">
        <f t="shared" si="6"/>
        <v>1.3637913399249914E-3</v>
      </c>
      <c r="P42" s="9"/>
    </row>
    <row r="43" spans="1:16">
      <c r="A43" s="12"/>
      <c r="B43" s="25">
        <v>341.56</v>
      </c>
      <c r="C43" s="20" t="s">
        <v>133</v>
      </c>
      <c r="D43" s="47">
        <v>15103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15103</v>
      </c>
      <c r="O43" s="48">
        <f t="shared" si="6"/>
        <v>1.0298670303443573</v>
      </c>
      <c r="P43" s="9"/>
    </row>
    <row r="44" spans="1:16">
      <c r="A44" s="12"/>
      <c r="B44" s="25">
        <v>341.8</v>
      </c>
      <c r="C44" s="20" t="s">
        <v>134</v>
      </c>
      <c r="D44" s="47">
        <v>138472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138472</v>
      </c>
      <c r="O44" s="48">
        <f t="shared" si="6"/>
        <v>9.4423457211046706</v>
      </c>
      <c r="P44" s="9"/>
    </row>
    <row r="45" spans="1:16">
      <c r="A45" s="12"/>
      <c r="B45" s="25">
        <v>341.9</v>
      </c>
      <c r="C45" s="20" t="s">
        <v>135</v>
      </c>
      <c r="D45" s="47">
        <v>8609</v>
      </c>
      <c r="E45" s="47">
        <v>34075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42684</v>
      </c>
      <c r="O45" s="48">
        <f t="shared" si="6"/>
        <v>2.9106034776679168</v>
      </c>
      <c r="P45" s="9"/>
    </row>
    <row r="46" spans="1:16">
      <c r="A46" s="12"/>
      <c r="B46" s="25">
        <v>342.6</v>
      </c>
      <c r="C46" s="20" t="s">
        <v>58</v>
      </c>
      <c r="D46" s="47">
        <v>662665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662665</v>
      </c>
      <c r="O46" s="48">
        <f t="shared" si="6"/>
        <v>45.186839413569722</v>
      </c>
      <c r="P46" s="9"/>
    </row>
    <row r="47" spans="1:16">
      <c r="A47" s="12"/>
      <c r="B47" s="25">
        <v>342.9</v>
      </c>
      <c r="C47" s="20" t="s">
        <v>59</v>
      </c>
      <c r="D47" s="47">
        <v>0</v>
      </c>
      <c r="E47" s="47">
        <v>160838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160838</v>
      </c>
      <c r="O47" s="48">
        <f t="shared" si="6"/>
        <v>10.967473576542789</v>
      </c>
      <c r="P47" s="9"/>
    </row>
    <row r="48" spans="1:16">
      <c r="A48" s="12"/>
      <c r="B48" s="25">
        <v>343.3</v>
      </c>
      <c r="C48" s="20" t="s">
        <v>104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74321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74321</v>
      </c>
      <c r="O48" s="48">
        <f t="shared" si="6"/>
        <v>5.0679168087282642</v>
      </c>
      <c r="P48" s="9"/>
    </row>
    <row r="49" spans="1:16">
      <c r="A49" s="12"/>
      <c r="B49" s="25">
        <v>343.5</v>
      </c>
      <c r="C49" s="20" t="s">
        <v>105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127368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127368</v>
      </c>
      <c r="O49" s="48">
        <f t="shared" si="6"/>
        <v>8.6851687691783166</v>
      </c>
      <c r="P49" s="9"/>
    </row>
    <row r="50" spans="1:16">
      <c r="A50" s="12"/>
      <c r="B50" s="25">
        <v>344.9</v>
      </c>
      <c r="C50" s="20" t="s">
        <v>184</v>
      </c>
      <c r="D50" s="47">
        <v>0</v>
      </c>
      <c r="E50" s="47">
        <v>7296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7296</v>
      </c>
      <c r="O50" s="48">
        <f t="shared" si="6"/>
        <v>0.49751108080463691</v>
      </c>
      <c r="P50" s="9"/>
    </row>
    <row r="51" spans="1:16">
      <c r="A51" s="12"/>
      <c r="B51" s="25">
        <v>347.1</v>
      </c>
      <c r="C51" s="20" t="s">
        <v>61</v>
      </c>
      <c r="D51" s="47">
        <v>63626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63626</v>
      </c>
      <c r="O51" s="48">
        <f t="shared" si="6"/>
        <v>4.3386293897033754</v>
      </c>
      <c r="P51" s="9"/>
    </row>
    <row r="52" spans="1:16">
      <c r="A52" s="12"/>
      <c r="B52" s="25">
        <v>347.2</v>
      </c>
      <c r="C52" s="20" t="s">
        <v>62</v>
      </c>
      <c r="D52" s="47">
        <v>35951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35951</v>
      </c>
      <c r="O52" s="48">
        <f t="shared" si="6"/>
        <v>2.4514831230821685</v>
      </c>
      <c r="P52" s="9"/>
    </row>
    <row r="53" spans="1:16">
      <c r="A53" s="12"/>
      <c r="B53" s="25">
        <v>348.11</v>
      </c>
      <c r="C53" s="20" t="s">
        <v>155</v>
      </c>
      <c r="D53" s="47">
        <v>0</v>
      </c>
      <c r="E53" s="47">
        <v>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2</v>
      </c>
      <c r="O53" s="48">
        <f t="shared" si="6"/>
        <v>1.3637913399249915E-4</v>
      </c>
      <c r="P53" s="9"/>
    </row>
    <row r="54" spans="1:16">
      <c r="A54" s="12"/>
      <c r="B54" s="25">
        <v>348.12</v>
      </c>
      <c r="C54" s="20" t="s">
        <v>156</v>
      </c>
      <c r="D54" s="47">
        <v>0</v>
      </c>
      <c r="E54" s="47">
        <v>203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4" si="9">SUM(D54:M54)</f>
        <v>203</v>
      </c>
      <c r="O54" s="48">
        <f t="shared" si="6"/>
        <v>1.3842482100238664E-2</v>
      </c>
      <c r="P54" s="9"/>
    </row>
    <row r="55" spans="1:16">
      <c r="A55" s="12"/>
      <c r="B55" s="25">
        <v>348.13</v>
      </c>
      <c r="C55" s="20" t="s">
        <v>157</v>
      </c>
      <c r="D55" s="47">
        <v>0</v>
      </c>
      <c r="E55" s="47">
        <v>3934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3934</v>
      </c>
      <c r="O55" s="48">
        <f t="shared" si="6"/>
        <v>0.2682577565632458</v>
      </c>
      <c r="P55" s="9"/>
    </row>
    <row r="56" spans="1:16">
      <c r="A56" s="12"/>
      <c r="B56" s="25">
        <v>348.21</v>
      </c>
      <c r="C56" s="20" t="s">
        <v>158</v>
      </c>
      <c r="D56" s="47">
        <v>0</v>
      </c>
      <c r="E56" s="47">
        <v>1155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1155</v>
      </c>
      <c r="O56" s="48">
        <f t="shared" si="6"/>
        <v>7.8758949880668255E-2</v>
      </c>
      <c r="P56" s="9"/>
    </row>
    <row r="57" spans="1:16">
      <c r="A57" s="12"/>
      <c r="B57" s="25">
        <v>348.22</v>
      </c>
      <c r="C57" s="20" t="s">
        <v>159</v>
      </c>
      <c r="D57" s="47">
        <v>0</v>
      </c>
      <c r="E57" s="47">
        <v>541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541</v>
      </c>
      <c r="O57" s="48">
        <f t="shared" si="6"/>
        <v>3.6890555744971021E-2</v>
      </c>
      <c r="P57" s="9"/>
    </row>
    <row r="58" spans="1:16">
      <c r="A58" s="12"/>
      <c r="B58" s="25">
        <v>348.23</v>
      </c>
      <c r="C58" s="20" t="s">
        <v>160</v>
      </c>
      <c r="D58" s="47">
        <v>0</v>
      </c>
      <c r="E58" s="47">
        <v>5736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5736</v>
      </c>
      <c r="O58" s="48">
        <f t="shared" si="6"/>
        <v>0.39113535629048757</v>
      </c>
      <c r="P58" s="9"/>
    </row>
    <row r="59" spans="1:16">
      <c r="A59" s="12"/>
      <c r="B59" s="25">
        <v>348.31</v>
      </c>
      <c r="C59" s="20" t="s">
        <v>161</v>
      </c>
      <c r="D59" s="47">
        <v>0</v>
      </c>
      <c r="E59" s="47">
        <v>37710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37710</v>
      </c>
      <c r="O59" s="48">
        <f t="shared" si="6"/>
        <v>2.5714285714285716</v>
      </c>
      <c r="P59" s="9"/>
    </row>
    <row r="60" spans="1:16">
      <c r="A60" s="12"/>
      <c r="B60" s="25">
        <v>348.41</v>
      </c>
      <c r="C60" s="20" t="s">
        <v>163</v>
      </c>
      <c r="D60" s="47">
        <v>0</v>
      </c>
      <c r="E60" s="47">
        <v>57320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57320</v>
      </c>
      <c r="O60" s="48">
        <f t="shared" si="6"/>
        <v>3.9086259802250254</v>
      </c>
      <c r="P60" s="9"/>
    </row>
    <row r="61" spans="1:16">
      <c r="A61" s="12"/>
      <c r="B61" s="25">
        <v>348.42</v>
      </c>
      <c r="C61" s="20" t="s">
        <v>164</v>
      </c>
      <c r="D61" s="47">
        <v>124064</v>
      </c>
      <c r="E61" s="47">
        <v>1555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125619</v>
      </c>
      <c r="O61" s="48">
        <f t="shared" si="6"/>
        <v>8.565905216501875</v>
      </c>
      <c r="P61" s="9"/>
    </row>
    <row r="62" spans="1:16">
      <c r="A62" s="12"/>
      <c r="B62" s="25">
        <v>348.52</v>
      </c>
      <c r="C62" s="20" t="s">
        <v>165</v>
      </c>
      <c r="D62" s="47">
        <v>0</v>
      </c>
      <c r="E62" s="47">
        <v>7765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7765</v>
      </c>
      <c r="O62" s="48">
        <f t="shared" si="6"/>
        <v>0.52949198772587791</v>
      </c>
      <c r="P62" s="9"/>
    </row>
    <row r="63" spans="1:16">
      <c r="A63" s="12"/>
      <c r="B63" s="25">
        <v>348.53</v>
      </c>
      <c r="C63" s="20" t="s">
        <v>166</v>
      </c>
      <c r="D63" s="47">
        <v>0</v>
      </c>
      <c r="E63" s="47">
        <v>87514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87514</v>
      </c>
      <c r="O63" s="48">
        <f t="shared" si="6"/>
        <v>5.9675417661097852</v>
      </c>
      <c r="P63" s="9"/>
    </row>
    <row r="64" spans="1:16">
      <c r="A64" s="12"/>
      <c r="B64" s="25">
        <v>348.71</v>
      </c>
      <c r="C64" s="20" t="s">
        <v>167</v>
      </c>
      <c r="D64" s="47">
        <v>0</v>
      </c>
      <c r="E64" s="47">
        <v>8880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8880</v>
      </c>
      <c r="O64" s="48">
        <f t="shared" si="6"/>
        <v>0.60552335492669618</v>
      </c>
      <c r="P64" s="9"/>
    </row>
    <row r="65" spans="1:16" ht="15.75">
      <c r="A65" s="29" t="s">
        <v>46</v>
      </c>
      <c r="B65" s="30"/>
      <c r="C65" s="31"/>
      <c r="D65" s="32">
        <f t="shared" ref="D65:M65" si="10">SUM(D66:D71)</f>
        <v>28856</v>
      </c>
      <c r="E65" s="32">
        <f t="shared" si="10"/>
        <v>167509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0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83" si="11">SUM(D65:M65)</f>
        <v>196365</v>
      </c>
      <c r="O65" s="46">
        <f t="shared" si="6"/>
        <v>13.390044323218548</v>
      </c>
      <c r="P65" s="10"/>
    </row>
    <row r="66" spans="1:16">
      <c r="A66" s="13"/>
      <c r="B66" s="40">
        <v>351.1</v>
      </c>
      <c r="C66" s="21" t="s">
        <v>75</v>
      </c>
      <c r="D66" s="47">
        <v>18661</v>
      </c>
      <c r="E66" s="47">
        <v>11552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30213</v>
      </c>
      <c r="O66" s="48">
        <f t="shared" si="6"/>
        <v>2.0602113876576884</v>
      </c>
      <c r="P66" s="9"/>
    </row>
    <row r="67" spans="1:16">
      <c r="A67" s="13"/>
      <c r="B67" s="40">
        <v>351.2</v>
      </c>
      <c r="C67" s="21" t="s">
        <v>137</v>
      </c>
      <c r="D67" s="47">
        <v>0</v>
      </c>
      <c r="E67" s="47">
        <v>15522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15522</v>
      </c>
      <c r="O67" s="48">
        <f t="shared" si="6"/>
        <v>1.0584384589157858</v>
      </c>
      <c r="P67" s="9"/>
    </row>
    <row r="68" spans="1:16">
      <c r="A68" s="13"/>
      <c r="B68" s="40">
        <v>351.5</v>
      </c>
      <c r="C68" s="21" t="s">
        <v>140</v>
      </c>
      <c r="D68" s="47">
        <v>0</v>
      </c>
      <c r="E68" s="47">
        <v>74627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74627</v>
      </c>
      <c r="O68" s="48">
        <f t="shared" si="6"/>
        <v>5.0887828162291173</v>
      </c>
      <c r="P68" s="9"/>
    </row>
    <row r="69" spans="1:16">
      <c r="A69" s="13"/>
      <c r="B69" s="40">
        <v>351.8</v>
      </c>
      <c r="C69" s="21" t="s">
        <v>143</v>
      </c>
      <c r="D69" s="47">
        <v>0</v>
      </c>
      <c r="E69" s="47">
        <v>29700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29700</v>
      </c>
      <c r="O69" s="48">
        <f t="shared" ref="O69:O83" si="12">(N69/O$85)</f>
        <v>2.0252301397886123</v>
      </c>
      <c r="P69" s="9"/>
    </row>
    <row r="70" spans="1:16">
      <c r="A70" s="13"/>
      <c r="B70" s="40">
        <v>352</v>
      </c>
      <c r="C70" s="21" t="s">
        <v>76</v>
      </c>
      <c r="D70" s="47">
        <v>10195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10195</v>
      </c>
      <c r="O70" s="48">
        <f t="shared" si="12"/>
        <v>0.69519263552676436</v>
      </c>
      <c r="P70" s="9"/>
    </row>
    <row r="71" spans="1:16">
      <c r="A71" s="13"/>
      <c r="B71" s="40">
        <v>359</v>
      </c>
      <c r="C71" s="21" t="s">
        <v>77</v>
      </c>
      <c r="D71" s="47">
        <v>0</v>
      </c>
      <c r="E71" s="47">
        <v>36108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36108</v>
      </c>
      <c r="O71" s="48">
        <f t="shared" si="12"/>
        <v>2.4621888851005798</v>
      </c>
      <c r="P71" s="9"/>
    </row>
    <row r="72" spans="1:16" ht="15.75">
      <c r="A72" s="29" t="s">
        <v>4</v>
      </c>
      <c r="B72" s="30"/>
      <c r="C72" s="31"/>
      <c r="D72" s="32">
        <f t="shared" ref="D72:M72" si="13">SUM(D73:D78)</f>
        <v>384021</v>
      </c>
      <c r="E72" s="32">
        <f t="shared" si="13"/>
        <v>242060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1111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1"/>
        <v>627192</v>
      </c>
      <c r="O72" s="46">
        <f t="shared" si="12"/>
        <v>42.76795090351176</v>
      </c>
      <c r="P72" s="10"/>
    </row>
    <row r="73" spans="1:16">
      <c r="A73" s="12"/>
      <c r="B73" s="25">
        <v>361.1</v>
      </c>
      <c r="C73" s="20" t="s">
        <v>78</v>
      </c>
      <c r="D73" s="47">
        <v>28610</v>
      </c>
      <c r="E73" s="47">
        <v>11906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40516</v>
      </c>
      <c r="O73" s="48">
        <f t="shared" si="12"/>
        <v>2.7627684964200476</v>
      </c>
      <c r="P73" s="9"/>
    </row>
    <row r="74" spans="1:16">
      <c r="A74" s="12"/>
      <c r="B74" s="25">
        <v>362</v>
      </c>
      <c r="C74" s="20" t="s">
        <v>79</v>
      </c>
      <c r="D74" s="47">
        <v>85976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85976</v>
      </c>
      <c r="O74" s="48">
        <f t="shared" si="12"/>
        <v>5.862666212069553</v>
      </c>
      <c r="P74" s="9"/>
    </row>
    <row r="75" spans="1:16">
      <c r="A75" s="12"/>
      <c r="B75" s="25">
        <v>364</v>
      </c>
      <c r="C75" s="20" t="s">
        <v>145</v>
      </c>
      <c r="D75" s="47">
        <v>0</v>
      </c>
      <c r="E75" s="47">
        <v>220000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220000</v>
      </c>
      <c r="O75" s="48">
        <f t="shared" si="12"/>
        <v>15.001704739174906</v>
      </c>
      <c r="P75" s="9"/>
    </row>
    <row r="76" spans="1:16">
      <c r="A76" s="12"/>
      <c r="B76" s="25">
        <v>365</v>
      </c>
      <c r="C76" s="20" t="s">
        <v>146</v>
      </c>
      <c r="D76" s="47">
        <v>0</v>
      </c>
      <c r="E76" s="47">
        <v>765</v>
      </c>
      <c r="F76" s="47">
        <v>0</v>
      </c>
      <c r="G76" s="47">
        <v>0</v>
      </c>
      <c r="H76" s="47">
        <v>0</v>
      </c>
      <c r="I76" s="47">
        <v>1102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1867</v>
      </c>
      <c r="O76" s="48">
        <f t="shared" si="12"/>
        <v>0.12730992158199794</v>
      </c>
      <c r="P76" s="9"/>
    </row>
    <row r="77" spans="1:16">
      <c r="A77" s="12"/>
      <c r="B77" s="25">
        <v>366</v>
      </c>
      <c r="C77" s="20" t="s">
        <v>100</v>
      </c>
      <c r="D77" s="47">
        <v>28911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28911</v>
      </c>
      <c r="O77" s="48">
        <f t="shared" si="12"/>
        <v>1.9714285714285715</v>
      </c>
      <c r="P77" s="9"/>
    </row>
    <row r="78" spans="1:16">
      <c r="A78" s="12"/>
      <c r="B78" s="25">
        <v>369.9</v>
      </c>
      <c r="C78" s="20" t="s">
        <v>82</v>
      </c>
      <c r="D78" s="47">
        <v>240524</v>
      </c>
      <c r="E78" s="47">
        <v>9389</v>
      </c>
      <c r="F78" s="47">
        <v>0</v>
      </c>
      <c r="G78" s="47">
        <v>0</v>
      </c>
      <c r="H78" s="47">
        <v>0</v>
      </c>
      <c r="I78" s="47">
        <v>9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249922</v>
      </c>
      <c r="O78" s="48">
        <f t="shared" si="12"/>
        <v>17.042072962836684</v>
      </c>
      <c r="P78" s="9"/>
    </row>
    <row r="79" spans="1:16" ht="15.75">
      <c r="A79" s="29" t="s">
        <v>47</v>
      </c>
      <c r="B79" s="30"/>
      <c r="C79" s="31"/>
      <c r="D79" s="32">
        <f t="shared" ref="D79:M79" si="14">SUM(D80:D82)</f>
        <v>572374</v>
      </c>
      <c r="E79" s="32">
        <f t="shared" si="14"/>
        <v>851262</v>
      </c>
      <c r="F79" s="32">
        <f t="shared" si="14"/>
        <v>0</v>
      </c>
      <c r="G79" s="32">
        <f t="shared" si="14"/>
        <v>0</v>
      </c>
      <c r="H79" s="32">
        <f t="shared" si="14"/>
        <v>0</v>
      </c>
      <c r="I79" s="32">
        <f t="shared" si="14"/>
        <v>285035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1"/>
        <v>1708671</v>
      </c>
      <c r="O79" s="46">
        <f t="shared" si="12"/>
        <v>116.51353562904876</v>
      </c>
      <c r="P79" s="9"/>
    </row>
    <row r="80" spans="1:16">
      <c r="A80" s="12"/>
      <c r="B80" s="25">
        <v>381</v>
      </c>
      <c r="C80" s="20" t="s">
        <v>83</v>
      </c>
      <c r="D80" s="47">
        <v>502044</v>
      </c>
      <c r="E80" s="47">
        <v>439392</v>
      </c>
      <c r="F80" s="47">
        <v>0</v>
      </c>
      <c r="G80" s="47">
        <v>0</v>
      </c>
      <c r="H80" s="47">
        <v>0</v>
      </c>
      <c r="I80" s="47">
        <v>284955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1226391</v>
      </c>
      <c r="O80" s="48">
        <f t="shared" si="12"/>
        <v>83.627071258097516</v>
      </c>
      <c r="P80" s="9"/>
    </row>
    <row r="81" spans="1:119">
      <c r="A81" s="12"/>
      <c r="B81" s="25">
        <v>383</v>
      </c>
      <c r="C81" s="20" t="s">
        <v>84</v>
      </c>
      <c r="D81" s="47">
        <v>70330</v>
      </c>
      <c r="E81" s="47">
        <v>411870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482200</v>
      </c>
      <c r="O81" s="48">
        <f t="shared" si="12"/>
        <v>32.881009205591546</v>
      </c>
      <c r="P81" s="9"/>
    </row>
    <row r="82" spans="1:119" ht="15.75" thickBot="1">
      <c r="A82" s="12"/>
      <c r="B82" s="25">
        <v>389.1</v>
      </c>
      <c r="C82" s="20" t="s">
        <v>147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80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80</v>
      </c>
      <c r="O82" s="48">
        <f t="shared" si="12"/>
        <v>5.4551653596999657E-3</v>
      </c>
      <c r="P82" s="9"/>
    </row>
    <row r="83" spans="1:119" ht="16.5" thickBot="1">
      <c r="A83" s="14" t="s">
        <v>64</v>
      </c>
      <c r="B83" s="23"/>
      <c r="C83" s="22"/>
      <c r="D83" s="15">
        <f t="shared" ref="D83:M83" si="15">SUM(D5,D12,D15,D38,D65,D72,D79)</f>
        <v>13455499</v>
      </c>
      <c r="E83" s="15">
        <f t="shared" si="15"/>
        <v>8105084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578744</v>
      </c>
      <c r="J83" s="15">
        <f t="shared" si="15"/>
        <v>0</v>
      </c>
      <c r="K83" s="15">
        <f t="shared" si="15"/>
        <v>0</v>
      </c>
      <c r="L83" s="15">
        <f t="shared" si="15"/>
        <v>0</v>
      </c>
      <c r="M83" s="15">
        <f t="shared" si="15"/>
        <v>0</v>
      </c>
      <c r="N83" s="15">
        <f t="shared" si="11"/>
        <v>22139327</v>
      </c>
      <c r="O83" s="38">
        <f t="shared" si="12"/>
        <v>1509.671121718377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185</v>
      </c>
      <c r="M85" s="49"/>
      <c r="N85" s="49"/>
      <c r="O85" s="44">
        <v>14665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102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95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88</v>
      </c>
      <c r="B3" s="63"/>
      <c r="C3" s="64"/>
      <c r="D3" s="68" t="s">
        <v>41</v>
      </c>
      <c r="E3" s="69"/>
      <c r="F3" s="69"/>
      <c r="G3" s="69"/>
      <c r="H3" s="70"/>
      <c r="I3" s="68" t="s">
        <v>42</v>
      </c>
      <c r="J3" s="70"/>
      <c r="K3" s="68" t="s">
        <v>44</v>
      </c>
      <c r="L3" s="70"/>
      <c r="M3" s="36"/>
      <c r="N3" s="37"/>
      <c r="O3" s="71" t="s">
        <v>93</v>
      </c>
      <c r="P3" s="11"/>
      <c r="Q3"/>
    </row>
    <row r="4" spans="1:133" ht="32.25" customHeight="1" thickBot="1">
      <c r="A4" s="65"/>
      <c r="B4" s="66"/>
      <c r="C4" s="67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8502302</v>
      </c>
      <c r="E5" s="27">
        <f t="shared" si="0"/>
        <v>2210188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10712490</v>
      </c>
      <c r="O5" s="33">
        <f t="shared" ref="O5:O36" si="2">(N5/O$85)</f>
        <v>732.22761449077234</v>
      </c>
      <c r="P5" s="6"/>
    </row>
    <row r="6" spans="1:133">
      <c r="A6" s="12"/>
      <c r="B6" s="25">
        <v>311</v>
      </c>
      <c r="C6" s="20" t="s">
        <v>2</v>
      </c>
      <c r="D6" s="47">
        <v>7735742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7735742</v>
      </c>
      <c r="O6" s="48">
        <f t="shared" si="2"/>
        <v>528.75885167464116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30188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30188</v>
      </c>
      <c r="O7" s="48">
        <f t="shared" si="2"/>
        <v>2.0634313055365685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303989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303989</v>
      </c>
      <c r="O8" s="48">
        <f t="shared" si="2"/>
        <v>20.778468899521531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1876011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1876011</v>
      </c>
      <c r="O9" s="48">
        <f t="shared" si="2"/>
        <v>128.23041695146958</v>
      </c>
      <c r="P9" s="9"/>
    </row>
    <row r="10" spans="1:133">
      <c r="A10" s="12"/>
      <c r="B10" s="25">
        <v>312.60000000000002</v>
      </c>
      <c r="C10" s="20" t="s">
        <v>14</v>
      </c>
      <c r="D10" s="47">
        <v>750330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750330</v>
      </c>
      <c r="O10" s="48">
        <f t="shared" si="2"/>
        <v>51.28708133971292</v>
      </c>
      <c r="P10" s="9"/>
    </row>
    <row r="11" spans="1:133">
      <c r="A11" s="12"/>
      <c r="B11" s="25">
        <v>315</v>
      </c>
      <c r="C11" s="20" t="s">
        <v>119</v>
      </c>
      <c r="D11" s="47">
        <v>16230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16230</v>
      </c>
      <c r="O11" s="48">
        <f t="shared" si="2"/>
        <v>1.1093643198906358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79679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79679</v>
      </c>
      <c r="O12" s="46">
        <f t="shared" si="2"/>
        <v>5.4462747778537253</v>
      </c>
      <c r="P12" s="10"/>
    </row>
    <row r="13" spans="1:133">
      <c r="A13" s="12"/>
      <c r="B13" s="25">
        <v>322</v>
      </c>
      <c r="C13" s="20" t="s">
        <v>0</v>
      </c>
      <c r="D13" s="47">
        <v>79129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79129</v>
      </c>
      <c r="O13" s="48">
        <f t="shared" si="2"/>
        <v>5.4086807928913192</v>
      </c>
      <c r="P13" s="9"/>
    </row>
    <row r="14" spans="1:133">
      <c r="A14" s="12"/>
      <c r="B14" s="25">
        <v>329</v>
      </c>
      <c r="C14" s="20" t="s">
        <v>17</v>
      </c>
      <c r="D14" s="47">
        <v>550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550</v>
      </c>
      <c r="O14" s="48">
        <f t="shared" si="2"/>
        <v>3.7593984962406013E-2</v>
      </c>
      <c r="P14" s="9"/>
    </row>
    <row r="15" spans="1:133" ht="15.75">
      <c r="A15" s="29" t="s">
        <v>20</v>
      </c>
      <c r="B15" s="30"/>
      <c r="C15" s="31"/>
      <c r="D15" s="32">
        <f t="shared" ref="D15:M15" si="4">SUM(D16:D39)</f>
        <v>3186484</v>
      </c>
      <c r="E15" s="32">
        <f t="shared" si="4"/>
        <v>4179122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90900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7456506</v>
      </c>
      <c r="O15" s="46">
        <f t="shared" si="2"/>
        <v>509.6723171565277</v>
      </c>
      <c r="P15" s="10"/>
    </row>
    <row r="16" spans="1:133">
      <c r="A16" s="12"/>
      <c r="B16" s="25">
        <v>331.1</v>
      </c>
      <c r="C16" s="20" t="s">
        <v>18</v>
      </c>
      <c r="D16" s="47">
        <v>4410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4410</v>
      </c>
      <c r="O16" s="48">
        <f t="shared" si="2"/>
        <v>0.30143540669856461</v>
      </c>
      <c r="P16" s="9"/>
    </row>
    <row r="17" spans="1:16">
      <c r="A17" s="12"/>
      <c r="B17" s="25">
        <v>331.2</v>
      </c>
      <c r="C17" s="20" t="s">
        <v>19</v>
      </c>
      <c r="D17" s="47">
        <v>40624</v>
      </c>
      <c r="E17" s="47">
        <v>46586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87210</v>
      </c>
      <c r="O17" s="48">
        <f t="shared" si="2"/>
        <v>5.9610389610389607</v>
      </c>
      <c r="P17" s="9"/>
    </row>
    <row r="18" spans="1:16">
      <c r="A18" s="12"/>
      <c r="B18" s="25">
        <v>331.5</v>
      </c>
      <c r="C18" s="20" t="s">
        <v>21</v>
      </c>
      <c r="D18" s="47">
        <v>0</v>
      </c>
      <c r="E18" s="47">
        <v>545511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545511</v>
      </c>
      <c r="O18" s="48">
        <f t="shared" si="2"/>
        <v>37.287149692412854</v>
      </c>
      <c r="P18" s="9"/>
    </row>
    <row r="19" spans="1:16">
      <c r="A19" s="12"/>
      <c r="B19" s="25">
        <v>331.69</v>
      </c>
      <c r="C19" s="20" t="s">
        <v>24</v>
      </c>
      <c r="D19" s="47">
        <v>171084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171084</v>
      </c>
      <c r="O19" s="48">
        <f t="shared" si="2"/>
        <v>11.694053315105947</v>
      </c>
      <c r="P19" s="9"/>
    </row>
    <row r="20" spans="1:16">
      <c r="A20" s="12"/>
      <c r="B20" s="25">
        <v>331.7</v>
      </c>
      <c r="C20" s="20" t="s">
        <v>115</v>
      </c>
      <c r="D20" s="47">
        <v>93384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93384</v>
      </c>
      <c r="O20" s="48">
        <f t="shared" si="2"/>
        <v>6.3830485304169517</v>
      </c>
      <c r="P20" s="9"/>
    </row>
    <row r="21" spans="1:16">
      <c r="A21" s="12"/>
      <c r="B21" s="25">
        <v>334.1</v>
      </c>
      <c r="C21" s="20" t="s">
        <v>22</v>
      </c>
      <c r="D21" s="47">
        <v>9298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9298</v>
      </c>
      <c r="O21" s="48">
        <f t="shared" si="2"/>
        <v>0.63554340396445663</v>
      </c>
      <c r="P21" s="9"/>
    </row>
    <row r="22" spans="1:16">
      <c r="A22" s="12"/>
      <c r="B22" s="25">
        <v>334.2</v>
      </c>
      <c r="C22" s="20" t="s">
        <v>23</v>
      </c>
      <c r="D22" s="47">
        <v>0</v>
      </c>
      <c r="E22" s="47">
        <v>59563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59563</v>
      </c>
      <c r="O22" s="48">
        <f t="shared" si="2"/>
        <v>4.0712918660287079</v>
      </c>
      <c r="P22" s="9"/>
    </row>
    <row r="23" spans="1:16">
      <c r="A23" s="12"/>
      <c r="B23" s="25">
        <v>334.34</v>
      </c>
      <c r="C23" s="20" t="s">
        <v>150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90900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90900</v>
      </c>
      <c r="O23" s="48">
        <f t="shared" si="2"/>
        <v>6.2132604237867399</v>
      </c>
      <c r="P23" s="9"/>
    </row>
    <row r="24" spans="1:16">
      <c r="A24" s="12"/>
      <c r="B24" s="25">
        <v>334.49</v>
      </c>
      <c r="C24" s="20" t="s">
        <v>25</v>
      </c>
      <c r="D24" s="47">
        <v>0</v>
      </c>
      <c r="E24" s="47">
        <v>2060389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8" si="5">SUM(D24:M24)</f>
        <v>2060389</v>
      </c>
      <c r="O24" s="48">
        <f t="shared" si="2"/>
        <v>140.83315105946684</v>
      </c>
      <c r="P24" s="9"/>
    </row>
    <row r="25" spans="1:16">
      <c r="A25" s="12"/>
      <c r="B25" s="25">
        <v>334.5</v>
      </c>
      <c r="C25" s="20" t="s">
        <v>26</v>
      </c>
      <c r="D25" s="47">
        <v>0</v>
      </c>
      <c r="E25" s="47">
        <v>102341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102341</v>
      </c>
      <c r="O25" s="48">
        <f t="shared" si="2"/>
        <v>6.9952836637047167</v>
      </c>
      <c r="P25" s="9"/>
    </row>
    <row r="26" spans="1:16">
      <c r="A26" s="12"/>
      <c r="B26" s="25">
        <v>334.61</v>
      </c>
      <c r="C26" s="20" t="s">
        <v>27</v>
      </c>
      <c r="D26" s="47">
        <v>6521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6521</v>
      </c>
      <c r="O26" s="48">
        <f t="shared" si="2"/>
        <v>0.44572795625427203</v>
      </c>
      <c r="P26" s="9"/>
    </row>
    <row r="27" spans="1:16">
      <c r="A27" s="12"/>
      <c r="B27" s="25">
        <v>334.7</v>
      </c>
      <c r="C27" s="20" t="s">
        <v>29</v>
      </c>
      <c r="D27" s="47">
        <v>446586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446586</v>
      </c>
      <c r="O27" s="48">
        <f t="shared" si="2"/>
        <v>30.525358851674643</v>
      </c>
      <c r="P27" s="9"/>
    </row>
    <row r="28" spans="1:16">
      <c r="A28" s="12"/>
      <c r="B28" s="25">
        <v>335.12</v>
      </c>
      <c r="C28" s="20" t="s">
        <v>120</v>
      </c>
      <c r="D28" s="47">
        <v>254647</v>
      </c>
      <c r="E28" s="47">
        <v>44768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299415</v>
      </c>
      <c r="O28" s="48">
        <f t="shared" si="2"/>
        <v>20.465823650034178</v>
      </c>
      <c r="P28" s="9"/>
    </row>
    <row r="29" spans="1:16">
      <c r="A29" s="12"/>
      <c r="B29" s="25">
        <v>335.13</v>
      </c>
      <c r="C29" s="20" t="s">
        <v>121</v>
      </c>
      <c r="D29" s="47">
        <v>20451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20451</v>
      </c>
      <c r="O29" s="48">
        <f t="shared" si="2"/>
        <v>1.3978810663021188</v>
      </c>
      <c r="P29" s="9"/>
    </row>
    <row r="30" spans="1:16">
      <c r="A30" s="12"/>
      <c r="B30" s="25">
        <v>335.14</v>
      </c>
      <c r="C30" s="20" t="s">
        <v>122</v>
      </c>
      <c r="D30" s="47">
        <v>5865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5865</v>
      </c>
      <c r="O30" s="48">
        <f t="shared" si="2"/>
        <v>0.40088858509911141</v>
      </c>
      <c r="P30" s="9"/>
    </row>
    <row r="31" spans="1:16">
      <c r="A31" s="12"/>
      <c r="B31" s="25">
        <v>335.15</v>
      </c>
      <c r="C31" s="20" t="s">
        <v>123</v>
      </c>
      <c r="D31" s="47">
        <v>975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975</v>
      </c>
      <c r="O31" s="48">
        <f t="shared" si="2"/>
        <v>6.6643882433356116E-2</v>
      </c>
      <c r="P31" s="9"/>
    </row>
    <row r="32" spans="1:16">
      <c r="A32" s="12"/>
      <c r="B32" s="25">
        <v>335.16</v>
      </c>
      <c r="C32" s="20" t="s">
        <v>124</v>
      </c>
      <c r="D32" s="47">
        <v>223250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15.25974025974026</v>
      </c>
      <c r="P32" s="9"/>
    </row>
    <row r="33" spans="1:16">
      <c r="A33" s="12"/>
      <c r="B33" s="25">
        <v>335.17</v>
      </c>
      <c r="C33" s="20" t="s">
        <v>125</v>
      </c>
      <c r="D33" s="47">
        <v>5143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5143</v>
      </c>
      <c r="O33" s="48">
        <f t="shared" si="2"/>
        <v>0.35153793574846204</v>
      </c>
      <c r="P33" s="9"/>
    </row>
    <row r="34" spans="1:16">
      <c r="A34" s="12"/>
      <c r="B34" s="25">
        <v>335.18</v>
      </c>
      <c r="C34" s="20" t="s">
        <v>126</v>
      </c>
      <c r="D34" s="47">
        <v>1318107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1318107</v>
      </c>
      <c r="O34" s="48">
        <f t="shared" si="2"/>
        <v>90.096172248803825</v>
      </c>
      <c r="P34" s="9"/>
    </row>
    <row r="35" spans="1:16">
      <c r="A35" s="12"/>
      <c r="B35" s="25">
        <v>335.19</v>
      </c>
      <c r="C35" s="20" t="s">
        <v>127</v>
      </c>
      <c r="D35" s="47">
        <v>489174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489174</v>
      </c>
      <c r="O35" s="48">
        <f t="shared" si="2"/>
        <v>33.436363636363637</v>
      </c>
      <c r="P35" s="9"/>
    </row>
    <row r="36" spans="1:16">
      <c r="A36" s="12"/>
      <c r="B36" s="25">
        <v>335.49</v>
      </c>
      <c r="C36" s="20" t="s">
        <v>37</v>
      </c>
      <c r="D36" s="47">
        <v>0</v>
      </c>
      <c r="E36" s="47">
        <v>1319964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1319964</v>
      </c>
      <c r="O36" s="48">
        <f t="shared" si="2"/>
        <v>90.223103212576902</v>
      </c>
      <c r="P36" s="9"/>
    </row>
    <row r="37" spans="1:16">
      <c r="A37" s="12"/>
      <c r="B37" s="25">
        <v>335.7</v>
      </c>
      <c r="C37" s="20" t="s">
        <v>38</v>
      </c>
      <c r="D37" s="47">
        <v>2995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2995</v>
      </c>
      <c r="O37" s="48">
        <f t="shared" ref="O37:O68" si="6">(N37/O$85)</f>
        <v>0.20471633629528366</v>
      </c>
      <c r="P37" s="9"/>
    </row>
    <row r="38" spans="1:16">
      <c r="A38" s="12"/>
      <c r="B38" s="25">
        <v>336</v>
      </c>
      <c r="C38" s="20" t="s">
        <v>3</v>
      </c>
      <c r="D38" s="47">
        <v>37968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37968</v>
      </c>
      <c r="O38" s="48">
        <f t="shared" si="6"/>
        <v>2.5952153110047846</v>
      </c>
      <c r="P38" s="9"/>
    </row>
    <row r="39" spans="1:16">
      <c r="A39" s="12"/>
      <c r="B39" s="25">
        <v>337.6</v>
      </c>
      <c r="C39" s="20" t="s">
        <v>153</v>
      </c>
      <c r="D39" s="47">
        <v>56002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56002</v>
      </c>
      <c r="O39" s="48">
        <f t="shared" si="6"/>
        <v>3.8278879015721121</v>
      </c>
      <c r="P39" s="9"/>
    </row>
    <row r="40" spans="1:16" ht="15.75">
      <c r="A40" s="29" t="s">
        <v>45</v>
      </c>
      <c r="B40" s="30"/>
      <c r="C40" s="31"/>
      <c r="D40" s="32">
        <f t="shared" ref="D40:M40" si="7">SUM(D41:D65)</f>
        <v>1089440</v>
      </c>
      <c r="E40" s="32">
        <f t="shared" si="7"/>
        <v>428111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173333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1690884</v>
      </c>
      <c r="O40" s="46">
        <f t="shared" si="6"/>
        <v>115.57648667122352</v>
      </c>
      <c r="P40" s="10"/>
    </row>
    <row r="41" spans="1:16">
      <c r="A41" s="12"/>
      <c r="B41" s="25">
        <v>341.1</v>
      </c>
      <c r="C41" s="20" t="s">
        <v>128</v>
      </c>
      <c r="D41" s="47">
        <v>42694</v>
      </c>
      <c r="E41" s="47">
        <v>16812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59506</v>
      </c>
      <c r="O41" s="48">
        <f t="shared" si="6"/>
        <v>4.0673957621326045</v>
      </c>
      <c r="P41" s="9"/>
    </row>
    <row r="42" spans="1:16">
      <c r="A42" s="12"/>
      <c r="B42" s="25">
        <v>341.51</v>
      </c>
      <c r="C42" s="20" t="s">
        <v>129</v>
      </c>
      <c r="D42" s="47">
        <v>342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2" si="8">SUM(D42:M42)</f>
        <v>342</v>
      </c>
      <c r="O42" s="48">
        <f t="shared" si="6"/>
        <v>2.3376623376623377E-2</v>
      </c>
      <c r="P42" s="9"/>
    </row>
    <row r="43" spans="1:16">
      <c r="A43" s="12"/>
      <c r="B43" s="25">
        <v>341.52</v>
      </c>
      <c r="C43" s="20" t="s">
        <v>130</v>
      </c>
      <c r="D43" s="47">
        <v>36121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36121</v>
      </c>
      <c r="O43" s="48">
        <f t="shared" si="6"/>
        <v>2.4689678742310321</v>
      </c>
      <c r="P43" s="9"/>
    </row>
    <row r="44" spans="1:16">
      <c r="A44" s="12"/>
      <c r="B44" s="25">
        <v>341.56</v>
      </c>
      <c r="C44" s="20" t="s">
        <v>133</v>
      </c>
      <c r="D44" s="47">
        <v>13527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13527</v>
      </c>
      <c r="O44" s="48">
        <f t="shared" si="6"/>
        <v>0.92460697197539299</v>
      </c>
      <c r="P44" s="9"/>
    </row>
    <row r="45" spans="1:16">
      <c r="A45" s="12"/>
      <c r="B45" s="25">
        <v>341.8</v>
      </c>
      <c r="C45" s="20" t="s">
        <v>134</v>
      </c>
      <c r="D45" s="47">
        <v>128016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128016</v>
      </c>
      <c r="O45" s="48">
        <f t="shared" si="6"/>
        <v>8.7502392344497615</v>
      </c>
      <c r="P45" s="9"/>
    </row>
    <row r="46" spans="1:16">
      <c r="A46" s="12"/>
      <c r="B46" s="25">
        <v>341.9</v>
      </c>
      <c r="C46" s="20" t="s">
        <v>135</v>
      </c>
      <c r="D46" s="47">
        <v>6456</v>
      </c>
      <c r="E46" s="47">
        <v>670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7126</v>
      </c>
      <c r="O46" s="48">
        <f t="shared" si="6"/>
        <v>0.48708133971291867</v>
      </c>
      <c r="P46" s="9"/>
    </row>
    <row r="47" spans="1:16">
      <c r="A47" s="12"/>
      <c r="B47" s="25">
        <v>342.6</v>
      </c>
      <c r="C47" s="20" t="s">
        <v>58</v>
      </c>
      <c r="D47" s="47">
        <v>644517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644517</v>
      </c>
      <c r="O47" s="48">
        <f t="shared" si="6"/>
        <v>44.054477101845521</v>
      </c>
      <c r="P47" s="9"/>
    </row>
    <row r="48" spans="1:16">
      <c r="A48" s="12"/>
      <c r="B48" s="25">
        <v>342.9</v>
      </c>
      <c r="C48" s="20" t="s">
        <v>59</v>
      </c>
      <c r="D48" s="47">
        <v>0</v>
      </c>
      <c r="E48" s="47">
        <v>139960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139960</v>
      </c>
      <c r="O48" s="48">
        <f t="shared" si="6"/>
        <v>9.5666438824333557</v>
      </c>
      <c r="P48" s="9"/>
    </row>
    <row r="49" spans="1:16">
      <c r="A49" s="12"/>
      <c r="B49" s="25">
        <v>343.4</v>
      </c>
      <c r="C49" s="20" t="s">
        <v>60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111404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111404</v>
      </c>
      <c r="O49" s="48">
        <f t="shared" si="6"/>
        <v>7.614764183185236</v>
      </c>
      <c r="P49" s="9"/>
    </row>
    <row r="50" spans="1:16">
      <c r="A50" s="12"/>
      <c r="B50" s="25">
        <v>343.5</v>
      </c>
      <c r="C50" s="20" t="s">
        <v>105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61929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61929</v>
      </c>
      <c r="O50" s="48">
        <f t="shared" si="6"/>
        <v>4.2330143540669853</v>
      </c>
      <c r="P50" s="9"/>
    </row>
    <row r="51" spans="1:16">
      <c r="A51" s="12"/>
      <c r="B51" s="25">
        <v>347.1</v>
      </c>
      <c r="C51" s="20" t="s">
        <v>61</v>
      </c>
      <c r="D51" s="47">
        <v>61200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61200</v>
      </c>
      <c r="O51" s="48">
        <f t="shared" si="6"/>
        <v>4.1831852358168149</v>
      </c>
      <c r="P51" s="9"/>
    </row>
    <row r="52" spans="1:16">
      <c r="A52" s="12"/>
      <c r="B52" s="25">
        <v>347.2</v>
      </c>
      <c r="C52" s="20" t="s">
        <v>62</v>
      </c>
      <c r="D52" s="47">
        <v>35900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35900</v>
      </c>
      <c r="O52" s="48">
        <f t="shared" si="6"/>
        <v>2.453861927546138</v>
      </c>
      <c r="P52" s="9"/>
    </row>
    <row r="53" spans="1:16">
      <c r="A53" s="12"/>
      <c r="B53" s="25">
        <v>348.11</v>
      </c>
      <c r="C53" s="20" t="s">
        <v>155</v>
      </c>
      <c r="D53" s="47">
        <v>0</v>
      </c>
      <c r="E53" s="47">
        <v>12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12</v>
      </c>
      <c r="O53" s="48">
        <f t="shared" si="6"/>
        <v>8.2023239917976764E-4</v>
      </c>
      <c r="P53" s="9"/>
    </row>
    <row r="54" spans="1:16">
      <c r="A54" s="12"/>
      <c r="B54" s="25">
        <v>348.12</v>
      </c>
      <c r="C54" s="20" t="s">
        <v>156</v>
      </c>
      <c r="D54" s="47">
        <v>0</v>
      </c>
      <c r="E54" s="47">
        <v>255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65" si="9">SUM(D54:M54)</f>
        <v>255</v>
      </c>
      <c r="O54" s="48">
        <f t="shared" si="6"/>
        <v>1.7429938482570063E-2</v>
      </c>
      <c r="P54" s="9"/>
    </row>
    <row r="55" spans="1:16">
      <c r="A55" s="12"/>
      <c r="B55" s="25">
        <v>348.13</v>
      </c>
      <c r="C55" s="20" t="s">
        <v>157</v>
      </c>
      <c r="D55" s="47">
        <v>0</v>
      </c>
      <c r="E55" s="47">
        <v>4264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4264</v>
      </c>
      <c r="O55" s="48">
        <f t="shared" si="6"/>
        <v>0.29145591250854408</v>
      </c>
      <c r="P55" s="9"/>
    </row>
    <row r="56" spans="1:16">
      <c r="A56" s="12"/>
      <c r="B56" s="25">
        <v>348.21</v>
      </c>
      <c r="C56" s="20" t="s">
        <v>158</v>
      </c>
      <c r="D56" s="47">
        <v>0</v>
      </c>
      <c r="E56" s="47">
        <v>1498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1498</v>
      </c>
      <c r="O56" s="48">
        <f t="shared" si="6"/>
        <v>0.10239234449760766</v>
      </c>
      <c r="P56" s="9"/>
    </row>
    <row r="57" spans="1:16">
      <c r="A57" s="12"/>
      <c r="B57" s="25">
        <v>348.22</v>
      </c>
      <c r="C57" s="20" t="s">
        <v>159</v>
      </c>
      <c r="D57" s="47">
        <v>0</v>
      </c>
      <c r="E57" s="47">
        <v>433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433</v>
      </c>
      <c r="O57" s="48">
        <f t="shared" si="6"/>
        <v>2.9596719070403281E-2</v>
      </c>
      <c r="P57" s="9"/>
    </row>
    <row r="58" spans="1:16">
      <c r="A58" s="12"/>
      <c r="B58" s="25">
        <v>348.23</v>
      </c>
      <c r="C58" s="20" t="s">
        <v>160</v>
      </c>
      <c r="D58" s="47">
        <v>0</v>
      </c>
      <c r="E58" s="47">
        <v>4934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4934</v>
      </c>
      <c r="O58" s="48">
        <f t="shared" si="6"/>
        <v>0.3372522214627478</v>
      </c>
      <c r="P58" s="9"/>
    </row>
    <row r="59" spans="1:16">
      <c r="A59" s="12"/>
      <c r="B59" s="25">
        <v>348.31</v>
      </c>
      <c r="C59" s="20" t="s">
        <v>161</v>
      </c>
      <c r="D59" s="47">
        <v>0</v>
      </c>
      <c r="E59" s="47">
        <v>26740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26740</v>
      </c>
      <c r="O59" s="48">
        <f t="shared" si="6"/>
        <v>1.8277511961722488</v>
      </c>
      <c r="P59" s="9"/>
    </row>
    <row r="60" spans="1:16">
      <c r="A60" s="12"/>
      <c r="B60" s="25">
        <v>348.32</v>
      </c>
      <c r="C60" s="20" t="s">
        <v>162</v>
      </c>
      <c r="D60" s="47">
        <v>0</v>
      </c>
      <c r="E60" s="47">
        <v>21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21</v>
      </c>
      <c r="O60" s="48">
        <f t="shared" si="6"/>
        <v>1.4354066985645933E-3</v>
      </c>
      <c r="P60" s="9"/>
    </row>
    <row r="61" spans="1:16">
      <c r="A61" s="12"/>
      <c r="B61" s="25">
        <v>348.41</v>
      </c>
      <c r="C61" s="20" t="s">
        <v>163</v>
      </c>
      <c r="D61" s="47">
        <v>0</v>
      </c>
      <c r="E61" s="47">
        <v>117892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117892</v>
      </c>
      <c r="O61" s="48">
        <f t="shared" si="6"/>
        <v>8.0582365003417635</v>
      </c>
      <c r="P61" s="9"/>
    </row>
    <row r="62" spans="1:16">
      <c r="A62" s="12"/>
      <c r="B62" s="25">
        <v>348.42</v>
      </c>
      <c r="C62" s="20" t="s">
        <v>164</v>
      </c>
      <c r="D62" s="47">
        <v>120667</v>
      </c>
      <c r="E62" s="47">
        <v>2523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123190</v>
      </c>
      <c r="O62" s="48">
        <f t="shared" si="6"/>
        <v>8.4203691045796312</v>
      </c>
      <c r="P62" s="9"/>
    </row>
    <row r="63" spans="1:16">
      <c r="A63" s="12"/>
      <c r="B63" s="25">
        <v>348.52</v>
      </c>
      <c r="C63" s="20" t="s">
        <v>165</v>
      </c>
      <c r="D63" s="47">
        <v>0</v>
      </c>
      <c r="E63" s="47">
        <v>8154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8154</v>
      </c>
      <c r="O63" s="48">
        <f t="shared" si="6"/>
        <v>0.55734791524265204</v>
      </c>
      <c r="P63" s="9"/>
    </row>
    <row r="64" spans="1:16">
      <c r="A64" s="12"/>
      <c r="B64" s="25">
        <v>348.53</v>
      </c>
      <c r="C64" s="20" t="s">
        <v>166</v>
      </c>
      <c r="D64" s="47">
        <v>0</v>
      </c>
      <c r="E64" s="47">
        <v>95830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95830</v>
      </c>
      <c r="O64" s="48">
        <f t="shared" si="6"/>
        <v>6.5502392344497604</v>
      </c>
      <c r="P64" s="9"/>
    </row>
    <row r="65" spans="1:16">
      <c r="A65" s="12"/>
      <c r="B65" s="25">
        <v>348.71</v>
      </c>
      <c r="C65" s="20" t="s">
        <v>167</v>
      </c>
      <c r="D65" s="47">
        <v>0</v>
      </c>
      <c r="E65" s="47">
        <v>8113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8113</v>
      </c>
      <c r="O65" s="48">
        <f t="shared" si="6"/>
        <v>0.55454545454545456</v>
      </c>
      <c r="P65" s="9"/>
    </row>
    <row r="66" spans="1:16" ht="15.75">
      <c r="A66" s="29" t="s">
        <v>46</v>
      </c>
      <c r="B66" s="30"/>
      <c r="C66" s="31"/>
      <c r="D66" s="32">
        <f t="shared" ref="D66:M66" si="10">SUM(D67:D72)</f>
        <v>29089</v>
      </c>
      <c r="E66" s="32">
        <f t="shared" si="10"/>
        <v>202552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0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ref="N66:N83" si="11">SUM(D66:M66)</f>
        <v>231641</v>
      </c>
      <c r="O66" s="46">
        <f t="shared" si="6"/>
        <v>15.833287764866713</v>
      </c>
      <c r="P66" s="10"/>
    </row>
    <row r="67" spans="1:16">
      <c r="A67" s="13"/>
      <c r="B67" s="40">
        <v>351.1</v>
      </c>
      <c r="C67" s="21" t="s">
        <v>75</v>
      </c>
      <c r="D67" s="47">
        <v>18921</v>
      </c>
      <c r="E67" s="47">
        <v>13482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32403</v>
      </c>
      <c r="O67" s="48">
        <f t="shared" si="6"/>
        <v>2.2148325358851673</v>
      </c>
      <c r="P67" s="9"/>
    </row>
    <row r="68" spans="1:16">
      <c r="A68" s="13"/>
      <c r="B68" s="40">
        <v>351.2</v>
      </c>
      <c r="C68" s="21" t="s">
        <v>137</v>
      </c>
      <c r="D68" s="47">
        <v>0</v>
      </c>
      <c r="E68" s="47">
        <v>10678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10678</v>
      </c>
      <c r="O68" s="48">
        <f t="shared" si="6"/>
        <v>0.72987012987012989</v>
      </c>
      <c r="P68" s="9"/>
    </row>
    <row r="69" spans="1:16">
      <c r="A69" s="13"/>
      <c r="B69" s="40">
        <v>351.5</v>
      </c>
      <c r="C69" s="21" t="s">
        <v>140</v>
      </c>
      <c r="D69" s="47">
        <v>0</v>
      </c>
      <c r="E69" s="47">
        <v>103448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103448</v>
      </c>
      <c r="O69" s="48">
        <f t="shared" ref="O69:O83" si="12">(N69/O$85)</f>
        <v>7.07095010252905</v>
      </c>
      <c r="P69" s="9"/>
    </row>
    <row r="70" spans="1:16">
      <c r="A70" s="13"/>
      <c r="B70" s="40">
        <v>351.8</v>
      </c>
      <c r="C70" s="21" t="s">
        <v>143</v>
      </c>
      <c r="D70" s="47">
        <v>0</v>
      </c>
      <c r="E70" s="47">
        <v>35412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35412</v>
      </c>
      <c r="O70" s="48">
        <f t="shared" si="12"/>
        <v>2.420505809979494</v>
      </c>
      <c r="P70" s="9"/>
    </row>
    <row r="71" spans="1:16">
      <c r="A71" s="13"/>
      <c r="B71" s="40">
        <v>352</v>
      </c>
      <c r="C71" s="21" t="s">
        <v>76</v>
      </c>
      <c r="D71" s="47">
        <v>10168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10168</v>
      </c>
      <c r="O71" s="48">
        <f t="shared" si="12"/>
        <v>0.69501025290498974</v>
      </c>
      <c r="P71" s="9"/>
    </row>
    <row r="72" spans="1:16">
      <c r="A72" s="13"/>
      <c r="B72" s="40">
        <v>359</v>
      </c>
      <c r="C72" s="21" t="s">
        <v>77</v>
      </c>
      <c r="D72" s="47">
        <v>0</v>
      </c>
      <c r="E72" s="47">
        <v>39532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39532</v>
      </c>
      <c r="O72" s="48">
        <f t="shared" si="12"/>
        <v>2.7021189336978813</v>
      </c>
      <c r="P72" s="9"/>
    </row>
    <row r="73" spans="1:16" ht="15.75">
      <c r="A73" s="29" t="s">
        <v>4</v>
      </c>
      <c r="B73" s="30"/>
      <c r="C73" s="31"/>
      <c r="D73" s="32">
        <f t="shared" ref="D73:M73" si="13">SUM(D74:D78)</f>
        <v>381913</v>
      </c>
      <c r="E73" s="32">
        <f t="shared" si="13"/>
        <v>109801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5476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si="11"/>
        <v>497190</v>
      </c>
      <c r="O73" s="46">
        <f t="shared" si="12"/>
        <v>33.984278879015719</v>
      </c>
      <c r="P73" s="10"/>
    </row>
    <row r="74" spans="1:16">
      <c r="A74" s="12"/>
      <c r="B74" s="25">
        <v>361.1</v>
      </c>
      <c r="C74" s="20" t="s">
        <v>78</v>
      </c>
      <c r="D74" s="47">
        <v>18020</v>
      </c>
      <c r="E74" s="47">
        <v>2633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20653</v>
      </c>
      <c r="O74" s="48">
        <f t="shared" si="12"/>
        <v>1.4116883116883117</v>
      </c>
      <c r="P74" s="9"/>
    </row>
    <row r="75" spans="1:16">
      <c r="A75" s="12"/>
      <c r="B75" s="25">
        <v>362</v>
      </c>
      <c r="C75" s="20" t="s">
        <v>79</v>
      </c>
      <c r="D75" s="47">
        <v>99785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99785</v>
      </c>
      <c r="O75" s="48">
        <f t="shared" si="12"/>
        <v>6.8205741626794261</v>
      </c>
      <c r="P75" s="9"/>
    </row>
    <row r="76" spans="1:16">
      <c r="A76" s="12"/>
      <c r="B76" s="25">
        <v>365</v>
      </c>
      <c r="C76" s="20" t="s">
        <v>146</v>
      </c>
      <c r="D76" s="47">
        <v>0</v>
      </c>
      <c r="E76" s="47">
        <v>569</v>
      </c>
      <c r="F76" s="47">
        <v>0</v>
      </c>
      <c r="G76" s="47">
        <v>0</v>
      </c>
      <c r="H76" s="47">
        <v>0</v>
      </c>
      <c r="I76" s="47">
        <v>5476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6045</v>
      </c>
      <c r="O76" s="48">
        <f t="shared" si="12"/>
        <v>0.41319207108680794</v>
      </c>
      <c r="P76" s="9"/>
    </row>
    <row r="77" spans="1:16">
      <c r="A77" s="12"/>
      <c r="B77" s="25">
        <v>366</v>
      </c>
      <c r="C77" s="20" t="s">
        <v>100</v>
      </c>
      <c r="D77" s="47">
        <v>28074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28074</v>
      </c>
      <c r="O77" s="48">
        <f t="shared" si="12"/>
        <v>1.9189336978810663</v>
      </c>
      <c r="P77" s="9"/>
    </row>
    <row r="78" spans="1:16">
      <c r="A78" s="12"/>
      <c r="B78" s="25">
        <v>369.9</v>
      </c>
      <c r="C78" s="20" t="s">
        <v>82</v>
      </c>
      <c r="D78" s="47">
        <v>236034</v>
      </c>
      <c r="E78" s="47">
        <v>106599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342633</v>
      </c>
      <c r="O78" s="48">
        <f t="shared" si="12"/>
        <v>23.419890635680108</v>
      </c>
      <c r="P78" s="9"/>
    </row>
    <row r="79" spans="1:16" ht="15.75">
      <c r="A79" s="29" t="s">
        <v>47</v>
      </c>
      <c r="B79" s="30"/>
      <c r="C79" s="31"/>
      <c r="D79" s="32">
        <f t="shared" ref="D79:M79" si="14">SUM(D80:D82)</f>
        <v>279755</v>
      </c>
      <c r="E79" s="32">
        <f t="shared" si="14"/>
        <v>279700</v>
      </c>
      <c r="F79" s="32">
        <f t="shared" si="14"/>
        <v>0</v>
      </c>
      <c r="G79" s="32">
        <f t="shared" si="14"/>
        <v>0</v>
      </c>
      <c r="H79" s="32">
        <f t="shared" si="14"/>
        <v>0</v>
      </c>
      <c r="I79" s="32">
        <f t="shared" si="14"/>
        <v>234171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1"/>
        <v>793626</v>
      </c>
      <c r="O79" s="46">
        <f t="shared" si="12"/>
        <v>54.246479835953522</v>
      </c>
      <c r="P79" s="9"/>
    </row>
    <row r="80" spans="1:16">
      <c r="A80" s="12"/>
      <c r="B80" s="25">
        <v>381</v>
      </c>
      <c r="C80" s="20" t="s">
        <v>83</v>
      </c>
      <c r="D80" s="47">
        <v>279755</v>
      </c>
      <c r="E80" s="47">
        <v>33700</v>
      </c>
      <c r="F80" s="47">
        <v>0</v>
      </c>
      <c r="G80" s="47">
        <v>0</v>
      </c>
      <c r="H80" s="47">
        <v>0</v>
      </c>
      <c r="I80" s="47">
        <v>232760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546215</v>
      </c>
      <c r="O80" s="48">
        <f t="shared" si="12"/>
        <v>37.335269993164729</v>
      </c>
      <c r="P80" s="9"/>
    </row>
    <row r="81" spans="1:119">
      <c r="A81" s="12"/>
      <c r="B81" s="25">
        <v>383</v>
      </c>
      <c r="C81" s="20" t="s">
        <v>84</v>
      </c>
      <c r="D81" s="47">
        <v>0</v>
      </c>
      <c r="E81" s="47">
        <v>246000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246000</v>
      </c>
      <c r="O81" s="48">
        <f t="shared" si="12"/>
        <v>16.814764183185236</v>
      </c>
      <c r="P81" s="9"/>
    </row>
    <row r="82" spans="1:119" ht="15.75" thickBot="1">
      <c r="A82" s="12"/>
      <c r="B82" s="25">
        <v>389.1</v>
      </c>
      <c r="C82" s="20" t="s">
        <v>147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1411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1411</v>
      </c>
      <c r="O82" s="48">
        <f t="shared" si="12"/>
        <v>9.6445659603554335E-2</v>
      </c>
      <c r="P82" s="9"/>
    </row>
    <row r="83" spans="1:119" ht="16.5" thickBot="1">
      <c r="A83" s="14" t="s">
        <v>64</v>
      </c>
      <c r="B83" s="23"/>
      <c r="C83" s="22"/>
      <c r="D83" s="15">
        <f t="shared" ref="D83:M83" si="15">SUM(D5,D12,D15,D40,D66,D73,D79)</f>
        <v>13548662</v>
      </c>
      <c r="E83" s="15">
        <f t="shared" si="15"/>
        <v>7409474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503880</v>
      </c>
      <c r="J83" s="15">
        <f t="shared" si="15"/>
        <v>0</v>
      </c>
      <c r="K83" s="15">
        <f t="shared" si="15"/>
        <v>0</v>
      </c>
      <c r="L83" s="15">
        <f t="shared" si="15"/>
        <v>0</v>
      </c>
      <c r="M83" s="15">
        <f t="shared" si="15"/>
        <v>0</v>
      </c>
      <c r="N83" s="15">
        <f t="shared" si="11"/>
        <v>21462016</v>
      </c>
      <c r="O83" s="38">
        <f t="shared" si="12"/>
        <v>1466.9867395762133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49" t="s">
        <v>170</v>
      </c>
      <c r="M85" s="49"/>
      <c r="N85" s="49"/>
      <c r="O85" s="44">
        <v>14630</v>
      </c>
    </row>
    <row r="86" spans="1:119">
      <c r="A86" s="50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2"/>
    </row>
    <row r="87" spans="1:119" ht="15.75" customHeight="1" thickBot="1">
      <c r="A87" s="53" t="s">
        <v>102</v>
      </c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2024-09-12T15:55:05Z</cp:lastPrinted>
  <dcterms:created xsi:type="dcterms:W3CDTF">2000-08-31T21:26:31Z</dcterms:created>
  <dcterms:modified xsi:type="dcterms:W3CDTF">2024-09-23T16:28:44Z</dcterms:modified>
</cp:coreProperties>
</file>