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6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'2006'!$A$1:$O$92</definedName>
    <definedName name="_xlnm.Print_Area" localSheetId="16">'2007'!$A$1:$O$91</definedName>
    <definedName name="_xlnm.Print_Area" localSheetId="15">'2008'!$A$1:$O$94</definedName>
    <definedName name="_xlnm.Print_Area" localSheetId="14">'2009'!$A$1:$O$102</definedName>
    <definedName name="_xlnm.Print_Area" localSheetId="13">'2010'!$A$1:$O$85</definedName>
    <definedName name="_xlnm.Print_Area" localSheetId="12">'2011'!$A$1:$O$76</definedName>
    <definedName name="_xlnm.Print_Area" localSheetId="11">'2012'!$A$1:$O$76</definedName>
    <definedName name="_xlnm.Print_Area" localSheetId="10">'2013'!$A$1:$O$78</definedName>
    <definedName name="_xlnm.Print_Area" localSheetId="9">'2014'!$A$1:$O$94</definedName>
    <definedName name="_xlnm.Print_Area" localSheetId="8">'2015'!$A$1:$O$93</definedName>
    <definedName name="_xlnm.Print_Area" localSheetId="7">'2016'!$A$1:$O$90</definedName>
    <definedName name="_xlnm.Print_Area" localSheetId="6">'2017'!$A$1:$O$96</definedName>
    <definedName name="_xlnm.Print_Area" localSheetId="5">'2018'!$A$1:$O$91</definedName>
    <definedName name="_xlnm.Print_Area" localSheetId="4">'2019'!$A$1:$O$83</definedName>
    <definedName name="_xlnm.Print_Area" localSheetId="3">'2020'!$A$1:$O$105</definedName>
    <definedName name="_xlnm.Print_Area" localSheetId="2">'2021'!$A$1:$P$109</definedName>
    <definedName name="_xlnm.Print_Area" localSheetId="1">'2022'!$A$1:$P$108</definedName>
    <definedName name="_xlnm.Print_Area" localSheetId="0">'2023'!$A$1:$P$111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106" i="51" l="1"/>
  <c r="P106" i="51" s="1"/>
  <c r="N105" i="51"/>
  <c r="M105" i="51"/>
  <c r="L105" i="51"/>
  <c r="K105" i="51"/>
  <c r="J105" i="51"/>
  <c r="I105" i="51"/>
  <c r="H105" i="51"/>
  <c r="G105" i="51"/>
  <c r="F105" i="51"/>
  <c r="E105" i="51"/>
  <c r="D105" i="51"/>
  <c r="O104" i="51"/>
  <c r="P104" i="51" s="1"/>
  <c r="O103" i="51"/>
  <c r="P103" i="51" s="1"/>
  <c r="O102" i="51"/>
  <c r="P102" i="51" s="1"/>
  <c r="O101" i="51"/>
  <c r="P101" i="51" s="1"/>
  <c r="O100" i="51"/>
  <c r="P100" i="51" s="1"/>
  <c r="O99" i="51"/>
  <c r="P99" i="51" s="1"/>
  <c r="O98" i="51"/>
  <c r="P98" i="51" s="1"/>
  <c r="O97" i="51"/>
  <c r="P97" i="51" s="1"/>
  <c r="N96" i="51"/>
  <c r="M96" i="51"/>
  <c r="L96" i="51"/>
  <c r="K96" i="51"/>
  <c r="J96" i="51"/>
  <c r="I96" i="51"/>
  <c r="H96" i="51"/>
  <c r="G96" i="51"/>
  <c r="F96" i="51"/>
  <c r="E96" i="51"/>
  <c r="D96" i="51"/>
  <c r="O95" i="51"/>
  <c r="P95" i="51" s="1"/>
  <c r="O94" i="51"/>
  <c r="P94" i="51" s="1"/>
  <c r="O93" i="51"/>
  <c r="P93" i="51" s="1"/>
  <c r="O92" i="51"/>
  <c r="P92" i="51" s="1"/>
  <c r="O91" i="51"/>
  <c r="P91" i="51" s="1"/>
  <c r="O90" i="51"/>
  <c r="P90" i="51" s="1"/>
  <c r="N89" i="51"/>
  <c r="M89" i="51"/>
  <c r="L89" i="51"/>
  <c r="K89" i="51"/>
  <c r="J89" i="51"/>
  <c r="I89" i="51"/>
  <c r="H89" i="51"/>
  <c r="G89" i="51"/>
  <c r="F89" i="51"/>
  <c r="E89" i="51"/>
  <c r="D89" i="51"/>
  <c r="O88" i="51"/>
  <c r="P88" i="51" s="1"/>
  <c r="O87" i="51"/>
  <c r="P87" i="51" s="1"/>
  <c r="O86" i="51"/>
  <c r="P86" i="51" s="1"/>
  <c r="O85" i="51"/>
  <c r="P85" i="51" s="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N49" i="51"/>
  <c r="M49" i="51"/>
  <c r="L49" i="51"/>
  <c r="K49" i="51"/>
  <c r="J49" i="51"/>
  <c r="I49" i="51"/>
  <c r="H49" i="51"/>
  <c r="G49" i="51"/>
  <c r="F49" i="51"/>
  <c r="E49" i="51"/>
  <c r="D49" i="5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N17" i="51"/>
  <c r="M17" i="51"/>
  <c r="L17" i="51"/>
  <c r="K17" i="51"/>
  <c r="J17" i="51"/>
  <c r="I17" i="51"/>
  <c r="H17" i="51"/>
  <c r="G17" i="51"/>
  <c r="F17" i="51"/>
  <c r="E17" i="51"/>
  <c r="D17" i="5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105" i="51" l="1"/>
  <c r="P105" i="51" s="1"/>
  <c r="O96" i="51"/>
  <c r="P96" i="51" s="1"/>
  <c r="O89" i="51"/>
  <c r="P89" i="51" s="1"/>
  <c r="O49" i="51"/>
  <c r="P49" i="51" s="1"/>
  <c r="H107" i="51"/>
  <c r="N107" i="51"/>
  <c r="O17" i="51"/>
  <c r="P17" i="51" s="1"/>
  <c r="I107" i="51"/>
  <c r="L107" i="51"/>
  <c r="O13" i="51"/>
  <c r="P13" i="51" s="1"/>
  <c r="J107" i="51"/>
  <c r="D107" i="51"/>
  <c r="F107" i="51"/>
  <c r="E107" i="51"/>
  <c r="K107" i="51"/>
  <c r="M107" i="51"/>
  <c r="G107" i="51"/>
  <c r="O5" i="51"/>
  <c r="P5" i="51" s="1"/>
  <c r="O103" i="50"/>
  <c r="P103" i="50" s="1"/>
  <c r="N102" i="50"/>
  <c r="M102" i="50"/>
  <c r="L102" i="50"/>
  <c r="K102" i="50"/>
  <c r="J102" i="50"/>
  <c r="I102" i="50"/>
  <c r="H102" i="50"/>
  <c r="G102" i="50"/>
  <c r="F102" i="50"/>
  <c r="E102" i="50"/>
  <c r="D102" i="50"/>
  <c r="O101" i="50"/>
  <c r="P101" i="50" s="1"/>
  <c r="O100" i="50"/>
  <c r="P100" i="50" s="1"/>
  <c r="O99" i="50"/>
  <c r="P99" i="50" s="1"/>
  <c r="O98" i="50"/>
  <c r="P98" i="50" s="1"/>
  <c r="O97" i="50"/>
  <c r="P97" i="50" s="1"/>
  <c r="O96" i="50"/>
  <c r="P96" i="50" s="1"/>
  <c r="O95" i="50"/>
  <c r="P95" i="50" s="1"/>
  <c r="O94" i="50"/>
  <c r="P94" i="50" s="1"/>
  <c r="N93" i="50"/>
  <c r="M93" i="50"/>
  <c r="L93" i="50"/>
  <c r="K93" i="50"/>
  <c r="J93" i="50"/>
  <c r="I93" i="50"/>
  <c r="H93" i="50"/>
  <c r="G93" i="50"/>
  <c r="F93" i="50"/>
  <c r="E93" i="50"/>
  <c r="D93" i="50"/>
  <c r="O92" i="50"/>
  <c r="P92" i="50" s="1"/>
  <c r="O91" i="50"/>
  <c r="P91" i="50" s="1"/>
  <c r="O90" i="50"/>
  <c r="P90" i="50" s="1"/>
  <c r="O89" i="50"/>
  <c r="P89" i="50" s="1"/>
  <c r="O88" i="50"/>
  <c r="P88" i="50" s="1"/>
  <c r="O87" i="50"/>
  <c r="P87" i="50" s="1"/>
  <c r="O86" i="50"/>
  <c r="P86" i="50" s="1"/>
  <c r="N85" i="50"/>
  <c r="M85" i="50"/>
  <c r="L85" i="50"/>
  <c r="K85" i="50"/>
  <c r="J85" i="50"/>
  <c r="I85" i="50"/>
  <c r="H85" i="50"/>
  <c r="G85" i="50"/>
  <c r="F85" i="50"/>
  <c r="E85" i="50"/>
  <c r="D85" i="50"/>
  <c r="O84" i="50"/>
  <c r="P84" i="50" s="1"/>
  <c r="O83" i="50"/>
  <c r="P83" i="50" s="1"/>
  <c r="O82" i="50"/>
  <c r="P82" i="50" s="1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N49" i="50"/>
  <c r="M49" i="50"/>
  <c r="L49" i="50"/>
  <c r="K49" i="50"/>
  <c r="J49" i="50"/>
  <c r="I49" i="50"/>
  <c r="H49" i="50"/>
  <c r="G49" i="50"/>
  <c r="F49" i="50"/>
  <c r="E49" i="50"/>
  <c r="D49" i="50"/>
  <c r="O48" i="50"/>
  <c r="P48" i="50" s="1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N17" i="50"/>
  <c r="M17" i="50"/>
  <c r="L17" i="50"/>
  <c r="K17" i="50"/>
  <c r="J17" i="50"/>
  <c r="I17" i="50"/>
  <c r="H17" i="50"/>
  <c r="G17" i="50"/>
  <c r="F17" i="50"/>
  <c r="E17" i="50"/>
  <c r="D17" i="50"/>
  <c r="O16" i="50"/>
  <c r="P16" i="50" s="1"/>
  <c r="O15" i="50"/>
  <c r="P15" i="50" s="1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07" i="51" l="1"/>
  <c r="P107" i="51" s="1"/>
  <c r="O102" i="50"/>
  <c r="P102" i="50" s="1"/>
  <c r="O93" i="50"/>
  <c r="P93" i="50" s="1"/>
  <c r="O85" i="50"/>
  <c r="P85" i="50" s="1"/>
  <c r="O49" i="50"/>
  <c r="P49" i="50" s="1"/>
  <c r="D104" i="50"/>
  <c r="F104" i="50"/>
  <c r="L104" i="50"/>
  <c r="O17" i="50"/>
  <c r="P17" i="50" s="1"/>
  <c r="I104" i="50"/>
  <c r="N104" i="50"/>
  <c r="M104" i="50"/>
  <c r="J104" i="50"/>
  <c r="O13" i="50"/>
  <c r="P13" i="50" s="1"/>
  <c r="E104" i="50"/>
  <c r="H104" i="50"/>
  <c r="K104" i="50"/>
  <c r="G104" i="50"/>
  <c r="O5" i="50"/>
  <c r="P5" i="50" s="1"/>
  <c r="N45" i="49"/>
  <c r="G45" i="49"/>
  <c r="F45" i="49"/>
  <c r="E45" i="49"/>
  <c r="O60" i="49"/>
  <c r="P60" i="49" s="1"/>
  <c r="O49" i="49"/>
  <c r="P49" i="49"/>
  <c r="O104" i="49"/>
  <c r="P104" i="49"/>
  <c r="O103" i="49"/>
  <c r="P103" i="49" s="1"/>
  <c r="O102" i="49"/>
  <c r="P102" i="49"/>
  <c r="N101" i="49"/>
  <c r="M101" i="49"/>
  <c r="L101" i="49"/>
  <c r="K101" i="49"/>
  <c r="J101" i="49"/>
  <c r="I101" i="49"/>
  <c r="H101" i="49"/>
  <c r="G101" i="49"/>
  <c r="F101" i="49"/>
  <c r="E101" i="49"/>
  <c r="D101" i="49"/>
  <c r="O100" i="49"/>
  <c r="P100" i="49" s="1"/>
  <c r="O99" i="49"/>
  <c r="P99" i="49"/>
  <c r="O98" i="49"/>
  <c r="P98" i="49" s="1"/>
  <c r="O97" i="49"/>
  <c r="P97" i="49"/>
  <c r="O96" i="49"/>
  <c r="P96" i="49" s="1"/>
  <c r="O95" i="49"/>
  <c r="P95" i="49" s="1"/>
  <c r="N94" i="49"/>
  <c r="M94" i="49"/>
  <c r="L94" i="49"/>
  <c r="K94" i="49"/>
  <c r="O94" i="49" s="1"/>
  <c r="P94" i="49" s="1"/>
  <c r="J94" i="49"/>
  <c r="I94" i="49"/>
  <c r="H94" i="49"/>
  <c r="G94" i="49"/>
  <c r="F94" i="49"/>
  <c r="E94" i="49"/>
  <c r="D94" i="49"/>
  <c r="O93" i="49"/>
  <c r="P93" i="49"/>
  <c r="O92" i="49"/>
  <c r="P92" i="49"/>
  <c r="O91" i="49"/>
  <c r="P91" i="49" s="1"/>
  <c r="O90" i="49"/>
  <c r="P90" i="49"/>
  <c r="O89" i="49"/>
  <c r="P89" i="49"/>
  <c r="N88" i="49"/>
  <c r="M88" i="49"/>
  <c r="L88" i="49"/>
  <c r="K88" i="49"/>
  <c r="J88" i="49"/>
  <c r="I88" i="49"/>
  <c r="H88" i="49"/>
  <c r="G88" i="49"/>
  <c r="F88" i="49"/>
  <c r="E88" i="49"/>
  <c r="D88" i="49"/>
  <c r="O87" i="49"/>
  <c r="P87" i="49" s="1"/>
  <c r="O86" i="49"/>
  <c r="P86" i="49" s="1"/>
  <c r="O85" i="49"/>
  <c r="P85" i="49" s="1"/>
  <c r="O84" i="49"/>
  <c r="P84" i="49"/>
  <c r="O83" i="49"/>
  <c r="P83" i="49" s="1"/>
  <c r="O82" i="49"/>
  <c r="P82" i="49"/>
  <c r="O81" i="49"/>
  <c r="P81" i="49" s="1"/>
  <c r="O80" i="49"/>
  <c r="P80" i="49" s="1"/>
  <c r="O79" i="49"/>
  <c r="P79" i="49" s="1"/>
  <c r="O78" i="49"/>
  <c r="P78" i="49"/>
  <c r="O77" i="49"/>
  <c r="P77" i="49" s="1"/>
  <c r="O76" i="49"/>
  <c r="P76" i="49"/>
  <c r="O75" i="49"/>
  <c r="P75" i="49" s="1"/>
  <c r="O74" i="49"/>
  <c r="P74" i="49" s="1"/>
  <c r="O73" i="49"/>
  <c r="P73" i="49" s="1"/>
  <c r="O72" i="49"/>
  <c r="P72" i="49"/>
  <c r="O71" i="49"/>
  <c r="P71" i="49" s="1"/>
  <c r="O70" i="49"/>
  <c r="P70" i="49"/>
  <c r="O69" i="49"/>
  <c r="P69" i="49" s="1"/>
  <c r="O68" i="49"/>
  <c r="P68" i="49" s="1"/>
  <c r="O67" i="49"/>
  <c r="P67" i="49" s="1"/>
  <c r="O66" i="49"/>
  <c r="P66" i="49"/>
  <c r="O65" i="49"/>
  <c r="P65" i="49" s="1"/>
  <c r="O64" i="49"/>
  <c r="P64" i="49"/>
  <c r="O63" i="49"/>
  <c r="P63" i="49" s="1"/>
  <c r="O62" i="49"/>
  <c r="P62" i="49" s="1"/>
  <c r="O61" i="49"/>
  <c r="P61" i="49" s="1"/>
  <c r="O59" i="49"/>
  <c r="P59" i="49"/>
  <c r="O58" i="49"/>
  <c r="P58" i="49" s="1"/>
  <c r="O57" i="49"/>
  <c r="P57" i="49"/>
  <c r="O56" i="49"/>
  <c r="P56" i="49" s="1"/>
  <c r="O55" i="49"/>
  <c r="P55" i="49" s="1"/>
  <c r="O54" i="49"/>
  <c r="P54" i="49" s="1"/>
  <c r="O53" i="49"/>
  <c r="P53" i="49"/>
  <c r="O52" i="49"/>
  <c r="P52" i="49" s="1"/>
  <c r="O51" i="49"/>
  <c r="P51" i="49"/>
  <c r="O50" i="49"/>
  <c r="P50" i="49" s="1"/>
  <c r="O48" i="49"/>
  <c r="P48" i="49" s="1"/>
  <c r="O47" i="49"/>
  <c r="P47" i="49" s="1"/>
  <c r="O46" i="49"/>
  <c r="P46" i="49"/>
  <c r="M45" i="49"/>
  <c r="L45" i="49"/>
  <c r="K45" i="49"/>
  <c r="J45" i="49"/>
  <c r="I45" i="49"/>
  <c r="H45" i="49"/>
  <c r="O44" i="49"/>
  <c r="P44" i="49" s="1"/>
  <c r="O43" i="49"/>
  <c r="P43" i="49" s="1"/>
  <c r="O42" i="49"/>
  <c r="P42" i="49" s="1"/>
  <c r="O41" i="49"/>
  <c r="P41" i="49" s="1"/>
  <c r="O40" i="49"/>
  <c r="P40" i="49"/>
  <c r="O39" i="49"/>
  <c r="P39" i="49" s="1"/>
  <c r="O38" i="49"/>
  <c r="P38" i="49" s="1"/>
  <c r="O37" i="49"/>
  <c r="P37" i="49" s="1"/>
  <c r="O36" i="49"/>
  <c r="P36" i="49" s="1"/>
  <c r="O35" i="49"/>
  <c r="P35" i="49" s="1"/>
  <c r="O34" i="49"/>
  <c r="P34" i="49"/>
  <c r="O33" i="49"/>
  <c r="P33" i="49" s="1"/>
  <c r="O32" i="49"/>
  <c r="P32" i="49" s="1"/>
  <c r="O31" i="49"/>
  <c r="P31" i="49" s="1"/>
  <c r="O30" i="49"/>
  <c r="P30" i="49" s="1"/>
  <c r="O29" i="49"/>
  <c r="P29" i="49" s="1"/>
  <c r="O28" i="49"/>
  <c r="P28" i="49"/>
  <c r="O27" i="49"/>
  <c r="P27" i="49" s="1"/>
  <c r="O26" i="49"/>
  <c r="P26" i="49" s="1"/>
  <c r="O25" i="49"/>
  <c r="P25" i="49" s="1"/>
  <c r="O24" i="49"/>
  <c r="P24" i="49" s="1"/>
  <c r="O23" i="49"/>
  <c r="P23" i="49" s="1"/>
  <c r="O22" i="49"/>
  <c r="P22" i="49"/>
  <c r="O21" i="49"/>
  <c r="P21" i="49" s="1"/>
  <c r="O20" i="49"/>
  <c r="P20" i="49" s="1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/>
  <c r="O14" i="49"/>
  <c r="P14" i="49"/>
  <c r="N13" i="49"/>
  <c r="M13" i="49"/>
  <c r="L13" i="49"/>
  <c r="K13" i="49"/>
  <c r="J13" i="49"/>
  <c r="I13" i="49"/>
  <c r="I105" i="49" s="1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N100" i="47"/>
  <c r="O100" i="47" s="1"/>
  <c r="N99" i="47"/>
  <c r="O99" i="47"/>
  <c r="N98" i="47"/>
  <c r="O98" i="47"/>
  <c r="M97" i="47"/>
  <c r="L97" i="47"/>
  <c r="K97" i="47"/>
  <c r="J97" i="47"/>
  <c r="I97" i="47"/>
  <c r="H97" i="47"/>
  <c r="N97" i="47" s="1"/>
  <c r="O97" i="47" s="1"/>
  <c r="G97" i="47"/>
  <c r="F97" i="47"/>
  <c r="E97" i="47"/>
  <c r="D97" i="47"/>
  <c r="N96" i="47"/>
  <c r="O96" i="47"/>
  <c r="N95" i="47"/>
  <c r="O95" i="47" s="1"/>
  <c r="N94" i="47"/>
  <c r="O94" i="47" s="1"/>
  <c r="N93" i="47"/>
  <c r="O93" i="47"/>
  <c r="N92" i="47"/>
  <c r="O92" i="47" s="1"/>
  <c r="N91" i="47"/>
  <c r="O91" i="47"/>
  <c r="N90" i="47"/>
  <c r="O90" i="47"/>
  <c r="M89" i="47"/>
  <c r="L89" i="47"/>
  <c r="K89" i="47"/>
  <c r="J89" i="47"/>
  <c r="I89" i="47"/>
  <c r="H89" i="47"/>
  <c r="G89" i="47"/>
  <c r="F89" i="47"/>
  <c r="E89" i="47"/>
  <c r="D89" i="47"/>
  <c r="N88" i="47"/>
  <c r="O88" i="47"/>
  <c r="N87" i="47"/>
  <c r="O87" i="47" s="1"/>
  <c r="N86" i="47"/>
  <c r="O86" i="47" s="1"/>
  <c r="N85" i="47"/>
  <c r="O85" i="47"/>
  <c r="N84" i="47"/>
  <c r="O84" i="47" s="1"/>
  <c r="M83" i="47"/>
  <c r="L83" i="47"/>
  <c r="K83" i="47"/>
  <c r="J83" i="47"/>
  <c r="I83" i="47"/>
  <c r="H83" i="47"/>
  <c r="G83" i="47"/>
  <c r="F83" i="47"/>
  <c r="E83" i="47"/>
  <c r="D83" i="47"/>
  <c r="N82" i="47"/>
  <c r="O82" i="47" s="1"/>
  <c r="N81" i="47"/>
  <c r="O81" i="47"/>
  <c r="N80" i="47"/>
  <c r="O80" i="47"/>
  <c r="N79" i="47"/>
  <c r="O79" i="47" s="1"/>
  <c r="N78" i="47"/>
  <c r="O78" i="47" s="1"/>
  <c r="N77" i="47"/>
  <c r="O77" i="47"/>
  <c r="N76" i="47"/>
  <c r="O76" i="47" s="1"/>
  <c r="N75" i="47"/>
  <c r="O75" i="47"/>
  <c r="N74" i="47"/>
  <c r="O74" i="47"/>
  <c r="N73" i="47"/>
  <c r="O73" i="47" s="1"/>
  <c r="N72" i="47"/>
  <c r="O72" i="47" s="1"/>
  <c r="N71" i="47"/>
  <c r="O71" i="47"/>
  <c r="N70" i="47"/>
  <c r="O70" i="47" s="1"/>
  <c r="N69" i="47"/>
  <c r="O69" i="47"/>
  <c r="N68" i="47"/>
  <c r="O68" i="47"/>
  <c r="N67" i="47"/>
  <c r="O67" i="47" s="1"/>
  <c r="N66" i="47"/>
  <c r="O66" i="47" s="1"/>
  <c r="N65" i="47"/>
  <c r="O65" i="47"/>
  <c r="N64" i="47"/>
  <c r="O64" i="47" s="1"/>
  <c r="N63" i="47"/>
  <c r="O63" i="47"/>
  <c r="N62" i="47"/>
  <c r="O62" i="47"/>
  <c r="N61" i="47"/>
  <c r="O61" i="47" s="1"/>
  <c r="N60" i="47"/>
  <c r="O60" i="47" s="1"/>
  <c r="N59" i="47"/>
  <c r="O59" i="47"/>
  <c r="N58" i="47"/>
  <c r="O58" i="47" s="1"/>
  <c r="N57" i="47"/>
  <c r="O57" i="47"/>
  <c r="N56" i="47"/>
  <c r="O56" i="47"/>
  <c r="N55" i="47"/>
  <c r="O55" i="47" s="1"/>
  <c r="N54" i="47"/>
  <c r="O54" i="47" s="1"/>
  <c r="N53" i="47"/>
  <c r="O53" i="47"/>
  <c r="N52" i="47"/>
  <c r="O52" i="47" s="1"/>
  <c r="N51" i="47"/>
  <c r="O51" i="47"/>
  <c r="N50" i="47"/>
  <c r="O50" i="47"/>
  <c r="N49" i="47"/>
  <c r="O49" i="47" s="1"/>
  <c r="N48" i="47"/>
  <c r="O48" i="47" s="1"/>
  <c r="N47" i="47"/>
  <c r="O47" i="47"/>
  <c r="N46" i="47"/>
  <c r="O46" i="47" s="1"/>
  <c r="N45" i="47"/>
  <c r="O45" i="47"/>
  <c r="N44" i="47"/>
  <c r="O44" i="47"/>
  <c r="M43" i="47"/>
  <c r="L43" i="47"/>
  <c r="K43" i="47"/>
  <c r="J43" i="47"/>
  <c r="I43" i="47"/>
  <c r="H43" i="47"/>
  <c r="G43" i="47"/>
  <c r="F43" i="47"/>
  <c r="E43" i="47"/>
  <c r="D43" i="47"/>
  <c r="N42" i="47"/>
  <c r="O42" i="47"/>
  <c r="N41" i="47"/>
  <c r="O41" i="47" s="1"/>
  <c r="N40" i="47"/>
  <c r="O40" i="47" s="1"/>
  <c r="N39" i="47"/>
  <c r="O39" i="47"/>
  <c r="N38" i="47"/>
  <c r="O38" i="47" s="1"/>
  <c r="N37" i="47"/>
  <c r="O37" i="47"/>
  <c r="N36" i="47"/>
  <c r="O36" i="47"/>
  <c r="N35" i="47"/>
  <c r="O35" i="47" s="1"/>
  <c r="N34" i="47"/>
  <c r="O34" i="47" s="1"/>
  <c r="N33" i="47"/>
  <c r="O33" i="47"/>
  <c r="N32" i="47"/>
  <c r="O32" i="47" s="1"/>
  <c r="N31" i="47"/>
  <c r="O31" i="47"/>
  <c r="N30" i="47"/>
  <c r="O30" i="47"/>
  <c r="N29" i="47"/>
  <c r="O29" i="47" s="1"/>
  <c r="N28" i="47"/>
  <c r="O28" i="47" s="1"/>
  <c r="N27" i="47"/>
  <c r="O27" i="47"/>
  <c r="N26" i="47"/>
  <c r="O26" i="47" s="1"/>
  <c r="N25" i="47"/>
  <c r="O25" i="47"/>
  <c r="N24" i="47"/>
  <c r="O24" i="47"/>
  <c r="N23" i="47"/>
  <c r="O23" i="47" s="1"/>
  <c r="N22" i="47"/>
  <c r="O22" i="47" s="1"/>
  <c r="N21" i="47"/>
  <c r="O21" i="47"/>
  <c r="N20" i="47"/>
  <c r="O20" i="47" s="1"/>
  <c r="N19" i="47"/>
  <c r="O19" i="47"/>
  <c r="N18" i="47"/>
  <c r="O18" i="47"/>
  <c r="N17" i="47"/>
  <c r="O17" i="47" s="1"/>
  <c r="M16" i="47"/>
  <c r="L16" i="47"/>
  <c r="K16" i="47"/>
  <c r="J16" i="47"/>
  <c r="I16" i="47"/>
  <c r="H16" i="47"/>
  <c r="G16" i="47"/>
  <c r="F16" i="47"/>
  <c r="E16" i="47"/>
  <c r="D16" i="47"/>
  <c r="N15" i="47"/>
  <c r="O15" i="47" s="1"/>
  <c r="N14" i="47"/>
  <c r="O14" i="47" s="1"/>
  <c r="M13" i="47"/>
  <c r="L13" i="47"/>
  <c r="K13" i="47"/>
  <c r="J13" i="47"/>
  <c r="I13" i="47"/>
  <c r="H13" i="47"/>
  <c r="G13" i="47"/>
  <c r="F13" i="47"/>
  <c r="E13" i="47"/>
  <c r="D13" i="47"/>
  <c r="N12" i="47"/>
  <c r="O12" i="47" s="1"/>
  <c r="N11" i="47"/>
  <c r="O11" i="47"/>
  <c r="N10" i="47"/>
  <c r="O10" i="47" s="1"/>
  <c r="N9" i="47"/>
  <c r="O9" i="47"/>
  <c r="N8" i="47"/>
  <c r="O8" i="47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D5" i="47"/>
  <c r="N9" i="46"/>
  <c r="O9" i="46" s="1"/>
  <c r="N78" i="46"/>
  <c r="O78" i="46"/>
  <c r="N77" i="46"/>
  <c r="O77" i="46" s="1"/>
  <c r="N76" i="46"/>
  <c r="O76" i="46"/>
  <c r="M75" i="46"/>
  <c r="L75" i="46"/>
  <c r="K75" i="46"/>
  <c r="J75" i="46"/>
  <c r="I75" i="46"/>
  <c r="H75" i="46"/>
  <c r="G75" i="46"/>
  <c r="F75" i="46"/>
  <c r="E75" i="46"/>
  <c r="D75" i="46"/>
  <c r="N74" i="46"/>
  <c r="O74" i="46" s="1"/>
  <c r="N73" i="46"/>
  <c r="O73" i="46" s="1"/>
  <c r="N72" i="46"/>
  <c r="O72" i="46" s="1"/>
  <c r="N71" i="46"/>
  <c r="O71" i="46"/>
  <c r="N70" i="46"/>
  <c r="O70" i="46" s="1"/>
  <c r="N69" i="46"/>
  <c r="O69" i="46" s="1"/>
  <c r="M68" i="46"/>
  <c r="L68" i="46"/>
  <c r="K68" i="46"/>
  <c r="J68" i="46"/>
  <c r="I68" i="46"/>
  <c r="H68" i="46"/>
  <c r="G68" i="46"/>
  <c r="F68" i="46"/>
  <c r="E68" i="46"/>
  <c r="D68" i="46"/>
  <c r="N67" i="46"/>
  <c r="O67" i="46" s="1"/>
  <c r="N66" i="46"/>
  <c r="O66" i="46" s="1"/>
  <c r="N65" i="46"/>
  <c r="O65" i="46" s="1"/>
  <c r="M64" i="46"/>
  <c r="L64" i="46"/>
  <c r="K64" i="46"/>
  <c r="J64" i="46"/>
  <c r="I64" i="46"/>
  <c r="H64" i="46"/>
  <c r="G64" i="46"/>
  <c r="F64" i="46"/>
  <c r="E64" i="46"/>
  <c r="D64" i="46"/>
  <c r="N63" i="46"/>
  <c r="O63" i="46" s="1"/>
  <c r="N62" i="46"/>
  <c r="O62" i="46" s="1"/>
  <c r="N61" i="46"/>
  <c r="O61" i="46"/>
  <c r="N60" i="46"/>
  <c r="O60" i="46" s="1"/>
  <c r="N59" i="46"/>
  <c r="O59" i="46" s="1"/>
  <c r="N58" i="46"/>
  <c r="O58" i="46" s="1"/>
  <c r="N57" i="46"/>
  <c r="O57" i="46" s="1"/>
  <c r="N56" i="46"/>
  <c r="O56" i="46" s="1"/>
  <c r="N55" i="46"/>
  <c r="O55" i="46"/>
  <c r="N54" i="46"/>
  <c r="O54" i="46" s="1"/>
  <c r="N53" i="46"/>
  <c r="O53" i="46" s="1"/>
  <c r="N52" i="46"/>
  <c r="O52" i="46" s="1"/>
  <c r="N51" i="46"/>
  <c r="O51" i="46" s="1"/>
  <c r="N50" i="46"/>
  <c r="O50" i="46" s="1"/>
  <c r="N49" i="46"/>
  <c r="O49" i="46"/>
  <c r="N48" i="46"/>
  <c r="O48" i="46" s="1"/>
  <c r="N47" i="46"/>
  <c r="O47" i="46" s="1"/>
  <c r="N46" i="46"/>
  <c r="O46" i="46" s="1"/>
  <c r="N45" i="46"/>
  <c r="O45" i="46" s="1"/>
  <c r="N44" i="46"/>
  <c r="O44" i="46" s="1"/>
  <c r="N43" i="46"/>
  <c r="O43" i="46"/>
  <c r="N42" i="46"/>
  <c r="O42" i="46" s="1"/>
  <c r="N41" i="46"/>
  <c r="O41" i="46" s="1"/>
  <c r="N40" i="46"/>
  <c r="O40" i="46" s="1"/>
  <c r="M39" i="46"/>
  <c r="L39" i="46"/>
  <c r="K39" i="46"/>
  <c r="J39" i="46"/>
  <c r="I39" i="46"/>
  <c r="H39" i="46"/>
  <c r="G39" i="46"/>
  <c r="F39" i="46"/>
  <c r="E39" i="46"/>
  <c r="D39" i="46"/>
  <c r="N38" i="46"/>
  <c r="O38" i="46"/>
  <c r="N37" i="46"/>
  <c r="O37" i="46" s="1"/>
  <c r="N36" i="46"/>
  <c r="O36" i="46"/>
  <c r="N35" i="46"/>
  <c r="O35" i="46" s="1"/>
  <c r="N34" i="46"/>
  <c r="O34" i="46" s="1"/>
  <c r="N33" i="46"/>
  <c r="O33" i="46" s="1"/>
  <c r="N32" i="46"/>
  <c r="O32" i="46"/>
  <c r="N31" i="46"/>
  <c r="O31" i="46" s="1"/>
  <c r="N30" i="46"/>
  <c r="O30" i="46"/>
  <c r="N29" i="46"/>
  <c r="O29" i="46" s="1"/>
  <c r="N28" i="46"/>
  <c r="O28" i="46" s="1"/>
  <c r="N27" i="46"/>
  <c r="O27" i="46" s="1"/>
  <c r="N26" i="46"/>
  <c r="O26" i="46"/>
  <c r="N25" i="46"/>
  <c r="O25" i="46" s="1"/>
  <c r="N24" i="46"/>
  <c r="O24" i="46"/>
  <c r="N23" i="46"/>
  <c r="O23" i="46" s="1"/>
  <c r="N22" i="46"/>
  <c r="O22" i="46" s="1"/>
  <c r="N21" i="46"/>
  <c r="O21" i="46" s="1"/>
  <c r="N20" i="46"/>
  <c r="O20" i="46"/>
  <c r="N19" i="46"/>
  <c r="O19" i="46" s="1"/>
  <c r="N18" i="46"/>
  <c r="O18" i="46"/>
  <c r="N17" i="46"/>
  <c r="O17" i="46" s="1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/>
  <c r="N13" i="46"/>
  <c r="O13" i="46"/>
  <c r="M12" i="46"/>
  <c r="L12" i="46"/>
  <c r="K12" i="46"/>
  <c r="J12" i="46"/>
  <c r="I12" i="46"/>
  <c r="H12" i="46"/>
  <c r="G12" i="46"/>
  <c r="F12" i="46"/>
  <c r="E12" i="46"/>
  <c r="D12" i="46"/>
  <c r="N11" i="46"/>
  <c r="O11" i="46"/>
  <c r="N10" i="46"/>
  <c r="O10" i="46"/>
  <c r="N8" i="46"/>
  <c r="O8" i="46"/>
  <c r="N7" i="46"/>
  <c r="O7" i="46" s="1"/>
  <c r="N6" i="46"/>
  <c r="O6" i="46" s="1"/>
  <c r="M5" i="46"/>
  <c r="L5" i="46"/>
  <c r="L79" i="46" s="1"/>
  <c r="K5" i="46"/>
  <c r="K79" i="46" s="1"/>
  <c r="J5" i="46"/>
  <c r="I5" i="46"/>
  <c r="H5" i="46"/>
  <c r="G5" i="46"/>
  <c r="F5" i="46"/>
  <c r="E5" i="46"/>
  <c r="D5" i="46"/>
  <c r="N86" i="45"/>
  <c r="O86" i="45" s="1"/>
  <c r="M85" i="45"/>
  <c r="L85" i="45"/>
  <c r="K85" i="45"/>
  <c r="J85" i="45"/>
  <c r="I85" i="45"/>
  <c r="H85" i="45"/>
  <c r="G85" i="45"/>
  <c r="F85" i="45"/>
  <c r="E85" i="45"/>
  <c r="D85" i="45"/>
  <c r="N84" i="45"/>
  <c r="O84" i="45" s="1"/>
  <c r="N83" i="45"/>
  <c r="O83" i="45" s="1"/>
  <c r="N82" i="45"/>
  <c r="O82" i="45"/>
  <c r="M81" i="45"/>
  <c r="L81" i="45"/>
  <c r="K81" i="45"/>
  <c r="J81" i="45"/>
  <c r="I81" i="45"/>
  <c r="H81" i="45"/>
  <c r="G81" i="45"/>
  <c r="F81" i="45"/>
  <c r="E81" i="45"/>
  <c r="D81" i="45"/>
  <c r="N80" i="45"/>
  <c r="O80" i="45"/>
  <c r="N79" i="45"/>
  <c r="O79" i="45" s="1"/>
  <c r="N78" i="45"/>
  <c r="O78" i="45"/>
  <c r="N77" i="45"/>
  <c r="O77" i="45" s="1"/>
  <c r="M76" i="45"/>
  <c r="L76" i="45"/>
  <c r="K76" i="45"/>
  <c r="J76" i="45"/>
  <c r="I76" i="45"/>
  <c r="H76" i="45"/>
  <c r="G76" i="45"/>
  <c r="F76" i="45"/>
  <c r="E76" i="45"/>
  <c r="D76" i="45"/>
  <c r="N75" i="45"/>
  <c r="O75" i="45" s="1"/>
  <c r="N74" i="45"/>
  <c r="O74" i="45" s="1"/>
  <c r="N73" i="45"/>
  <c r="O73" i="45" s="1"/>
  <c r="N72" i="45"/>
  <c r="O72" i="45" s="1"/>
  <c r="N71" i="45"/>
  <c r="O71" i="45" s="1"/>
  <c r="N70" i="45"/>
  <c r="O70" i="45"/>
  <c r="N69" i="45"/>
  <c r="O69" i="45" s="1"/>
  <c r="N68" i="45"/>
  <c r="O68" i="45" s="1"/>
  <c r="N67" i="45"/>
  <c r="O67" i="45" s="1"/>
  <c r="N66" i="45"/>
  <c r="O66" i="45" s="1"/>
  <c r="N65" i="45"/>
  <c r="O65" i="45" s="1"/>
  <c r="N64" i="45"/>
  <c r="O64" i="45"/>
  <c r="N63" i="45"/>
  <c r="O63" i="45" s="1"/>
  <c r="N62" i="45"/>
  <c r="O62" i="45" s="1"/>
  <c r="N61" i="45"/>
  <c r="O61" i="45" s="1"/>
  <c r="N60" i="45"/>
  <c r="O60" i="45" s="1"/>
  <c r="N59" i="45"/>
  <c r="O59" i="45" s="1"/>
  <c r="N58" i="45"/>
  <c r="O58" i="45"/>
  <c r="N57" i="45"/>
  <c r="O57" i="45" s="1"/>
  <c r="N56" i="45"/>
  <c r="O56" i="45" s="1"/>
  <c r="N55" i="45"/>
  <c r="O55" i="45" s="1"/>
  <c r="N54" i="45"/>
  <c r="O54" i="45" s="1"/>
  <c r="N53" i="45"/>
  <c r="O53" i="45" s="1"/>
  <c r="N52" i="45"/>
  <c r="O52" i="45"/>
  <c r="N51" i="45"/>
  <c r="O51" i="45" s="1"/>
  <c r="N50" i="45"/>
  <c r="O50" i="45" s="1"/>
  <c r="N49" i="45"/>
  <c r="O49" i="45" s="1"/>
  <c r="N48" i="45"/>
  <c r="O48" i="45" s="1"/>
  <c r="N47" i="45"/>
  <c r="O47" i="45" s="1"/>
  <c r="N46" i="45"/>
  <c r="O46" i="45"/>
  <c r="N45" i="45"/>
  <c r="O45" i="45" s="1"/>
  <c r="N44" i="45"/>
  <c r="O44" i="45" s="1"/>
  <c r="N43" i="45"/>
  <c r="O43" i="45" s="1"/>
  <c r="N42" i="45"/>
  <c r="O42" i="45" s="1"/>
  <c r="N41" i="45"/>
  <c r="O41" i="45" s="1"/>
  <c r="N40" i="45"/>
  <c r="O40" i="45"/>
  <c r="N39" i="45"/>
  <c r="O39" i="45" s="1"/>
  <c r="N38" i="45"/>
  <c r="O38" i="45" s="1"/>
  <c r="M37" i="45"/>
  <c r="L37" i="45"/>
  <c r="K37" i="45"/>
  <c r="J37" i="45"/>
  <c r="I37" i="45"/>
  <c r="H37" i="45"/>
  <c r="G37" i="45"/>
  <c r="F37" i="45"/>
  <c r="E37" i="45"/>
  <c r="D37" i="45"/>
  <c r="N36" i="45"/>
  <c r="O36" i="45" s="1"/>
  <c r="N35" i="45"/>
  <c r="O35" i="45" s="1"/>
  <c r="N34" i="45"/>
  <c r="O34" i="45"/>
  <c r="N33" i="45"/>
  <c r="O33" i="45" s="1"/>
  <c r="N32" i="45"/>
  <c r="O32" i="45"/>
  <c r="N31" i="45"/>
  <c r="O31" i="45" s="1"/>
  <c r="N30" i="45"/>
  <c r="O30" i="45" s="1"/>
  <c r="N29" i="45"/>
  <c r="O29" i="45" s="1"/>
  <c r="N28" i="45"/>
  <c r="O28" i="45" s="1"/>
  <c r="N27" i="45"/>
  <c r="O27" i="45" s="1"/>
  <c r="N26" i="45"/>
  <c r="O26" i="45"/>
  <c r="N25" i="45"/>
  <c r="O25" i="45" s="1"/>
  <c r="N24" i="45"/>
  <c r="O24" i="45" s="1"/>
  <c r="N23" i="45"/>
  <c r="O23" i="45" s="1"/>
  <c r="N22" i="45"/>
  <c r="O22" i="45"/>
  <c r="N21" i="45"/>
  <c r="O21" i="45" s="1"/>
  <c r="N20" i="45"/>
  <c r="O20" i="45"/>
  <c r="N19" i="45"/>
  <c r="O19" i="45" s="1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91" i="44"/>
  <c r="O91" i="44"/>
  <c r="N90" i="44"/>
  <c r="O90" i="44" s="1"/>
  <c r="M89" i="44"/>
  <c r="L89" i="44"/>
  <c r="K89" i="44"/>
  <c r="J89" i="44"/>
  <c r="I89" i="44"/>
  <c r="H89" i="44"/>
  <c r="G89" i="44"/>
  <c r="F89" i="44"/>
  <c r="E89" i="44"/>
  <c r="D89" i="44"/>
  <c r="N88" i="44"/>
  <c r="O88" i="44" s="1"/>
  <c r="N87" i="44"/>
  <c r="O87" i="44"/>
  <c r="N86" i="44"/>
  <c r="O86" i="44" s="1"/>
  <c r="N85" i="44"/>
  <c r="O85" i="44" s="1"/>
  <c r="N84" i="44"/>
  <c r="O84" i="44" s="1"/>
  <c r="M83" i="44"/>
  <c r="L83" i="44"/>
  <c r="K83" i="44"/>
  <c r="J83" i="44"/>
  <c r="I83" i="44"/>
  <c r="H83" i="44"/>
  <c r="G83" i="44"/>
  <c r="N83" i="44" s="1"/>
  <c r="O83" i="44" s="1"/>
  <c r="F83" i="44"/>
  <c r="E83" i="44"/>
  <c r="D83" i="44"/>
  <c r="N82" i="44"/>
  <c r="O82" i="44" s="1"/>
  <c r="N81" i="44"/>
  <c r="O81" i="44" s="1"/>
  <c r="N80" i="44"/>
  <c r="O80" i="44" s="1"/>
  <c r="N79" i="44"/>
  <c r="O79" i="44"/>
  <c r="M78" i="44"/>
  <c r="L78" i="44"/>
  <c r="K78" i="44"/>
  <c r="J78" i="44"/>
  <c r="I78" i="44"/>
  <c r="H78" i="44"/>
  <c r="G78" i="44"/>
  <c r="F78" i="44"/>
  <c r="E78" i="44"/>
  <c r="D78" i="44"/>
  <c r="N77" i="44"/>
  <c r="O77" i="44"/>
  <c r="N76" i="44"/>
  <c r="O76" i="44" s="1"/>
  <c r="N75" i="44"/>
  <c r="O75" i="44" s="1"/>
  <c r="N74" i="44"/>
  <c r="O74" i="44" s="1"/>
  <c r="N73" i="44"/>
  <c r="O73" i="44" s="1"/>
  <c r="N72" i="44"/>
  <c r="O72" i="44" s="1"/>
  <c r="N71" i="44"/>
  <c r="O71" i="44"/>
  <c r="N70" i="44"/>
  <c r="O70" i="44" s="1"/>
  <c r="N69" i="44"/>
  <c r="O69" i="44" s="1"/>
  <c r="N68" i="44"/>
  <c r="O68" i="44" s="1"/>
  <c r="N67" i="44"/>
  <c r="O67" i="44" s="1"/>
  <c r="N66" i="44"/>
  <c r="O66" i="44" s="1"/>
  <c r="N65" i="44"/>
  <c r="O65" i="44"/>
  <c r="N64" i="44"/>
  <c r="O64" i="44" s="1"/>
  <c r="N63" i="44"/>
  <c r="O63" i="44" s="1"/>
  <c r="N62" i="44"/>
  <c r="O62" i="44" s="1"/>
  <c r="N61" i="44"/>
  <c r="O61" i="44" s="1"/>
  <c r="N60" i="44"/>
  <c r="O60" i="44" s="1"/>
  <c r="N59" i="44"/>
  <c r="O59" i="44"/>
  <c r="N58" i="44"/>
  <c r="O58" i="44" s="1"/>
  <c r="N57" i="44"/>
  <c r="O57" i="44" s="1"/>
  <c r="N56" i="44"/>
  <c r="O56" i="44" s="1"/>
  <c r="N55" i="44"/>
  <c r="O55" i="44" s="1"/>
  <c r="N54" i="44"/>
  <c r="O54" i="44" s="1"/>
  <c r="N53" i="44"/>
  <c r="O53" i="44"/>
  <c r="N52" i="44"/>
  <c r="O52" i="44" s="1"/>
  <c r="N51" i="44"/>
  <c r="O51" i="44" s="1"/>
  <c r="N50" i="44"/>
  <c r="O50" i="44" s="1"/>
  <c r="N49" i="44"/>
  <c r="O49" i="44" s="1"/>
  <c r="N48" i="44"/>
  <c r="O48" i="44" s="1"/>
  <c r="N47" i="44"/>
  <c r="O47" i="44"/>
  <c r="N46" i="44"/>
  <c r="O46" i="44" s="1"/>
  <c r="N45" i="44"/>
  <c r="O45" i="44" s="1"/>
  <c r="N44" i="44"/>
  <c r="O44" i="44" s="1"/>
  <c r="N43" i="44"/>
  <c r="O43" i="44" s="1"/>
  <c r="N42" i="44"/>
  <c r="O42" i="44" s="1"/>
  <c r="N41" i="44"/>
  <c r="O41" i="44"/>
  <c r="N40" i="44"/>
  <c r="O40" i="44" s="1"/>
  <c r="M39" i="44"/>
  <c r="L39" i="44"/>
  <c r="K39" i="44"/>
  <c r="J39" i="44"/>
  <c r="I39" i="44"/>
  <c r="H39" i="44"/>
  <c r="G39" i="44"/>
  <c r="F39" i="44"/>
  <c r="E39" i="44"/>
  <c r="D39" i="44"/>
  <c r="N38" i="44"/>
  <c r="O38" i="44" s="1"/>
  <c r="N37" i="44"/>
  <c r="O37" i="44" s="1"/>
  <c r="N36" i="44"/>
  <c r="O36" i="44" s="1"/>
  <c r="N35" i="44"/>
  <c r="O35" i="44" s="1"/>
  <c r="N34" i="44"/>
  <c r="O34" i="44" s="1"/>
  <c r="N33" i="44"/>
  <c r="O33" i="44"/>
  <c r="N32" i="44"/>
  <c r="O32" i="44" s="1"/>
  <c r="N31" i="44"/>
  <c r="O31" i="44" s="1"/>
  <c r="N30" i="44"/>
  <c r="O30" i="44" s="1"/>
  <c r="N29" i="44"/>
  <c r="O29" i="44"/>
  <c r="N28" i="44"/>
  <c r="O28" i="44" s="1"/>
  <c r="N27" i="44"/>
  <c r="O27" i="44"/>
  <c r="N26" i="44"/>
  <c r="O26" i="44" s="1"/>
  <c r="N25" i="44"/>
  <c r="O25" i="44" s="1"/>
  <c r="N24" i="44"/>
  <c r="O24" i="44" s="1"/>
  <c r="N23" i="44"/>
  <c r="O23" i="44"/>
  <c r="N22" i="44"/>
  <c r="O22" i="44" s="1"/>
  <c r="N21" i="44"/>
  <c r="O21" i="44"/>
  <c r="N20" i="44"/>
  <c r="O20" i="44" s="1"/>
  <c r="N19" i="44"/>
  <c r="O19" i="44" s="1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85" i="43"/>
  <c r="O85" i="43" s="1"/>
  <c r="N84" i="43"/>
  <c r="O84" i="43"/>
  <c r="M83" i="43"/>
  <c r="L83" i="43"/>
  <c r="K83" i="43"/>
  <c r="J83" i="43"/>
  <c r="I83" i="43"/>
  <c r="H83" i="43"/>
  <c r="G83" i="43"/>
  <c r="F83" i="43"/>
  <c r="E83" i="43"/>
  <c r="D83" i="43"/>
  <c r="N82" i="43"/>
  <c r="O82" i="43"/>
  <c r="N81" i="43"/>
  <c r="O81" i="43" s="1"/>
  <c r="N80" i="43"/>
  <c r="O80" i="43" s="1"/>
  <c r="N79" i="43"/>
  <c r="O79" i="43" s="1"/>
  <c r="N78" i="43"/>
  <c r="O78" i="43"/>
  <c r="M77" i="43"/>
  <c r="L77" i="43"/>
  <c r="K77" i="43"/>
  <c r="J77" i="43"/>
  <c r="I77" i="43"/>
  <c r="H77" i="43"/>
  <c r="G77" i="43"/>
  <c r="F77" i="43"/>
  <c r="E77" i="43"/>
  <c r="D77" i="43"/>
  <c r="N76" i="43"/>
  <c r="O76" i="43"/>
  <c r="N75" i="43"/>
  <c r="O75" i="43" s="1"/>
  <c r="N74" i="43"/>
  <c r="O74" i="43"/>
  <c r="N73" i="43"/>
  <c r="O73" i="43" s="1"/>
  <c r="M72" i="43"/>
  <c r="L72" i="43"/>
  <c r="K72" i="43"/>
  <c r="J72" i="43"/>
  <c r="I72" i="43"/>
  <c r="H72" i="43"/>
  <c r="G72" i="43"/>
  <c r="F72" i="43"/>
  <c r="E72" i="43"/>
  <c r="D72" i="43"/>
  <c r="N71" i="43"/>
  <c r="O71" i="43" s="1"/>
  <c r="N70" i="43"/>
  <c r="O70" i="43" s="1"/>
  <c r="N69" i="43"/>
  <c r="O69" i="43" s="1"/>
  <c r="N68" i="43"/>
  <c r="O68" i="43" s="1"/>
  <c r="N67" i="43"/>
  <c r="O67" i="43" s="1"/>
  <c r="N66" i="43"/>
  <c r="O66" i="43"/>
  <c r="N65" i="43"/>
  <c r="O65" i="43" s="1"/>
  <c r="N64" i="43"/>
  <c r="O64" i="43" s="1"/>
  <c r="N63" i="43"/>
  <c r="O63" i="43" s="1"/>
  <c r="N62" i="43"/>
  <c r="O62" i="43" s="1"/>
  <c r="N61" i="43"/>
  <c r="O61" i="43" s="1"/>
  <c r="N60" i="43"/>
  <c r="O60" i="43"/>
  <c r="N59" i="43"/>
  <c r="O59" i="43" s="1"/>
  <c r="N58" i="43"/>
  <c r="O58" i="43" s="1"/>
  <c r="N57" i="43"/>
  <c r="O57" i="43" s="1"/>
  <c r="N56" i="43"/>
  <c r="O56" i="43" s="1"/>
  <c r="N55" i="43"/>
  <c r="O55" i="43" s="1"/>
  <c r="N54" i="43"/>
  <c r="O54" i="43"/>
  <c r="N53" i="43"/>
  <c r="O53" i="43" s="1"/>
  <c r="N52" i="43"/>
  <c r="O52" i="43" s="1"/>
  <c r="N51" i="43"/>
  <c r="O51" i="43" s="1"/>
  <c r="N50" i="43"/>
  <c r="O50" i="43" s="1"/>
  <c r="N49" i="43"/>
  <c r="O49" i="43" s="1"/>
  <c r="N48" i="43"/>
  <c r="O48" i="43"/>
  <c r="N47" i="43"/>
  <c r="O47" i="43" s="1"/>
  <c r="N46" i="43"/>
  <c r="O46" i="43" s="1"/>
  <c r="N45" i="43"/>
  <c r="O45" i="43" s="1"/>
  <c r="N44" i="43"/>
  <c r="O44" i="43" s="1"/>
  <c r="N43" i="43"/>
  <c r="O43" i="43" s="1"/>
  <c r="N42" i="43"/>
  <c r="O42" i="43"/>
  <c r="N41" i="43"/>
  <c r="O41" i="43" s="1"/>
  <c r="N40" i="43"/>
  <c r="O40" i="43" s="1"/>
  <c r="N39" i="43"/>
  <c r="O39" i="43" s="1"/>
  <c r="N38" i="43"/>
  <c r="O38" i="43" s="1"/>
  <c r="M37" i="43"/>
  <c r="L37" i="43"/>
  <c r="K37" i="43"/>
  <c r="J37" i="43"/>
  <c r="I37" i="43"/>
  <c r="H37" i="43"/>
  <c r="G37" i="43"/>
  <c r="F37" i="43"/>
  <c r="E37" i="43"/>
  <c r="D37" i="43"/>
  <c r="N36" i="43"/>
  <c r="O36" i="43" s="1"/>
  <c r="N35" i="43"/>
  <c r="O35" i="43" s="1"/>
  <c r="N34" i="43"/>
  <c r="O34" i="43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/>
  <c r="N27" i="43"/>
  <c r="O27" i="43" s="1"/>
  <c r="N26" i="43"/>
  <c r="O26" i="43" s="1"/>
  <c r="N25" i="43"/>
  <c r="O25" i="43" s="1"/>
  <c r="N24" i="43"/>
  <c r="O24" i="43" s="1"/>
  <c r="N23" i="43"/>
  <c r="O23" i="43" s="1"/>
  <c r="N22" i="43"/>
  <c r="O22" i="43"/>
  <c r="N21" i="43"/>
  <c r="O21" i="43" s="1"/>
  <c r="N20" i="43"/>
  <c r="O20" i="43" s="1"/>
  <c r="N19" i="43"/>
  <c r="O19" i="43" s="1"/>
  <c r="N18" i="43"/>
  <c r="O18" i="43" s="1"/>
  <c r="N17" i="43"/>
  <c r="O17" i="43" s="1"/>
  <c r="N16" i="43"/>
  <c r="O16" i="43"/>
  <c r="M15" i="43"/>
  <c r="L15" i="43"/>
  <c r="K15" i="43"/>
  <c r="J15" i="43"/>
  <c r="I15" i="43"/>
  <c r="H15" i="43"/>
  <c r="G15" i="43"/>
  <c r="N15" i="43" s="1"/>
  <c r="O15" i="43" s="1"/>
  <c r="F15" i="43"/>
  <c r="E15" i="43"/>
  <c r="D15" i="43"/>
  <c r="N14" i="43"/>
  <c r="O14" i="43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87" i="42"/>
  <c r="O87" i="42" s="1"/>
  <c r="N86" i="42"/>
  <c r="O86" i="42" s="1"/>
  <c r="N85" i="42"/>
  <c r="O85" i="42" s="1"/>
  <c r="M84" i="42"/>
  <c r="L84" i="42"/>
  <c r="K84" i="42"/>
  <c r="J84" i="42"/>
  <c r="I84" i="42"/>
  <c r="H84" i="42"/>
  <c r="G84" i="42"/>
  <c r="F84" i="42"/>
  <c r="E84" i="42"/>
  <c r="D84" i="42"/>
  <c r="N83" i="42"/>
  <c r="O83" i="42" s="1"/>
  <c r="N82" i="42"/>
  <c r="O82" i="42" s="1"/>
  <c r="N81" i="42"/>
  <c r="O81" i="42" s="1"/>
  <c r="N80" i="42"/>
  <c r="O80" i="42" s="1"/>
  <c r="N79" i="42"/>
  <c r="O79" i="42" s="1"/>
  <c r="M78" i="42"/>
  <c r="L78" i="42"/>
  <c r="K78" i="42"/>
  <c r="J78" i="42"/>
  <c r="I78" i="42"/>
  <c r="H78" i="42"/>
  <c r="G78" i="42"/>
  <c r="F78" i="42"/>
  <c r="E78" i="42"/>
  <c r="D78" i="42"/>
  <c r="N77" i="42"/>
  <c r="O77" i="42" s="1"/>
  <c r="N76" i="42"/>
  <c r="O76" i="42" s="1"/>
  <c r="N75" i="42"/>
  <c r="O75" i="42" s="1"/>
  <c r="N74" i="42"/>
  <c r="O74" i="42" s="1"/>
  <c r="N73" i="42"/>
  <c r="O73" i="42"/>
  <c r="M72" i="42"/>
  <c r="L72" i="42"/>
  <c r="K72" i="42"/>
  <c r="J72" i="42"/>
  <c r="I72" i="42"/>
  <c r="H72" i="42"/>
  <c r="G72" i="42"/>
  <c r="F72" i="42"/>
  <c r="E72" i="42"/>
  <c r="D72" i="42"/>
  <c r="N71" i="42"/>
  <c r="O71" i="42"/>
  <c r="N70" i="42"/>
  <c r="O70" i="42" s="1"/>
  <c r="N69" i="42"/>
  <c r="O69" i="42" s="1"/>
  <c r="N68" i="42"/>
  <c r="O68" i="42" s="1"/>
  <c r="N67" i="42"/>
  <c r="O67" i="42" s="1"/>
  <c r="N66" i="42"/>
  <c r="O66" i="42" s="1"/>
  <c r="N65" i="42"/>
  <c r="O65" i="42"/>
  <c r="N64" i="42"/>
  <c r="O64" i="42" s="1"/>
  <c r="N63" i="42"/>
  <c r="O63" i="42" s="1"/>
  <c r="N62" i="42"/>
  <c r="O62" i="42" s="1"/>
  <c r="N61" i="42"/>
  <c r="O61" i="42" s="1"/>
  <c r="N60" i="42"/>
  <c r="O60" i="42" s="1"/>
  <c r="N59" i="42"/>
  <c r="O59" i="42" s="1"/>
  <c r="N58" i="42"/>
  <c r="O58" i="42" s="1"/>
  <c r="N57" i="42"/>
  <c r="O57" i="42" s="1"/>
  <c r="N56" i="42"/>
  <c r="O56" i="42" s="1"/>
  <c r="N55" i="42"/>
  <c r="O55" i="42" s="1"/>
  <c r="N54" i="42"/>
  <c r="O54" i="42" s="1"/>
  <c r="N53" i="42"/>
  <c r="O53" i="42"/>
  <c r="N52" i="42"/>
  <c r="O52" i="42" s="1"/>
  <c r="N51" i="42"/>
  <c r="O51" i="42" s="1"/>
  <c r="N50" i="42"/>
  <c r="O50" i="42" s="1"/>
  <c r="N49" i="42"/>
  <c r="O49" i="42" s="1"/>
  <c r="N48" i="42"/>
  <c r="O48" i="42" s="1"/>
  <c r="N47" i="42"/>
  <c r="O47" i="42"/>
  <c r="N46" i="42"/>
  <c r="O46" i="42" s="1"/>
  <c r="N45" i="42"/>
  <c r="O45" i="42" s="1"/>
  <c r="N44" i="42"/>
  <c r="O44" i="42" s="1"/>
  <c r="N43" i="42"/>
  <c r="O43" i="42" s="1"/>
  <c r="N42" i="42"/>
  <c r="O42" i="42" s="1"/>
  <c r="N41" i="42"/>
  <c r="O41" i="42" s="1"/>
  <c r="M40" i="42"/>
  <c r="L40" i="42"/>
  <c r="K40" i="42"/>
  <c r="J40" i="42"/>
  <c r="I40" i="42"/>
  <c r="N40" i="42" s="1"/>
  <c r="O40" i="42" s="1"/>
  <c r="H40" i="42"/>
  <c r="G40" i="42"/>
  <c r="F40" i="42"/>
  <c r="E40" i="42"/>
  <c r="D40" i="42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/>
  <c r="N26" i="42"/>
  <c r="O26" i="42" s="1"/>
  <c r="N25" i="42"/>
  <c r="O25" i="42" s="1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 s="1"/>
  <c r="N18" i="42"/>
  <c r="O18" i="42" s="1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 s="1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31" i="41"/>
  <c r="O31" i="41" s="1"/>
  <c r="N86" i="41"/>
  <c r="O86" i="41"/>
  <c r="N85" i="41"/>
  <c r="O85" i="41" s="1"/>
  <c r="N84" i="41"/>
  <c r="O84" i="41" s="1"/>
  <c r="M83" i="41"/>
  <c r="L83" i="41"/>
  <c r="K83" i="41"/>
  <c r="J83" i="41"/>
  <c r="I83" i="41"/>
  <c r="H83" i="41"/>
  <c r="G83" i="41"/>
  <c r="F83" i="41"/>
  <c r="E83" i="41"/>
  <c r="D83" i="41"/>
  <c r="N82" i="41"/>
  <c r="O82" i="41" s="1"/>
  <c r="N81" i="41"/>
  <c r="O81" i="41" s="1"/>
  <c r="N80" i="41"/>
  <c r="O80" i="41" s="1"/>
  <c r="N79" i="41"/>
  <c r="O79" i="41" s="1"/>
  <c r="N78" i="41"/>
  <c r="O78" i="41" s="1"/>
  <c r="N77" i="41"/>
  <c r="O77" i="41" s="1"/>
  <c r="N76" i="41"/>
  <c r="O76" i="41" s="1"/>
  <c r="N75" i="41"/>
  <c r="O75" i="41" s="1"/>
  <c r="N74" i="41"/>
  <c r="O74" i="41" s="1"/>
  <c r="N73" i="41"/>
  <c r="O73" i="41" s="1"/>
  <c r="M72" i="41"/>
  <c r="L72" i="41"/>
  <c r="K72" i="41"/>
  <c r="J72" i="41"/>
  <c r="I72" i="41"/>
  <c r="H72" i="41"/>
  <c r="G72" i="41"/>
  <c r="F72" i="41"/>
  <c r="E72" i="41"/>
  <c r="D72" i="41"/>
  <c r="N71" i="41"/>
  <c r="O71" i="41" s="1"/>
  <c r="N70" i="41"/>
  <c r="O70" i="41"/>
  <c r="M69" i="41"/>
  <c r="L69" i="41"/>
  <c r="K69" i="41"/>
  <c r="J69" i="41"/>
  <c r="I69" i="41"/>
  <c r="H69" i="41"/>
  <c r="G69" i="41"/>
  <c r="F69" i="41"/>
  <c r="E69" i="41"/>
  <c r="D69" i="41"/>
  <c r="N68" i="41"/>
  <c r="O68" i="41"/>
  <c r="N67" i="41"/>
  <c r="O67" i="41" s="1"/>
  <c r="N66" i="41"/>
  <c r="O66" i="41" s="1"/>
  <c r="N65" i="41"/>
  <c r="O65" i="41" s="1"/>
  <c r="N64" i="41"/>
  <c r="O64" i="41" s="1"/>
  <c r="N63" i="41"/>
  <c r="O63" i="41" s="1"/>
  <c r="N62" i="41"/>
  <c r="O62" i="41" s="1"/>
  <c r="N61" i="41"/>
  <c r="O61" i="41" s="1"/>
  <c r="N60" i="41"/>
  <c r="O60" i="41" s="1"/>
  <c r="N59" i="41"/>
  <c r="O59" i="41" s="1"/>
  <c r="N58" i="41"/>
  <c r="O58" i="41" s="1"/>
  <c r="N57" i="41"/>
  <c r="O57" i="41" s="1"/>
  <c r="N56" i="41"/>
  <c r="O56" i="41"/>
  <c r="N55" i="41"/>
  <c r="O55" i="41" s="1"/>
  <c r="N54" i="41"/>
  <c r="O54" i="41" s="1"/>
  <c r="N53" i="41"/>
  <c r="O53" i="41" s="1"/>
  <c r="N52" i="41"/>
  <c r="O52" i="41"/>
  <c r="N51" i="41"/>
  <c r="O51" i="41" s="1"/>
  <c r="N50" i="41"/>
  <c r="O50" i="41" s="1"/>
  <c r="N49" i="41"/>
  <c r="O49" i="41" s="1"/>
  <c r="N48" i="41"/>
  <c r="O48" i="41" s="1"/>
  <c r="N47" i="41"/>
  <c r="O47" i="41" s="1"/>
  <c r="M46" i="41"/>
  <c r="L46" i="41"/>
  <c r="K46" i="41"/>
  <c r="J46" i="41"/>
  <c r="I46" i="41"/>
  <c r="H46" i="41"/>
  <c r="G46" i="41"/>
  <c r="F46" i="41"/>
  <c r="E46" i="41"/>
  <c r="D46" i="41"/>
  <c r="N45" i="41"/>
  <c r="O45" i="41" s="1"/>
  <c r="N44" i="41"/>
  <c r="O44" i="41"/>
  <c r="N43" i="41"/>
  <c r="O43" i="41" s="1"/>
  <c r="N42" i="41"/>
  <c r="O42" i="41"/>
  <c r="N41" i="41"/>
  <c r="O41" i="41" s="1"/>
  <c r="N40" i="41"/>
  <c r="O40" i="41" s="1"/>
  <c r="N39" i="41"/>
  <c r="O39" i="41" s="1"/>
  <c r="N38" i="41"/>
  <c r="O38" i="4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N30" i="41"/>
  <c r="O30" i="41" s="1"/>
  <c r="N29" i="41"/>
  <c r="O29" i="41"/>
  <c r="N28" i="41"/>
  <c r="O28" i="41" s="1"/>
  <c r="N27" i="41"/>
  <c r="O27" i="41" s="1"/>
  <c r="N26" i="41"/>
  <c r="O26" i="41" s="1"/>
  <c r="N25" i="41"/>
  <c r="O25" i="41"/>
  <c r="N24" i="41"/>
  <c r="O24" i="41" s="1"/>
  <c r="N23" i="41"/>
  <c r="O23" i="41"/>
  <c r="N22" i="41"/>
  <c r="O22" i="41" s="1"/>
  <c r="N21" i="41"/>
  <c r="O21" i="41" s="1"/>
  <c r="N20" i="41"/>
  <c r="O20" i="41" s="1"/>
  <c r="N19" i="41"/>
  <c r="O19" i="41" s="1"/>
  <c r="N18" i="41"/>
  <c r="O18" i="41"/>
  <c r="N17" i="41"/>
  <c r="O17" i="4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 s="1"/>
  <c r="N12" i="41"/>
  <c r="O12" i="41"/>
  <c r="M11" i="41"/>
  <c r="L11" i="41"/>
  <c r="K11" i="41"/>
  <c r="J11" i="41"/>
  <c r="I11" i="41"/>
  <c r="H11" i="41"/>
  <c r="G11" i="41"/>
  <c r="F11" i="41"/>
  <c r="E11" i="41"/>
  <c r="D11" i="41"/>
  <c r="N10" i="41"/>
  <c r="O10" i="41"/>
  <c r="N9" i="41"/>
  <c r="O9" i="41" s="1"/>
  <c r="N8" i="41"/>
  <c r="O8" i="4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88" i="40"/>
  <c r="O88" i="40" s="1"/>
  <c r="N87" i="40"/>
  <c r="O87" i="40" s="1"/>
  <c r="N86" i="40"/>
  <c r="O86" i="40"/>
  <c r="M85" i="40"/>
  <c r="N85" i="40" s="1"/>
  <c r="L85" i="40"/>
  <c r="K85" i="40"/>
  <c r="J85" i="40"/>
  <c r="I85" i="40"/>
  <c r="H85" i="40"/>
  <c r="G85" i="40"/>
  <c r="F85" i="40"/>
  <c r="E85" i="40"/>
  <c r="D85" i="40"/>
  <c r="N84" i="40"/>
  <c r="O84" i="40"/>
  <c r="N83" i="40"/>
  <c r="O83" i="40" s="1"/>
  <c r="N82" i="40"/>
  <c r="O82" i="40"/>
  <c r="M81" i="40"/>
  <c r="L81" i="40"/>
  <c r="K81" i="40"/>
  <c r="J81" i="40"/>
  <c r="I81" i="40"/>
  <c r="H81" i="40"/>
  <c r="G81" i="40"/>
  <c r="F81" i="40"/>
  <c r="E81" i="40"/>
  <c r="N81" i="40" s="1"/>
  <c r="O81" i="40" s="1"/>
  <c r="D81" i="40"/>
  <c r="N80" i="40"/>
  <c r="O80" i="40"/>
  <c r="N79" i="40"/>
  <c r="O79" i="40"/>
  <c r="N78" i="40"/>
  <c r="O78" i="40" s="1"/>
  <c r="N77" i="40"/>
  <c r="O77" i="40" s="1"/>
  <c r="M76" i="40"/>
  <c r="L76" i="40"/>
  <c r="K76" i="40"/>
  <c r="N76" i="40" s="1"/>
  <c r="O76" i="40" s="1"/>
  <c r="J76" i="40"/>
  <c r="I76" i="40"/>
  <c r="H76" i="40"/>
  <c r="G76" i="40"/>
  <c r="F76" i="40"/>
  <c r="E76" i="40"/>
  <c r="D76" i="40"/>
  <c r="N75" i="40"/>
  <c r="O75" i="40" s="1"/>
  <c r="N74" i="40"/>
  <c r="O74" i="40"/>
  <c r="N73" i="40"/>
  <c r="O73" i="40" s="1"/>
  <c r="N72" i="40"/>
  <c r="O72" i="40"/>
  <c r="N71" i="40"/>
  <c r="O71" i="40"/>
  <c r="N70" i="40"/>
  <c r="O70" i="40" s="1"/>
  <c r="N69" i="40"/>
  <c r="O69" i="40" s="1"/>
  <c r="N68" i="40"/>
  <c r="O68" i="40"/>
  <c r="N67" i="40"/>
  <c r="O67" i="40" s="1"/>
  <c r="N66" i="40"/>
  <c r="O66" i="40"/>
  <c r="N65" i="40"/>
  <c r="O65" i="40"/>
  <c r="N64" i="40"/>
  <c r="O64" i="40" s="1"/>
  <c r="N63" i="40"/>
  <c r="O63" i="40" s="1"/>
  <c r="N62" i="40"/>
  <c r="O62" i="40"/>
  <c r="N61" i="40"/>
  <c r="O61" i="40" s="1"/>
  <c r="N60" i="40"/>
  <c r="O60" i="40"/>
  <c r="N59" i="40"/>
  <c r="O59" i="40"/>
  <c r="N58" i="40"/>
  <c r="O58" i="40" s="1"/>
  <c r="N57" i="40"/>
  <c r="O57" i="40" s="1"/>
  <c r="N56" i="40"/>
  <c r="O56" i="40"/>
  <c r="N55" i="40"/>
  <c r="O55" i="40" s="1"/>
  <c r="N54" i="40"/>
  <c r="O54" i="40"/>
  <c r="N53" i="40"/>
  <c r="O53" i="40"/>
  <c r="N52" i="40"/>
  <c r="O52" i="40" s="1"/>
  <c r="N51" i="40"/>
  <c r="O51" i="40" s="1"/>
  <c r="N50" i="40"/>
  <c r="O50" i="40"/>
  <c r="N49" i="40"/>
  <c r="O49" i="40" s="1"/>
  <c r="N48" i="40"/>
  <c r="O48" i="40"/>
  <c r="N47" i="40"/>
  <c r="O47" i="40"/>
  <c r="N46" i="40"/>
  <c r="O46" i="40" s="1"/>
  <c r="N45" i="40"/>
  <c r="O45" i="40" s="1"/>
  <c r="N44" i="40"/>
  <c r="O44" i="40"/>
  <c r="M43" i="40"/>
  <c r="N43" i="40" s="1"/>
  <c r="O43" i="40" s="1"/>
  <c r="L43" i="40"/>
  <c r="K43" i="40"/>
  <c r="J43" i="40"/>
  <c r="I43" i="40"/>
  <c r="H43" i="40"/>
  <c r="G43" i="40"/>
  <c r="F43" i="40"/>
  <c r="E43" i="40"/>
  <c r="D43" i="40"/>
  <c r="N42" i="40"/>
  <c r="O42" i="40"/>
  <c r="N41" i="40"/>
  <c r="O41" i="40" s="1"/>
  <c r="N40" i="40"/>
  <c r="O40" i="40"/>
  <c r="N39" i="40"/>
  <c r="O39" i="40"/>
  <c r="N38" i="40"/>
  <c r="O38" i="40" s="1"/>
  <c r="N37" i="40"/>
  <c r="O37" i="40" s="1"/>
  <c r="N36" i="40"/>
  <c r="O36" i="40"/>
  <c r="N35" i="40"/>
  <c r="O35" i="40" s="1"/>
  <c r="N34" i="40"/>
  <c r="O34" i="40"/>
  <c r="N33" i="40"/>
  <c r="O33" i="40"/>
  <c r="N32" i="40"/>
  <c r="O32" i="40" s="1"/>
  <c r="N31" i="40"/>
  <c r="O31" i="40" s="1"/>
  <c r="N30" i="40"/>
  <c r="O30" i="40"/>
  <c r="N29" i="40"/>
  <c r="O29" i="40" s="1"/>
  <c r="N28" i="40"/>
  <c r="O28" i="40" s="1"/>
  <c r="N27" i="40"/>
  <c r="O27" i="40"/>
  <c r="N26" i="40"/>
  <c r="O26" i="40" s="1"/>
  <c r="N25" i="40"/>
  <c r="O25" i="40" s="1"/>
  <c r="N24" i="40"/>
  <c r="O24" i="40"/>
  <c r="N23" i="40"/>
  <c r="O23" i="40" s="1"/>
  <c r="N22" i="40"/>
  <c r="O22" i="40" s="1"/>
  <c r="N21" i="40"/>
  <c r="O21" i="40"/>
  <c r="N20" i="40"/>
  <c r="O20" i="40" s="1"/>
  <c r="N19" i="40"/>
  <c r="O19" i="40" s="1"/>
  <c r="M18" i="40"/>
  <c r="L18" i="40"/>
  <c r="K18" i="40"/>
  <c r="N18" i="40" s="1"/>
  <c r="O18" i="40" s="1"/>
  <c r="J18" i="40"/>
  <c r="I18" i="40"/>
  <c r="H18" i="40"/>
  <c r="G18" i="40"/>
  <c r="F18" i="40"/>
  <c r="E18" i="40"/>
  <c r="D18" i="40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I89" i="40" s="1"/>
  <c r="H5" i="40"/>
  <c r="G5" i="40"/>
  <c r="F5" i="40"/>
  <c r="E5" i="40"/>
  <c r="D5" i="40"/>
  <c r="N89" i="39"/>
  <c r="O89" i="39" s="1"/>
  <c r="M88" i="39"/>
  <c r="L88" i="39"/>
  <c r="K88" i="39"/>
  <c r="J88" i="39"/>
  <c r="I88" i="39"/>
  <c r="H88" i="39"/>
  <c r="G88" i="39"/>
  <c r="F88" i="39"/>
  <c r="E88" i="39"/>
  <c r="D88" i="39"/>
  <c r="N87" i="39"/>
  <c r="O87" i="39" s="1"/>
  <c r="N86" i="39"/>
  <c r="O86" i="39" s="1"/>
  <c r="N85" i="39"/>
  <c r="O85" i="39" s="1"/>
  <c r="N84" i="39"/>
  <c r="O84" i="39" s="1"/>
  <c r="N83" i="39"/>
  <c r="O83" i="39" s="1"/>
  <c r="N82" i="39"/>
  <c r="O82" i="39" s="1"/>
  <c r="M81" i="39"/>
  <c r="L81" i="39"/>
  <c r="K81" i="39"/>
  <c r="J81" i="39"/>
  <c r="I81" i="39"/>
  <c r="I90" i="39" s="1"/>
  <c r="H81" i="39"/>
  <c r="G81" i="39"/>
  <c r="F81" i="39"/>
  <c r="E81" i="39"/>
  <c r="D81" i="39"/>
  <c r="N81" i="39" s="1"/>
  <c r="O81" i="39" s="1"/>
  <c r="N80" i="39"/>
  <c r="O80" i="39" s="1"/>
  <c r="N79" i="39"/>
  <c r="O79" i="39" s="1"/>
  <c r="N78" i="39"/>
  <c r="O78" i="39" s="1"/>
  <c r="N77" i="39"/>
  <c r="O77" i="39" s="1"/>
  <c r="M76" i="39"/>
  <c r="L76" i="39"/>
  <c r="K76" i="39"/>
  <c r="J76" i="39"/>
  <c r="I76" i="39"/>
  <c r="H76" i="39"/>
  <c r="G76" i="39"/>
  <c r="F76" i="39"/>
  <c r="F90" i="39" s="1"/>
  <c r="E76" i="39"/>
  <c r="D76" i="39"/>
  <c r="N75" i="39"/>
  <c r="O75" i="39" s="1"/>
  <c r="N74" i="39"/>
  <c r="O74" i="39"/>
  <c r="N73" i="39"/>
  <c r="O73" i="39" s="1"/>
  <c r="N72" i="39"/>
  <c r="O72" i="39"/>
  <c r="N71" i="39"/>
  <c r="O71" i="39" s="1"/>
  <c r="N70" i="39"/>
  <c r="O70" i="39" s="1"/>
  <c r="N69" i="39"/>
  <c r="O69" i="39" s="1"/>
  <c r="N68" i="39"/>
  <c r="O68" i="39"/>
  <c r="N67" i="39"/>
  <c r="O67" i="39" s="1"/>
  <c r="N66" i="39"/>
  <c r="O66" i="39"/>
  <c r="N65" i="39"/>
  <c r="O65" i="39" s="1"/>
  <c r="N64" i="39"/>
  <c r="O64" i="39" s="1"/>
  <c r="N63" i="39"/>
  <c r="O63" i="39" s="1"/>
  <c r="N62" i="39"/>
  <c r="O62" i="39"/>
  <c r="N61" i="39"/>
  <c r="O61" i="39" s="1"/>
  <c r="N60" i="39"/>
  <c r="O60" i="39"/>
  <c r="N59" i="39"/>
  <c r="O59" i="39" s="1"/>
  <c r="N58" i="39"/>
  <c r="O58" i="39" s="1"/>
  <c r="N57" i="39"/>
  <c r="O57" i="39" s="1"/>
  <c r="N56" i="39"/>
  <c r="O56" i="39"/>
  <c r="N55" i="39"/>
  <c r="O55" i="39" s="1"/>
  <c r="N54" i="39"/>
  <c r="O54" i="39"/>
  <c r="N53" i="39"/>
  <c r="O53" i="39" s="1"/>
  <c r="N52" i="39"/>
  <c r="O52" i="39" s="1"/>
  <c r="N51" i="39"/>
  <c r="O51" i="39" s="1"/>
  <c r="N50" i="39"/>
  <c r="O50" i="39"/>
  <c r="N49" i="39"/>
  <c r="O49" i="39" s="1"/>
  <c r="N48" i="39"/>
  <c r="O48" i="39"/>
  <c r="N47" i="39"/>
  <c r="O47" i="39" s="1"/>
  <c r="N46" i="39"/>
  <c r="O46" i="39" s="1"/>
  <c r="N45" i="39"/>
  <c r="O45" i="39" s="1"/>
  <c r="N44" i="39"/>
  <c r="O44" i="39"/>
  <c r="M43" i="39"/>
  <c r="L43" i="39"/>
  <c r="K43" i="39"/>
  <c r="J43" i="39"/>
  <c r="J90" i="39" s="1"/>
  <c r="I43" i="39"/>
  <c r="H43" i="39"/>
  <c r="G43" i="39"/>
  <c r="F43" i="39"/>
  <c r="E43" i="39"/>
  <c r="D43" i="39"/>
  <c r="N43" i="39" s="1"/>
  <c r="O43" i="39" s="1"/>
  <c r="N42" i="39"/>
  <c r="O42" i="39" s="1"/>
  <c r="N41" i="39"/>
  <c r="O41" i="39"/>
  <c r="N40" i="39"/>
  <c r="O40" i="39" s="1"/>
  <c r="N39" i="39"/>
  <c r="O39" i="39" s="1"/>
  <c r="N38" i="39"/>
  <c r="O38" i="39" s="1"/>
  <c r="N37" i="39"/>
  <c r="O37" i="39"/>
  <c r="N36" i="39"/>
  <c r="O36" i="39" s="1"/>
  <c r="N35" i="39"/>
  <c r="O35" i="39"/>
  <c r="N34" i="39"/>
  <c r="O34" i="39" s="1"/>
  <c r="N33" i="39"/>
  <c r="O33" i="39" s="1"/>
  <c r="N32" i="39"/>
  <c r="O32" i="39" s="1"/>
  <c r="N31" i="39"/>
  <c r="O31" i="39"/>
  <c r="N30" i="39"/>
  <c r="O30" i="39" s="1"/>
  <c r="N29" i="39"/>
  <c r="O29" i="39"/>
  <c r="N28" i="39"/>
  <c r="O28" i="39" s="1"/>
  <c r="N27" i="39"/>
  <c r="O27" i="39" s="1"/>
  <c r="N26" i="39"/>
  <c r="O26" i="39" s="1"/>
  <c r="N25" i="39"/>
  <c r="O25" i="39"/>
  <c r="N24" i="39"/>
  <c r="O24" i="39" s="1"/>
  <c r="N23" i="39"/>
  <c r="O23" i="39"/>
  <c r="N22" i="39"/>
  <c r="O22" i="39" s="1"/>
  <c r="N21" i="39"/>
  <c r="O21" i="39" s="1"/>
  <c r="N20" i="39"/>
  <c r="O20" i="39" s="1"/>
  <c r="N19" i="39"/>
  <c r="O19" i="39"/>
  <c r="N18" i="39"/>
  <c r="O18" i="39" s="1"/>
  <c r="N17" i="39"/>
  <c r="O17" i="39"/>
  <c r="M16" i="39"/>
  <c r="L16" i="39"/>
  <c r="K16" i="39"/>
  <c r="J16" i="39"/>
  <c r="I16" i="39"/>
  <c r="H16" i="39"/>
  <c r="G16" i="39"/>
  <c r="F16" i="39"/>
  <c r="E16" i="39"/>
  <c r="D16" i="39"/>
  <c r="N15" i="39"/>
  <c r="O15" i="39"/>
  <c r="N14" i="39"/>
  <c r="O14" i="39" s="1"/>
  <c r="M13" i="39"/>
  <c r="L13" i="39"/>
  <c r="K13" i="39"/>
  <c r="J13" i="39"/>
  <c r="I13" i="39"/>
  <c r="H13" i="39"/>
  <c r="G13" i="39"/>
  <c r="F13" i="39"/>
  <c r="E13" i="39"/>
  <c r="N13" i="39" s="1"/>
  <c r="O13" i="39" s="1"/>
  <c r="D13" i="39"/>
  <c r="N12" i="39"/>
  <c r="O12" i="39"/>
  <c r="N11" i="39"/>
  <c r="O11" i="39"/>
  <c r="N10" i="39"/>
  <c r="O10" i="39"/>
  <c r="N9" i="39"/>
  <c r="O9" i="39" s="1"/>
  <c r="N8" i="39"/>
  <c r="O8" i="39"/>
  <c r="N7" i="39"/>
  <c r="O7" i="39" s="1"/>
  <c r="N6" i="39"/>
  <c r="O6" i="39"/>
  <c r="M5" i="39"/>
  <c r="M90" i="39" s="1"/>
  <c r="L5" i="39"/>
  <c r="K5" i="39"/>
  <c r="J5" i="39"/>
  <c r="I5" i="39"/>
  <c r="H5" i="39"/>
  <c r="G5" i="39"/>
  <c r="G90" i="39" s="1"/>
  <c r="F5" i="39"/>
  <c r="E5" i="39"/>
  <c r="D5" i="39"/>
  <c r="N73" i="38"/>
  <c r="O73" i="38" s="1"/>
  <c r="M72" i="38"/>
  <c r="L72" i="38"/>
  <c r="K72" i="38"/>
  <c r="J72" i="38"/>
  <c r="I72" i="38"/>
  <c r="H72" i="38"/>
  <c r="G72" i="38"/>
  <c r="F72" i="38"/>
  <c r="E72" i="38"/>
  <c r="N72" i="38" s="1"/>
  <c r="O72" i="38" s="1"/>
  <c r="D72" i="38"/>
  <c r="N71" i="38"/>
  <c r="O71" i="38" s="1"/>
  <c r="N70" i="38"/>
  <c r="O70" i="38" s="1"/>
  <c r="N69" i="38"/>
  <c r="O69" i="38" s="1"/>
  <c r="N68" i="38"/>
  <c r="O68" i="38" s="1"/>
  <c r="N67" i="38"/>
  <c r="O67" i="38"/>
  <c r="M66" i="38"/>
  <c r="L66" i="38"/>
  <c r="K66" i="38"/>
  <c r="J66" i="38"/>
  <c r="I66" i="38"/>
  <c r="H66" i="38"/>
  <c r="G66" i="38"/>
  <c r="F66" i="38"/>
  <c r="E66" i="38"/>
  <c r="D66" i="38"/>
  <c r="N66" i="38" s="1"/>
  <c r="O66" i="38" s="1"/>
  <c r="N65" i="38"/>
  <c r="O65" i="38" s="1"/>
  <c r="N64" i="38"/>
  <c r="O64" i="38" s="1"/>
  <c r="M63" i="38"/>
  <c r="L63" i="38"/>
  <c r="K63" i="38"/>
  <c r="J63" i="38"/>
  <c r="I63" i="38"/>
  <c r="H63" i="38"/>
  <c r="G63" i="38"/>
  <c r="F63" i="38"/>
  <c r="E63" i="38"/>
  <c r="D63" i="38"/>
  <c r="N62" i="38"/>
  <c r="O62" i="38" s="1"/>
  <c r="N61" i="38"/>
  <c r="O61" i="38" s="1"/>
  <c r="N60" i="38"/>
  <c r="O60" i="38" s="1"/>
  <c r="N59" i="38"/>
  <c r="O59" i="38" s="1"/>
  <c r="N58" i="38"/>
  <c r="O58" i="38" s="1"/>
  <c r="N57" i="38"/>
  <c r="O57" i="38" s="1"/>
  <c r="N56" i="38"/>
  <c r="O56" i="38" s="1"/>
  <c r="N55" i="38"/>
  <c r="O55" i="38" s="1"/>
  <c r="N54" i="38"/>
  <c r="O54" i="38" s="1"/>
  <c r="N53" i="38"/>
  <c r="O53" i="38" s="1"/>
  <c r="N52" i="38"/>
  <c r="O52" i="38" s="1"/>
  <c r="N51" i="38"/>
  <c r="O51" i="38" s="1"/>
  <c r="N50" i="38"/>
  <c r="O50" i="38" s="1"/>
  <c r="N49" i="38"/>
  <c r="O49" i="38" s="1"/>
  <c r="N48" i="38"/>
  <c r="O48" i="38" s="1"/>
  <c r="N47" i="38"/>
  <c r="O47" i="38" s="1"/>
  <c r="N46" i="38"/>
  <c r="O46" i="38" s="1"/>
  <c r="M45" i="38"/>
  <c r="L45" i="38"/>
  <c r="K45" i="38"/>
  <c r="J45" i="38"/>
  <c r="I45" i="38"/>
  <c r="H45" i="38"/>
  <c r="G45" i="38"/>
  <c r="F45" i="38"/>
  <c r="E45" i="38"/>
  <c r="D45" i="38"/>
  <c r="N44" i="38"/>
  <c r="O44" i="38" s="1"/>
  <c r="N43" i="38"/>
  <c r="O43" i="38" s="1"/>
  <c r="N42" i="38"/>
  <c r="O42" i="38" s="1"/>
  <c r="N41" i="38"/>
  <c r="O41" i="38" s="1"/>
  <c r="N40" i="38"/>
  <c r="O40" i="38" s="1"/>
  <c r="N39" i="38"/>
  <c r="O39" i="38" s="1"/>
  <c r="N38" i="38"/>
  <c r="O38" i="38" s="1"/>
  <c r="N37" i="38"/>
  <c r="O37" i="38" s="1"/>
  <c r="N36" i="38"/>
  <c r="O36" i="38" s="1"/>
  <c r="N35" i="38"/>
  <c r="O35" i="38" s="1"/>
  <c r="N34" i="38"/>
  <c r="O34" i="38" s="1"/>
  <c r="N33" i="38"/>
  <c r="O33" i="38" s="1"/>
  <c r="N32" i="38"/>
  <c r="O32" i="38" s="1"/>
  <c r="N31" i="38"/>
  <c r="O31" i="38" s="1"/>
  <c r="N30" i="38"/>
  <c r="O30" i="38" s="1"/>
  <c r="N29" i="38"/>
  <c r="O29" i="38" s="1"/>
  <c r="N28" i="38"/>
  <c r="O28" i="38" s="1"/>
  <c r="N27" i="38"/>
  <c r="O27" i="38" s="1"/>
  <c r="N26" i="38"/>
  <c r="O26" i="38" s="1"/>
  <c r="N25" i="38"/>
  <c r="O25" i="38" s="1"/>
  <c r="N24" i="38"/>
  <c r="O24" i="38" s="1"/>
  <c r="N23" i="38"/>
  <c r="O23" i="38" s="1"/>
  <c r="N22" i="38"/>
  <c r="O22" i="38" s="1"/>
  <c r="N21" i="38"/>
  <c r="O21" i="38" s="1"/>
  <c r="N20" i="38"/>
  <c r="O20" i="38" s="1"/>
  <c r="N19" i="38"/>
  <c r="O19" i="38" s="1"/>
  <c r="N18" i="38"/>
  <c r="O18" i="38" s="1"/>
  <c r="N17" i="38"/>
  <c r="O17" i="38" s="1"/>
  <c r="M16" i="38"/>
  <c r="L16" i="38"/>
  <c r="K16" i="38"/>
  <c r="J16" i="38"/>
  <c r="I16" i="38"/>
  <c r="H16" i="38"/>
  <c r="G16" i="38"/>
  <c r="N16" i="38" s="1"/>
  <c r="O16" i="38" s="1"/>
  <c r="F16" i="38"/>
  <c r="E16" i="38"/>
  <c r="D16" i="38"/>
  <c r="N15" i="38"/>
  <c r="O15" i="38" s="1"/>
  <c r="N14" i="38"/>
  <c r="O14" i="38" s="1"/>
  <c r="M13" i="38"/>
  <c r="L13" i="38"/>
  <c r="K13" i="38"/>
  <c r="J13" i="38"/>
  <c r="J74" i="38"/>
  <c r="I13" i="38"/>
  <c r="H13" i="38"/>
  <c r="G13" i="38"/>
  <c r="F13" i="38"/>
  <c r="E13" i="38"/>
  <c r="D13" i="38"/>
  <c r="N12" i="38"/>
  <c r="O12" i="38"/>
  <c r="N11" i="38"/>
  <c r="O11" i="38"/>
  <c r="N10" i="38"/>
  <c r="O10" i="38"/>
  <c r="N9" i="38"/>
  <c r="O9" i="38"/>
  <c r="N8" i="38"/>
  <c r="O8" i="38"/>
  <c r="N7" i="38"/>
  <c r="O7" i="38"/>
  <c r="N6" i="38"/>
  <c r="O6" i="38"/>
  <c r="M5" i="38"/>
  <c r="L5" i="38"/>
  <c r="K5" i="38"/>
  <c r="K74" i="38" s="1"/>
  <c r="J5" i="38"/>
  <c r="I5" i="38"/>
  <c r="H5" i="38"/>
  <c r="G5" i="38"/>
  <c r="F5" i="38"/>
  <c r="E5" i="38"/>
  <c r="D5" i="38"/>
  <c r="D5" i="37"/>
  <c r="N71" i="37"/>
  <c r="O71" i="37" s="1"/>
  <c r="M70" i="37"/>
  <c r="L70" i="37"/>
  <c r="K70" i="37"/>
  <c r="J70" i="37"/>
  <c r="I70" i="37"/>
  <c r="H70" i="37"/>
  <c r="G70" i="37"/>
  <c r="F70" i="37"/>
  <c r="E70" i="37"/>
  <c r="D70" i="37"/>
  <c r="N69" i="37"/>
  <c r="O69" i="37" s="1"/>
  <c r="N68" i="37"/>
  <c r="O68" i="37" s="1"/>
  <c r="N67" i="37"/>
  <c r="O67" i="37" s="1"/>
  <c r="N66" i="37"/>
  <c r="O66" i="37" s="1"/>
  <c r="N65" i="37"/>
  <c r="O65" i="37" s="1"/>
  <c r="N64" i="37"/>
  <c r="O64" i="37" s="1"/>
  <c r="M63" i="37"/>
  <c r="L63" i="37"/>
  <c r="K63" i="37"/>
  <c r="N63" i="37" s="1"/>
  <c r="O63" i="37" s="1"/>
  <c r="J63" i="37"/>
  <c r="I63" i="37"/>
  <c r="H63" i="37"/>
  <c r="G63" i="37"/>
  <c r="F63" i="37"/>
  <c r="E63" i="37"/>
  <c r="D63" i="37"/>
  <c r="N62" i="37"/>
  <c r="O62" i="37" s="1"/>
  <c r="M61" i="37"/>
  <c r="L61" i="37"/>
  <c r="K61" i="37"/>
  <c r="J61" i="37"/>
  <c r="I61" i="37"/>
  <c r="H61" i="37"/>
  <c r="G61" i="37"/>
  <c r="F61" i="37"/>
  <c r="E61" i="37"/>
  <c r="D61" i="37"/>
  <c r="N60" i="37"/>
  <c r="O60" i="37" s="1"/>
  <c r="N59" i="37"/>
  <c r="O59" i="37" s="1"/>
  <c r="N58" i="37"/>
  <c r="O58" i="37" s="1"/>
  <c r="N57" i="37"/>
  <c r="O57" i="37" s="1"/>
  <c r="N56" i="37"/>
  <c r="O56" i="37" s="1"/>
  <c r="N55" i="37"/>
  <c r="O55" i="37" s="1"/>
  <c r="N54" i="37"/>
  <c r="O54" i="37" s="1"/>
  <c r="N53" i="37"/>
  <c r="O53" i="37" s="1"/>
  <c r="N52" i="37"/>
  <c r="O52" i="37" s="1"/>
  <c r="N51" i="37"/>
  <c r="O51" i="37" s="1"/>
  <c r="N50" i="37"/>
  <c r="O50" i="37" s="1"/>
  <c r="N49" i="37"/>
  <c r="O49" i="37" s="1"/>
  <c r="N48" i="37"/>
  <c r="O48" i="37" s="1"/>
  <c r="N47" i="37"/>
  <c r="O47" i="37" s="1"/>
  <c r="N46" i="37"/>
  <c r="O46" i="37" s="1"/>
  <c r="N45" i="37"/>
  <c r="O45" i="37" s="1"/>
  <c r="N44" i="37"/>
  <c r="O44" i="37" s="1"/>
  <c r="N43" i="37"/>
  <c r="O43" i="37" s="1"/>
  <c r="M42" i="37"/>
  <c r="L42" i="37"/>
  <c r="K42" i="37"/>
  <c r="J42" i="37"/>
  <c r="I42" i="37"/>
  <c r="H42" i="37"/>
  <c r="G42" i="37"/>
  <c r="F42" i="37"/>
  <c r="E42" i="37"/>
  <c r="D42" i="37"/>
  <c r="N41" i="37"/>
  <c r="O41" i="37"/>
  <c r="N40" i="37"/>
  <c r="O40" i="37" s="1"/>
  <c r="N39" i="37"/>
  <c r="O39" i="37"/>
  <c r="N38" i="37"/>
  <c r="O38" i="37"/>
  <c r="N37" i="37"/>
  <c r="O37" i="37"/>
  <c r="N36" i="37"/>
  <c r="O36" i="37"/>
  <c r="N35" i="37"/>
  <c r="O35" i="37"/>
  <c r="N34" i="37"/>
  <c r="O34" i="37" s="1"/>
  <c r="N33" i="37"/>
  <c r="O33" i="37"/>
  <c r="N32" i="37"/>
  <c r="O32" i="37" s="1"/>
  <c r="N31" i="37"/>
  <c r="O31" i="37" s="1"/>
  <c r="N30" i="37"/>
  <c r="O30" i="37" s="1"/>
  <c r="N29" i="37"/>
  <c r="O29" i="37"/>
  <c r="N28" i="37"/>
  <c r="O28" i="37" s="1"/>
  <c r="N27" i="37"/>
  <c r="O27" i="37"/>
  <c r="N26" i="37"/>
  <c r="O26" i="37" s="1"/>
  <c r="N25" i="37"/>
  <c r="O25" i="37" s="1"/>
  <c r="N24" i="37"/>
  <c r="O24" i="37" s="1"/>
  <c r="N23" i="37"/>
  <c r="O23" i="37"/>
  <c r="N22" i="37"/>
  <c r="O22" i="37" s="1"/>
  <c r="N21" i="37"/>
  <c r="O21" i="37"/>
  <c r="N20" i="37"/>
  <c r="O20" i="37" s="1"/>
  <c r="N19" i="37"/>
  <c r="O19" i="37" s="1"/>
  <c r="N18" i="37"/>
  <c r="O18" i="37" s="1"/>
  <c r="N17" i="37"/>
  <c r="O17" i="37"/>
  <c r="M16" i="37"/>
  <c r="L16" i="37"/>
  <c r="K16" i="37"/>
  <c r="J16" i="37"/>
  <c r="I16" i="37"/>
  <c r="H16" i="37"/>
  <c r="G16" i="37"/>
  <c r="F16" i="37"/>
  <c r="E16" i="37"/>
  <c r="D16" i="37"/>
  <c r="N15" i="37"/>
  <c r="O15" i="37" s="1"/>
  <c r="N14" i="37"/>
  <c r="O14" i="37" s="1"/>
  <c r="M13" i="37"/>
  <c r="L13" i="37"/>
  <c r="N13" i="37" s="1"/>
  <c r="O13" i="37" s="1"/>
  <c r="K13" i="37"/>
  <c r="J13" i="37"/>
  <c r="I13" i="37"/>
  <c r="H13" i="37"/>
  <c r="G13" i="37"/>
  <c r="F13" i="37"/>
  <c r="E13" i="37"/>
  <c r="D13" i="37"/>
  <c r="D72" i="37"/>
  <c r="N12" i="37"/>
  <c r="O12" i="37"/>
  <c r="N11" i="37"/>
  <c r="O11" i="37" s="1"/>
  <c r="N10" i="37"/>
  <c r="O10" i="37"/>
  <c r="N9" i="37"/>
  <c r="O9" i="37" s="1"/>
  <c r="N8" i="37"/>
  <c r="O8" i="37" s="1"/>
  <c r="N7" i="37"/>
  <c r="O7" i="37"/>
  <c r="N6" i="37"/>
  <c r="O6" i="37"/>
  <c r="M5" i="37"/>
  <c r="L5" i="37"/>
  <c r="L72" i="37" s="1"/>
  <c r="K5" i="37"/>
  <c r="J5" i="37"/>
  <c r="I5" i="37"/>
  <c r="H5" i="37"/>
  <c r="G5" i="37"/>
  <c r="F5" i="37"/>
  <c r="E5" i="37"/>
  <c r="E72" i="37" s="1"/>
  <c r="N88" i="36"/>
  <c r="O88" i="36"/>
  <c r="N31" i="36"/>
  <c r="O31" i="36" s="1"/>
  <c r="N89" i="36"/>
  <c r="O89" i="36" s="1"/>
  <c r="N87" i="36"/>
  <c r="O87" i="36" s="1"/>
  <c r="M86" i="36"/>
  <c r="L86" i="36"/>
  <c r="K86" i="36"/>
  <c r="J86" i="36"/>
  <c r="I86" i="36"/>
  <c r="H86" i="36"/>
  <c r="G86" i="36"/>
  <c r="F86" i="36"/>
  <c r="E86" i="36"/>
  <c r="D86" i="36"/>
  <c r="N85" i="36"/>
  <c r="O85" i="36" s="1"/>
  <c r="N84" i="36"/>
  <c r="O84" i="36" s="1"/>
  <c r="N83" i="36"/>
  <c r="O83" i="36" s="1"/>
  <c r="N82" i="36"/>
  <c r="O82" i="36"/>
  <c r="N81" i="36"/>
  <c r="O81" i="36" s="1"/>
  <c r="N80" i="36"/>
  <c r="O80" i="36" s="1"/>
  <c r="N79" i="36"/>
  <c r="O79" i="36" s="1"/>
  <c r="N78" i="36"/>
  <c r="O78" i="36" s="1"/>
  <c r="N77" i="36"/>
  <c r="O77" i="36" s="1"/>
  <c r="M76" i="36"/>
  <c r="L76" i="36"/>
  <c r="K76" i="36"/>
  <c r="J76" i="36"/>
  <c r="I76" i="36"/>
  <c r="H76" i="36"/>
  <c r="G76" i="36"/>
  <c r="F76" i="36"/>
  <c r="E76" i="36"/>
  <c r="D76" i="36"/>
  <c r="N75" i="36"/>
  <c r="O75" i="36" s="1"/>
  <c r="N74" i="36"/>
  <c r="O74" i="36"/>
  <c r="M73" i="36"/>
  <c r="L73" i="36"/>
  <c r="K73" i="36"/>
  <c r="J73" i="36"/>
  <c r="I73" i="36"/>
  <c r="H73" i="36"/>
  <c r="G73" i="36"/>
  <c r="F73" i="36"/>
  <c r="E73" i="36"/>
  <c r="D73" i="36"/>
  <c r="N72" i="36"/>
  <c r="O72" i="36"/>
  <c r="N71" i="36"/>
  <c r="O71" i="36" s="1"/>
  <c r="N70" i="36"/>
  <c r="O70" i="36" s="1"/>
  <c r="N69" i="36"/>
  <c r="O69" i="36"/>
  <c r="N68" i="36"/>
  <c r="O68" i="36" s="1"/>
  <c r="N67" i="36"/>
  <c r="O67" i="36" s="1"/>
  <c r="N66" i="36"/>
  <c r="O66" i="36"/>
  <c r="N65" i="36"/>
  <c r="O65" i="36" s="1"/>
  <c r="N64" i="36"/>
  <c r="O64" i="36" s="1"/>
  <c r="N63" i="36"/>
  <c r="O63" i="36"/>
  <c r="N62" i="36"/>
  <c r="O62" i="36" s="1"/>
  <c r="N61" i="36"/>
  <c r="O61" i="36" s="1"/>
  <c r="N60" i="36"/>
  <c r="O60" i="36"/>
  <c r="N59" i="36"/>
  <c r="O59" i="36" s="1"/>
  <c r="N58" i="36"/>
  <c r="O58" i="36"/>
  <c r="N57" i="36"/>
  <c r="O57" i="36"/>
  <c r="N56" i="36"/>
  <c r="O56" i="36" s="1"/>
  <c r="N55" i="36"/>
  <c r="O55" i="36"/>
  <c r="N54" i="36"/>
  <c r="O54" i="36"/>
  <c r="N53" i="36"/>
  <c r="O53" i="36" s="1"/>
  <c r="N52" i="36"/>
  <c r="O52" i="36" s="1"/>
  <c r="N51" i="36"/>
  <c r="O51" i="36" s="1"/>
  <c r="N50" i="36"/>
  <c r="O50" i="36" s="1"/>
  <c r="N49" i="36"/>
  <c r="O49" i="36" s="1"/>
  <c r="N48" i="36"/>
  <c r="O48" i="36"/>
  <c r="M47" i="36"/>
  <c r="L47" i="36"/>
  <c r="K47" i="36"/>
  <c r="J47" i="36"/>
  <c r="I47" i="36"/>
  <c r="H47" i="36"/>
  <c r="G47" i="36"/>
  <c r="F47" i="36"/>
  <c r="E47" i="36"/>
  <c r="D47" i="36"/>
  <c r="N47" i="36" s="1"/>
  <c r="O47" i="36" s="1"/>
  <c r="N46" i="36"/>
  <c r="O46" i="36" s="1"/>
  <c r="N45" i="36"/>
  <c r="O45" i="36" s="1"/>
  <c r="N44" i="36"/>
  <c r="O44" i="36" s="1"/>
  <c r="N43" i="36"/>
  <c r="O43" i="36" s="1"/>
  <c r="N42" i="36"/>
  <c r="O42" i="36"/>
  <c r="N41" i="36"/>
  <c r="O41" i="36"/>
  <c r="N40" i="36"/>
  <c r="O40" i="36" s="1"/>
  <c r="N39" i="36"/>
  <c r="O39" i="36" s="1"/>
  <c r="N38" i="36"/>
  <c r="O38" i="36" s="1"/>
  <c r="N37" i="36"/>
  <c r="O37" i="36" s="1"/>
  <c r="N36" i="36"/>
  <c r="O36" i="36" s="1"/>
  <c r="N35" i="36"/>
  <c r="O35" i="36"/>
  <c r="N34" i="36"/>
  <c r="O34" i="36" s="1"/>
  <c r="N33" i="36"/>
  <c r="O33" i="36" s="1"/>
  <c r="N32" i="36"/>
  <c r="O32" i="36" s="1"/>
  <c r="N30" i="36"/>
  <c r="O30" i="36" s="1"/>
  <c r="N29" i="36"/>
  <c r="O29" i="36" s="1"/>
  <c r="N28" i="36"/>
  <c r="O28" i="36"/>
  <c r="N27" i="36"/>
  <c r="O27" i="36" s="1"/>
  <c r="N26" i="36"/>
  <c r="O26" i="36" s="1"/>
  <c r="N25" i="36"/>
  <c r="O25" i="36" s="1"/>
  <c r="N24" i="36"/>
  <c r="O24" i="36" s="1"/>
  <c r="N23" i="36"/>
  <c r="O23" i="36" s="1"/>
  <c r="N22" i="36"/>
  <c r="O22" i="36"/>
  <c r="N21" i="36"/>
  <c r="O21" i="36" s="1"/>
  <c r="N20" i="36"/>
  <c r="O20" i="36" s="1"/>
  <c r="N19" i="36"/>
  <c r="O19" i="36" s="1"/>
  <c r="N18" i="36"/>
  <c r="O18" i="36" s="1"/>
  <c r="N17" i="36"/>
  <c r="O17" i="36" s="1"/>
  <c r="N16" i="36"/>
  <c r="O16" i="36"/>
  <c r="M15" i="36"/>
  <c r="L15" i="36"/>
  <c r="K15" i="36"/>
  <c r="J15" i="36"/>
  <c r="I15" i="36"/>
  <c r="H15" i="36"/>
  <c r="G15" i="36"/>
  <c r="F15" i="36"/>
  <c r="E15" i="36"/>
  <c r="N15" i="36" s="1"/>
  <c r="O15" i="36" s="1"/>
  <c r="D15" i="36"/>
  <c r="N14" i="36"/>
  <c r="O14" i="36" s="1"/>
  <c r="N13" i="36"/>
  <c r="O13" i="36" s="1"/>
  <c r="M12" i="36"/>
  <c r="L12" i="36"/>
  <c r="K12" i="36"/>
  <c r="J12" i="36"/>
  <c r="I12" i="36"/>
  <c r="H12" i="36"/>
  <c r="G12" i="36"/>
  <c r="N12" i="36" s="1"/>
  <c r="O12" i="36" s="1"/>
  <c r="F12" i="36"/>
  <c r="E12" i="36"/>
  <c r="D12" i="36"/>
  <c r="N11" i="36"/>
  <c r="O11" i="36" s="1"/>
  <c r="N10" i="36"/>
  <c r="O10" i="36" s="1"/>
  <c r="N9" i="36"/>
  <c r="O9" i="36" s="1"/>
  <c r="N8" i="36"/>
  <c r="O8" i="36"/>
  <c r="N7" i="36"/>
  <c r="O7" i="36" s="1"/>
  <c r="N6" i="36"/>
  <c r="O6" i="36" s="1"/>
  <c r="M5" i="36"/>
  <c r="L5" i="36"/>
  <c r="K5" i="36"/>
  <c r="J5" i="36"/>
  <c r="J90" i="36"/>
  <c r="I5" i="36"/>
  <c r="I90" i="36" s="1"/>
  <c r="H5" i="36"/>
  <c r="G5" i="36"/>
  <c r="F5" i="36"/>
  <c r="F90" i="36"/>
  <c r="E5" i="36"/>
  <c r="D5" i="36"/>
  <c r="D90" i="36" s="1"/>
  <c r="N71" i="35"/>
  <c r="O71" i="35" s="1"/>
  <c r="N70" i="35"/>
  <c r="O70" i="35" s="1"/>
  <c r="M69" i="35"/>
  <c r="L69" i="35"/>
  <c r="K69" i="35"/>
  <c r="J69" i="35"/>
  <c r="I69" i="35"/>
  <c r="H69" i="35"/>
  <c r="G69" i="35"/>
  <c r="F69" i="35"/>
  <c r="E69" i="35"/>
  <c r="D69" i="35"/>
  <c r="N69" i="35" s="1"/>
  <c r="O69" i="35" s="1"/>
  <c r="N68" i="35"/>
  <c r="O68" i="35" s="1"/>
  <c r="N67" i="35"/>
  <c r="O67" i="35"/>
  <c r="N66" i="35"/>
  <c r="O66" i="35"/>
  <c r="N65" i="35"/>
  <c r="O65" i="35" s="1"/>
  <c r="N64" i="35"/>
  <c r="O64" i="35" s="1"/>
  <c r="M63" i="35"/>
  <c r="L63" i="35"/>
  <c r="K63" i="35"/>
  <c r="J63" i="35"/>
  <c r="I63" i="35"/>
  <c r="H63" i="35"/>
  <c r="N63" i="35" s="1"/>
  <c r="O63" i="35" s="1"/>
  <c r="G63" i="35"/>
  <c r="F63" i="35"/>
  <c r="E63" i="35"/>
  <c r="D63" i="35"/>
  <c r="N62" i="35"/>
  <c r="O62" i="35" s="1"/>
  <c r="N61" i="35"/>
  <c r="O61" i="35" s="1"/>
  <c r="M60" i="35"/>
  <c r="L60" i="35"/>
  <c r="K60" i="35"/>
  <c r="J60" i="35"/>
  <c r="N60" i="35" s="1"/>
  <c r="O60" i="35" s="1"/>
  <c r="I60" i="35"/>
  <c r="H60" i="35"/>
  <c r="G60" i="35"/>
  <c r="F60" i="35"/>
  <c r="E60" i="35"/>
  <c r="D60" i="35"/>
  <c r="N59" i="35"/>
  <c r="O59" i="35" s="1"/>
  <c r="N58" i="35"/>
  <c r="O58" i="35"/>
  <c r="N57" i="35"/>
  <c r="O57" i="35" s="1"/>
  <c r="N56" i="35"/>
  <c r="O56" i="35" s="1"/>
  <c r="N55" i="35"/>
  <c r="O55" i="35" s="1"/>
  <c r="N54" i="35"/>
  <c r="O54" i="35" s="1"/>
  <c r="N53" i="35"/>
  <c r="O53" i="35" s="1"/>
  <c r="N52" i="35"/>
  <c r="O52" i="35"/>
  <c r="N51" i="35"/>
  <c r="O51" i="35" s="1"/>
  <c r="N50" i="35"/>
  <c r="O50" i="35" s="1"/>
  <c r="N49" i="35"/>
  <c r="O49" i="35" s="1"/>
  <c r="N48" i="35"/>
  <c r="O48" i="35" s="1"/>
  <c r="N47" i="35"/>
  <c r="O47" i="35" s="1"/>
  <c r="N46" i="35"/>
  <c r="O46" i="35"/>
  <c r="N45" i="35"/>
  <c r="O45" i="35" s="1"/>
  <c r="N44" i="35"/>
  <c r="O44" i="35" s="1"/>
  <c r="N43" i="35"/>
  <c r="O43" i="35" s="1"/>
  <c r="N42" i="35"/>
  <c r="O42" i="35" s="1"/>
  <c r="M41" i="35"/>
  <c r="L41" i="35"/>
  <c r="K41" i="35"/>
  <c r="J41" i="35"/>
  <c r="I41" i="35"/>
  <c r="H41" i="35"/>
  <c r="G41" i="35"/>
  <c r="F41" i="35"/>
  <c r="E41" i="35"/>
  <c r="D41" i="35"/>
  <c r="N40" i="35"/>
  <c r="O40" i="35" s="1"/>
  <c r="N39" i="35"/>
  <c r="O39" i="35" s="1"/>
  <c r="N38" i="35"/>
  <c r="O38" i="35"/>
  <c r="N37" i="35"/>
  <c r="O37" i="35" s="1"/>
  <c r="N36" i="35"/>
  <c r="O36" i="35" s="1"/>
  <c r="N35" i="35"/>
  <c r="O35" i="35" s="1"/>
  <c r="N34" i="35"/>
  <c r="O34" i="35" s="1"/>
  <c r="N33" i="35"/>
  <c r="O33" i="35" s="1"/>
  <c r="N32" i="35"/>
  <c r="O32" i="35"/>
  <c r="N31" i="35"/>
  <c r="O31" i="35" s="1"/>
  <c r="N30" i="35"/>
  <c r="O30" i="35" s="1"/>
  <c r="N29" i="35"/>
  <c r="O29" i="35" s="1"/>
  <c r="N28" i="35"/>
  <c r="O28" i="35" s="1"/>
  <c r="N27" i="35"/>
  <c r="O27" i="35" s="1"/>
  <c r="N26" i="35"/>
  <c r="O26" i="35"/>
  <c r="N25" i="35"/>
  <c r="O25" i="35" s="1"/>
  <c r="N24" i="35"/>
  <c r="O24" i="35" s="1"/>
  <c r="N23" i="35"/>
  <c r="O23" i="35" s="1"/>
  <c r="N22" i="35"/>
  <c r="O22" i="35" s="1"/>
  <c r="N21" i="35"/>
  <c r="O21" i="35" s="1"/>
  <c r="N20" i="35"/>
  <c r="O20" i="35"/>
  <c r="N19" i="35"/>
  <c r="O19" i="35" s="1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/>
  <c r="N11" i="35"/>
  <c r="O11" i="35" s="1"/>
  <c r="N10" i="35"/>
  <c r="O10" i="35"/>
  <c r="N9" i="35"/>
  <c r="O9" i="35"/>
  <c r="N8" i="35"/>
  <c r="O8" i="35"/>
  <c r="N7" i="35"/>
  <c r="O7" i="35"/>
  <c r="N6" i="35"/>
  <c r="O6" i="35"/>
  <c r="M5" i="35"/>
  <c r="M72" i="35" s="1"/>
  <c r="L5" i="35"/>
  <c r="K5" i="35"/>
  <c r="K72" i="35"/>
  <c r="J5" i="35"/>
  <c r="I5" i="35"/>
  <c r="H5" i="35"/>
  <c r="G5" i="35"/>
  <c r="G72" i="35"/>
  <c r="F5" i="35"/>
  <c r="E5" i="35"/>
  <c r="E72" i="35" s="1"/>
  <c r="D5" i="35"/>
  <c r="N80" i="34"/>
  <c r="O80" i="34" s="1"/>
  <c r="N79" i="34"/>
  <c r="O79" i="34" s="1"/>
  <c r="M78" i="34"/>
  <c r="L78" i="34"/>
  <c r="K78" i="34"/>
  <c r="J78" i="34"/>
  <c r="I78" i="34"/>
  <c r="H78" i="34"/>
  <c r="N78" i="34" s="1"/>
  <c r="G78" i="34"/>
  <c r="F78" i="34"/>
  <c r="E78" i="34"/>
  <c r="D78" i="34"/>
  <c r="N77" i="34"/>
  <c r="O77" i="34"/>
  <c r="N76" i="34"/>
  <c r="O76" i="34"/>
  <c r="N75" i="34"/>
  <c r="O75" i="34"/>
  <c r="N74" i="34"/>
  <c r="O74" i="34" s="1"/>
  <c r="N73" i="34"/>
  <c r="O73" i="34"/>
  <c r="N72" i="34"/>
  <c r="O72" i="34"/>
  <c r="M71" i="34"/>
  <c r="L71" i="34"/>
  <c r="K71" i="34"/>
  <c r="J71" i="34"/>
  <c r="I71" i="34"/>
  <c r="H71" i="34"/>
  <c r="G71" i="34"/>
  <c r="N71" i="34" s="1"/>
  <c r="O71" i="34" s="1"/>
  <c r="F71" i="34"/>
  <c r="E71" i="34"/>
  <c r="D71" i="34"/>
  <c r="N70" i="34"/>
  <c r="O70" i="34"/>
  <c r="N69" i="34"/>
  <c r="O69" i="34"/>
  <c r="N68" i="34"/>
  <c r="O68" i="34"/>
  <c r="M67" i="34"/>
  <c r="L67" i="34"/>
  <c r="K67" i="34"/>
  <c r="J67" i="34"/>
  <c r="I67" i="34"/>
  <c r="H67" i="34"/>
  <c r="G67" i="34"/>
  <c r="F67" i="34"/>
  <c r="E67" i="34"/>
  <c r="D67" i="34"/>
  <c r="N66" i="34"/>
  <c r="O66" i="34"/>
  <c r="N65" i="34"/>
  <c r="O65" i="34" s="1"/>
  <c r="N64" i="34"/>
  <c r="O64" i="34"/>
  <c r="N63" i="34"/>
  <c r="O63" i="34"/>
  <c r="N62" i="34"/>
  <c r="O62" i="34"/>
  <c r="N61" i="34"/>
  <c r="O61" i="34"/>
  <c r="N60" i="34"/>
  <c r="O60" i="34"/>
  <c r="N59" i="34"/>
  <c r="O59" i="34" s="1"/>
  <c r="N58" i="34"/>
  <c r="O58" i="34"/>
  <c r="N57" i="34"/>
  <c r="O57" i="34"/>
  <c r="N56" i="34"/>
  <c r="O56" i="34"/>
  <c r="N55" i="34"/>
  <c r="O55" i="34"/>
  <c r="N54" i="34"/>
  <c r="O54" i="34"/>
  <c r="N53" i="34"/>
  <c r="O53" i="34" s="1"/>
  <c r="N52" i="34"/>
  <c r="O52" i="34"/>
  <c r="N51" i="34"/>
  <c r="O51" i="34"/>
  <c r="N50" i="34"/>
  <c r="O50" i="34"/>
  <c r="N49" i="34"/>
  <c r="O49" i="34"/>
  <c r="N48" i="34"/>
  <c r="O48" i="34"/>
  <c r="N47" i="34"/>
  <c r="O47" i="34" s="1"/>
  <c r="N46" i="34"/>
  <c r="O46" i="34"/>
  <c r="M45" i="34"/>
  <c r="L45" i="34"/>
  <c r="K45" i="34"/>
  <c r="J45" i="34"/>
  <c r="I45" i="34"/>
  <c r="H45" i="34"/>
  <c r="G45" i="34"/>
  <c r="F45" i="34"/>
  <c r="E45" i="34"/>
  <c r="D45" i="34"/>
  <c r="N44" i="34"/>
  <c r="O44" i="34"/>
  <c r="N43" i="34"/>
  <c r="O43" i="34"/>
  <c r="N42" i="34"/>
  <c r="O42" i="34"/>
  <c r="N41" i="34"/>
  <c r="O41" i="34"/>
  <c r="N40" i="34"/>
  <c r="O40" i="34" s="1"/>
  <c r="N39" i="34"/>
  <c r="O39" i="34"/>
  <c r="N38" i="34"/>
  <c r="O38" i="34"/>
  <c r="N37" i="34"/>
  <c r="O37" i="34"/>
  <c r="N36" i="34"/>
  <c r="O36" i="34"/>
  <c r="N35" i="34"/>
  <c r="O35" i="34"/>
  <c r="N34" i="34"/>
  <c r="O34" i="34" s="1"/>
  <c r="N33" i="34"/>
  <c r="O33" i="34" s="1"/>
  <c r="N32" i="34"/>
  <c r="O32" i="34"/>
  <c r="N31" i="34"/>
  <c r="O31" i="34"/>
  <c r="N30" i="34"/>
  <c r="O30" i="34"/>
  <c r="N29" i="34"/>
  <c r="O29" i="34"/>
  <c r="N28" i="34"/>
  <c r="O28" i="34" s="1"/>
  <c r="N27" i="34"/>
  <c r="O27" i="34" s="1"/>
  <c r="N26" i="34"/>
  <c r="O26" i="34"/>
  <c r="N25" i="34"/>
  <c r="O25" i="34"/>
  <c r="N24" i="34"/>
  <c r="O24" i="34"/>
  <c r="N23" i="34"/>
  <c r="O23" i="34"/>
  <c r="N22" i="34"/>
  <c r="O22" i="34" s="1"/>
  <c r="N21" i="34"/>
  <c r="O21" i="34" s="1"/>
  <c r="N20" i="34"/>
  <c r="O20" i="34"/>
  <c r="N19" i="34"/>
  <c r="O19" i="34" s="1"/>
  <c r="N18" i="34"/>
  <c r="O18" i="34"/>
  <c r="N17" i="34"/>
  <c r="O17" i="34"/>
  <c r="M16" i="34"/>
  <c r="M81" i="34" s="1"/>
  <c r="L16" i="34"/>
  <c r="K16" i="34"/>
  <c r="J16" i="34"/>
  <c r="I16" i="34"/>
  <c r="H16" i="34"/>
  <c r="G16" i="34"/>
  <c r="F16" i="34"/>
  <c r="E16" i="34"/>
  <c r="N16" i="34" s="1"/>
  <c r="O16" i="34" s="1"/>
  <c r="D16" i="34"/>
  <c r="N15" i="34"/>
  <c r="O15" i="34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3" i="34" s="1"/>
  <c r="O13" i="34" s="1"/>
  <c r="N12" i="34"/>
  <c r="O12" i="34" s="1"/>
  <c r="N11" i="34"/>
  <c r="O11" i="34"/>
  <c r="N10" i="34"/>
  <c r="O10" i="34" s="1"/>
  <c r="N9" i="34"/>
  <c r="O9" i="34"/>
  <c r="N8" i="34"/>
  <c r="O8" i="34"/>
  <c r="N7" i="34"/>
  <c r="O7" i="34" s="1"/>
  <c r="N6" i="34"/>
  <c r="O6" i="34" s="1"/>
  <c r="M5" i="34"/>
  <c r="L5" i="34"/>
  <c r="L81" i="34" s="1"/>
  <c r="K5" i="34"/>
  <c r="K81" i="34"/>
  <c r="J5" i="34"/>
  <c r="J81" i="34"/>
  <c r="I5" i="34"/>
  <c r="I81" i="34" s="1"/>
  <c r="H5" i="34"/>
  <c r="H81" i="34" s="1"/>
  <c r="G5" i="34"/>
  <c r="F5" i="34"/>
  <c r="F81" i="34" s="1"/>
  <c r="E5" i="34"/>
  <c r="D5" i="34"/>
  <c r="D81" i="34"/>
  <c r="E44" i="33"/>
  <c r="F44" i="33"/>
  <c r="G44" i="33"/>
  <c r="H44" i="33"/>
  <c r="I44" i="33"/>
  <c r="J44" i="33"/>
  <c r="K44" i="33"/>
  <c r="L44" i="33"/>
  <c r="M44" i="33"/>
  <c r="D44" i="33"/>
  <c r="N44" i="33" s="1"/>
  <c r="O44" i="33" s="1"/>
  <c r="E16" i="33"/>
  <c r="F16" i="33"/>
  <c r="G16" i="33"/>
  <c r="H16" i="33"/>
  <c r="I16" i="33"/>
  <c r="J16" i="33"/>
  <c r="K16" i="33"/>
  <c r="L16" i="33"/>
  <c r="M16" i="33"/>
  <c r="D16" i="33"/>
  <c r="N16" i="33" s="1"/>
  <c r="O16" i="33" s="1"/>
  <c r="E13" i="33"/>
  <c r="F13" i="33"/>
  <c r="G13" i="33"/>
  <c r="H13" i="33"/>
  <c r="I13" i="33"/>
  <c r="J13" i="33"/>
  <c r="K13" i="33"/>
  <c r="L13" i="33"/>
  <c r="M13" i="33"/>
  <c r="D13" i="33"/>
  <c r="E5" i="33"/>
  <c r="F5" i="33"/>
  <c r="G5" i="33"/>
  <c r="H5" i="33"/>
  <c r="I5" i="33"/>
  <c r="J5" i="33"/>
  <c r="K5" i="33"/>
  <c r="L5" i="33"/>
  <c r="M5" i="33"/>
  <c r="D5" i="33"/>
  <c r="E93" i="33"/>
  <c r="F93" i="33"/>
  <c r="G93" i="33"/>
  <c r="N93" i="33" s="1"/>
  <c r="O93" i="33" s="1"/>
  <c r="H93" i="33"/>
  <c r="I93" i="33"/>
  <c r="J93" i="33"/>
  <c r="K93" i="33"/>
  <c r="L93" i="33"/>
  <c r="M93" i="33"/>
  <c r="D93" i="33"/>
  <c r="N95" i="33"/>
  <c r="O95" i="33" s="1"/>
  <c r="N96" i="33"/>
  <c r="O96" i="33"/>
  <c r="N97" i="33"/>
  <c r="O97" i="33" s="1"/>
  <c r="N94" i="33"/>
  <c r="O94" i="33" s="1"/>
  <c r="N88" i="33"/>
  <c r="O88" i="33"/>
  <c r="N89" i="33"/>
  <c r="O89" i="33" s="1"/>
  <c r="N90" i="33"/>
  <c r="O90" i="33" s="1"/>
  <c r="N91" i="33"/>
  <c r="N92" i="33"/>
  <c r="O92" i="33"/>
  <c r="N87" i="33"/>
  <c r="O87" i="33" s="1"/>
  <c r="E86" i="33"/>
  <c r="F86" i="33"/>
  <c r="G86" i="33"/>
  <c r="H86" i="33"/>
  <c r="I86" i="33"/>
  <c r="J86" i="33"/>
  <c r="J98" i="33" s="1"/>
  <c r="K86" i="33"/>
  <c r="L86" i="33"/>
  <c r="M86" i="33"/>
  <c r="M98" i="33" s="1"/>
  <c r="D86" i="33"/>
  <c r="E82" i="33"/>
  <c r="F82" i="33"/>
  <c r="G82" i="33"/>
  <c r="H82" i="33"/>
  <c r="H98" i="33"/>
  <c r="I82" i="33"/>
  <c r="I98" i="33" s="1"/>
  <c r="J82" i="33"/>
  <c r="K82" i="33"/>
  <c r="L82" i="33"/>
  <c r="L98" i="33" s="1"/>
  <c r="M82" i="33"/>
  <c r="D82" i="33"/>
  <c r="N84" i="33"/>
  <c r="O84" i="33" s="1"/>
  <c r="N85" i="33"/>
  <c r="O85" i="33"/>
  <c r="N83" i="33"/>
  <c r="O83" i="33" s="1"/>
  <c r="N74" i="33"/>
  <c r="O74" i="33"/>
  <c r="N75" i="33"/>
  <c r="O75" i="33" s="1"/>
  <c r="N76" i="33"/>
  <c r="O76" i="33" s="1"/>
  <c r="N77" i="33"/>
  <c r="O77" i="33" s="1"/>
  <c r="N78" i="33"/>
  <c r="O78" i="33"/>
  <c r="N79" i="33"/>
  <c r="O79" i="33" s="1"/>
  <c r="N73" i="33"/>
  <c r="O73" i="33"/>
  <c r="N72" i="33"/>
  <c r="O72" i="33" s="1"/>
  <c r="N71" i="33"/>
  <c r="O71" i="33" s="1"/>
  <c r="N70" i="33"/>
  <c r="O70" i="33" s="1"/>
  <c r="N69" i="33"/>
  <c r="O69" i="33"/>
  <c r="N68" i="33"/>
  <c r="O68" i="33" s="1"/>
  <c r="N67" i="33"/>
  <c r="O67" i="33"/>
  <c r="N66" i="33"/>
  <c r="O66" i="33" s="1"/>
  <c r="N65" i="33"/>
  <c r="O65" i="33" s="1"/>
  <c r="N64" i="33"/>
  <c r="O64" i="33" s="1"/>
  <c r="N63" i="33"/>
  <c r="O63" i="33"/>
  <c r="N62" i="33"/>
  <c r="O62" i="33" s="1"/>
  <c r="N61" i="33"/>
  <c r="O61" i="33"/>
  <c r="N81" i="33"/>
  <c r="O81" i="33" s="1"/>
  <c r="N80" i="33"/>
  <c r="O80" i="33" s="1"/>
  <c r="N45" i="33"/>
  <c r="O45" i="33" s="1"/>
  <c r="N46" i="33"/>
  <c r="O46" i="33"/>
  <c r="N47" i="33"/>
  <c r="O47" i="33" s="1"/>
  <c r="N48" i="33"/>
  <c r="O48" i="33"/>
  <c r="N49" i="33"/>
  <c r="O49" i="33" s="1"/>
  <c r="N50" i="33"/>
  <c r="O50" i="33" s="1"/>
  <c r="N51" i="33"/>
  <c r="O51" i="33" s="1"/>
  <c r="N52" i="33"/>
  <c r="O52" i="33"/>
  <c r="N53" i="33"/>
  <c r="O53" i="33" s="1"/>
  <c r="N54" i="33"/>
  <c r="O54" i="33"/>
  <c r="N55" i="33"/>
  <c r="O55" i="33" s="1"/>
  <c r="N56" i="33"/>
  <c r="O56" i="33" s="1"/>
  <c r="N57" i="33"/>
  <c r="O57" i="33" s="1"/>
  <c r="N58" i="33"/>
  <c r="O58" i="33"/>
  <c r="N59" i="33"/>
  <c r="O59" i="33" s="1"/>
  <c r="N60" i="33"/>
  <c r="O60" i="33"/>
  <c r="O91" i="33"/>
  <c r="N15" i="33"/>
  <c r="O15" i="33"/>
  <c r="N7" i="33"/>
  <c r="O7" i="33"/>
  <c r="N8" i="33"/>
  <c r="O8" i="33" s="1"/>
  <c r="N9" i="33"/>
  <c r="O9" i="33" s="1"/>
  <c r="N10" i="33"/>
  <c r="O10" i="33"/>
  <c r="N11" i="33"/>
  <c r="O11" i="33" s="1"/>
  <c r="N12" i="33"/>
  <c r="O12" i="33"/>
  <c r="N6" i="33"/>
  <c r="O6" i="33"/>
  <c r="N43" i="33"/>
  <c r="O43" i="33" s="1"/>
  <c r="N40" i="33"/>
  <c r="O40" i="33" s="1"/>
  <c r="N41" i="33"/>
  <c r="O41" i="33"/>
  <c r="N42" i="33"/>
  <c r="O42" i="33" s="1"/>
  <c r="N27" i="33"/>
  <c r="O27" i="33"/>
  <c r="N28" i="33"/>
  <c r="O28" i="33"/>
  <c r="N29" i="33"/>
  <c r="O29" i="33" s="1"/>
  <c r="N30" i="33"/>
  <c r="O30" i="33" s="1"/>
  <c r="N31" i="33"/>
  <c r="O31" i="33"/>
  <c r="N32" i="33"/>
  <c r="O32" i="33" s="1"/>
  <c r="N33" i="33"/>
  <c r="O33" i="33"/>
  <c r="N34" i="33"/>
  <c r="O34" i="33"/>
  <c r="N35" i="33"/>
  <c r="O35" i="33" s="1"/>
  <c r="N36" i="33"/>
  <c r="O36" i="33" s="1"/>
  <c r="N37" i="33"/>
  <c r="O37" i="33"/>
  <c r="N38" i="33"/>
  <c r="O38" i="33" s="1"/>
  <c r="N39" i="33"/>
  <c r="O39" i="33"/>
  <c r="N18" i="33"/>
  <c r="O18" i="33"/>
  <c r="N19" i="33"/>
  <c r="O19" i="33" s="1"/>
  <c r="N20" i="33"/>
  <c r="O20" i="33" s="1"/>
  <c r="N21" i="33"/>
  <c r="O21" i="33"/>
  <c r="N22" i="33"/>
  <c r="O22" i="33" s="1"/>
  <c r="N23" i="33"/>
  <c r="O23" i="33"/>
  <c r="N24" i="33"/>
  <c r="O24" i="33"/>
  <c r="N25" i="33"/>
  <c r="O25" i="33" s="1"/>
  <c r="N17" i="33"/>
  <c r="O17" i="33" s="1"/>
  <c r="N26" i="33"/>
  <c r="O26" i="33"/>
  <c r="N14" i="33"/>
  <c r="O14" i="33" s="1"/>
  <c r="K90" i="36"/>
  <c r="M90" i="36"/>
  <c r="G72" i="37"/>
  <c r="F72" i="37"/>
  <c r="L74" i="38"/>
  <c r="G74" i="38"/>
  <c r="H74" i="38"/>
  <c r="F74" i="38"/>
  <c r="D74" i="38"/>
  <c r="I72" i="35"/>
  <c r="N5" i="34"/>
  <c r="O5" i="34"/>
  <c r="H90" i="39"/>
  <c r="L90" i="39"/>
  <c r="N16" i="39"/>
  <c r="O16" i="39" s="1"/>
  <c r="D90" i="39"/>
  <c r="H89" i="40"/>
  <c r="L89" i="40"/>
  <c r="J89" i="40"/>
  <c r="G89" i="40"/>
  <c r="O85" i="40"/>
  <c r="F89" i="40"/>
  <c r="D89" i="40"/>
  <c r="O78" i="34"/>
  <c r="F72" i="35"/>
  <c r="H72" i="37"/>
  <c r="N13" i="38"/>
  <c r="O13" i="38" s="1"/>
  <c r="N5" i="37"/>
  <c r="O5" i="37"/>
  <c r="K98" i="33"/>
  <c r="E90" i="36"/>
  <c r="N73" i="36"/>
  <c r="O73" i="36"/>
  <c r="I74" i="38"/>
  <c r="D98" i="33"/>
  <c r="F98" i="33"/>
  <c r="E81" i="34"/>
  <c r="F87" i="41"/>
  <c r="H87" i="41"/>
  <c r="L87" i="41"/>
  <c r="N72" i="41"/>
  <c r="O72" i="41"/>
  <c r="N69" i="41"/>
  <c r="O69" i="41"/>
  <c r="N46" i="41"/>
  <c r="O46" i="41"/>
  <c r="K87" i="41"/>
  <c r="J87" i="41"/>
  <c r="N15" i="41"/>
  <c r="O15" i="41" s="1"/>
  <c r="D87" i="41"/>
  <c r="E87" i="41"/>
  <c r="L88" i="42"/>
  <c r="M88" i="42"/>
  <c r="J88" i="42"/>
  <c r="K88" i="42"/>
  <c r="H88" i="42"/>
  <c r="N84" i="42"/>
  <c r="O84" i="42" s="1"/>
  <c r="G88" i="42"/>
  <c r="N72" i="42"/>
  <c r="O72" i="42" s="1"/>
  <c r="E88" i="42"/>
  <c r="N15" i="42"/>
  <c r="O15" i="42" s="1"/>
  <c r="N11" i="42"/>
  <c r="O11" i="42" s="1"/>
  <c r="D88" i="42"/>
  <c r="N5" i="42"/>
  <c r="O5" i="42" s="1"/>
  <c r="K86" i="43"/>
  <c r="J86" i="43"/>
  <c r="H86" i="43"/>
  <c r="L86" i="43"/>
  <c r="N83" i="43"/>
  <c r="O83" i="43" s="1"/>
  <c r="N77" i="43"/>
  <c r="O77" i="43"/>
  <c r="E86" i="43"/>
  <c r="F86" i="43"/>
  <c r="N37" i="43"/>
  <c r="O37" i="43" s="1"/>
  <c r="D86" i="43"/>
  <c r="G92" i="44"/>
  <c r="I92" i="44"/>
  <c r="L92" i="44"/>
  <c r="M92" i="44"/>
  <c r="J92" i="44"/>
  <c r="H92" i="44"/>
  <c r="N78" i="44"/>
  <c r="O78" i="44" s="1"/>
  <c r="F92" i="44"/>
  <c r="N89" i="44"/>
  <c r="O89" i="44"/>
  <c r="N39" i="44"/>
  <c r="O39" i="44" s="1"/>
  <c r="N16" i="44"/>
  <c r="O16" i="44" s="1"/>
  <c r="E92" i="44"/>
  <c r="J87" i="45"/>
  <c r="L87" i="45"/>
  <c r="M87" i="45"/>
  <c r="H87" i="45"/>
  <c r="I87" i="45"/>
  <c r="N76" i="45"/>
  <c r="O76" i="45"/>
  <c r="N13" i="45"/>
  <c r="O13" i="45" s="1"/>
  <c r="G87" i="45"/>
  <c r="F87" i="45"/>
  <c r="N81" i="45"/>
  <c r="O81" i="45"/>
  <c r="N16" i="45"/>
  <c r="O16" i="45" s="1"/>
  <c r="D87" i="45"/>
  <c r="N5" i="45"/>
  <c r="O5" i="45" s="1"/>
  <c r="G79" i="46"/>
  <c r="F79" i="46"/>
  <c r="D79" i="46"/>
  <c r="H79" i="46"/>
  <c r="N75" i="46"/>
  <c r="O75" i="46" s="1"/>
  <c r="N68" i="46"/>
  <c r="O68" i="46"/>
  <c r="J79" i="46"/>
  <c r="N64" i="46"/>
  <c r="O64" i="46" s="1"/>
  <c r="N12" i="46"/>
  <c r="O12" i="46" s="1"/>
  <c r="M79" i="46"/>
  <c r="N15" i="46"/>
  <c r="O15" i="46" s="1"/>
  <c r="E79" i="46"/>
  <c r="N5" i="46"/>
  <c r="O5" i="46" s="1"/>
  <c r="K101" i="47"/>
  <c r="L101" i="47"/>
  <c r="M101" i="47"/>
  <c r="N13" i="47"/>
  <c r="O13" i="47"/>
  <c r="I101" i="47"/>
  <c r="G101" i="47"/>
  <c r="H101" i="47"/>
  <c r="N89" i="47"/>
  <c r="O89" i="47"/>
  <c r="F101" i="47"/>
  <c r="N43" i="47"/>
  <c r="O43" i="47"/>
  <c r="N16" i="47"/>
  <c r="O16" i="47"/>
  <c r="E101" i="47"/>
  <c r="D101" i="47"/>
  <c r="N5" i="47"/>
  <c r="O5" i="47"/>
  <c r="O101" i="49"/>
  <c r="P101" i="49" s="1"/>
  <c r="O88" i="49"/>
  <c r="P88" i="49"/>
  <c r="D45" i="49"/>
  <c r="G105" i="49"/>
  <c r="O16" i="49"/>
  <c r="P16" i="49" s="1"/>
  <c r="H105" i="49"/>
  <c r="E105" i="49"/>
  <c r="O13" i="49"/>
  <c r="P13" i="49" s="1"/>
  <c r="L105" i="49"/>
  <c r="M105" i="49"/>
  <c r="N105" i="49"/>
  <c r="F105" i="49"/>
  <c r="O5" i="49"/>
  <c r="P5" i="49" s="1"/>
  <c r="J105" i="49"/>
  <c r="O104" i="50" l="1"/>
  <c r="P104" i="50" s="1"/>
  <c r="N101" i="47"/>
  <c r="O101" i="47" s="1"/>
  <c r="N5" i="33"/>
  <c r="O5" i="33" s="1"/>
  <c r="G98" i="33"/>
  <c r="N13" i="33"/>
  <c r="O13" i="33" s="1"/>
  <c r="E98" i="33"/>
  <c r="D105" i="49"/>
  <c r="O45" i="49"/>
  <c r="P45" i="49" s="1"/>
  <c r="G81" i="34"/>
  <c r="N76" i="36"/>
  <c r="O76" i="36" s="1"/>
  <c r="L90" i="36"/>
  <c r="M89" i="40"/>
  <c r="N83" i="41"/>
  <c r="O83" i="41" s="1"/>
  <c r="G87" i="41"/>
  <c r="K87" i="45"/>
  <c r="N85" i="45"/>
  <c r="O85" i="45" s="1"/>
  <c r="H72" i="35"/>
  <c r="N16" i="35"/>
  <c r="O16" i="35" s="1"/>
  <c r="E74" i="38"/>
  <c r="N74" i="38" s="1"/>
  <c r="O74" i="38" s="1"/>
  <c r="N63" i="38"/>
  <c r="O63" i="38" s="1"/>
  <c r="N5" i="41"/>
  <c r="O5" i="41" s="1"/>
  <c r="I87" i="41"/>
  <c r="N81" i="34"/>
  <c r="O81" i="34" s="1"/>
  <c r="G90" i="36"/>
  <c r="N90" i="36" s="1"/>
  <c r="O90" i="36" s="1"/>
  <c r="N5" i="36"/>
  <c r="O5" i="36" s="1"/>
  <c r="N70" i="37"/>
  <c r="O70" i="37" s="1"/>
  <c r="M72" i="37"/>
  <c r="H90" i="36"/>
  <c r="N86" i="36"/>
  <c r="O86" i="36" s="1"/>
  <c r="N42" i="37"/>
  <c r="O42" i="37" s="1"/>
  <c r="I72" i="37"/>
  <c r="N72" i="37" s="1"/>
  <c r="O72" i="37" s="1"/>
  <c r="N5" i="39"/>
  <c r="O5" i="39" s="1"/>
  <c r="E90" i="39"/>
  <c r="N76" i="39"/>
  <c r="O76" i="39" s="1"/>
  <c r="N5" i="40"/>
  <c r="O5" i="40" s="1"/>
  <c r="K89" i="40"/>
  <c r="K105" i="49"/>
  <c r="N98" i="33"/>
  <c r="O98" i="33" s="1"/>
  <c r="N13" i="35"/>
  <c r="O13" i="35" s="1"/>
  <c r="L72" i="35"/>
  <c r="N41" i="35"/>
  <c r="O41" i="35" s="1"/>
  <c r="J72" i="35"/>
  <c r="N88" i="39"/>
  <c r="O88" i="39" s="1"/>
  <c r="K90" i="39"/>
  <c r="J72" i="37"/>
  <c r="N16" i="37"/>
  <c r="O16" i="37" s="1"/>
  <c r="N45" i="38"/>
  <c r="O45" i="38" s="1"/>
  <c r="M74" i="38"/>
  <c r="E89" i="40"/>
  <c r="N15" i="40"/>
  <c r="O15" i="40" s="1"/>
  <c r="N89" i="40"/>
  <c r="O89" i="40" s="1"/>
  <c r="I88" i="42"/>
  <c r="N86" i="33"/>
  <c r="O86" i="33" s="1"/>
  <c r="N45" i="34"/>
  <c r="O45" i="34" s="1"/>
  <c r="N67" i="34"/>
  <c r="O67" i="34" s="1"/>
  <c r="N5" i="43"/>
  <c r="O5" i="43" s="1"/>
  <c r="M86" i="43"/>
  <c r="N13" i="43"/>
  <c r="O13" i="43" s="1"/>
  <c r="G86" i="43"/>
  <c r="N86" i="43" s="1"/>
  <c r="O86" i="43" s="1"/>
  <c r="J101" i="47"/>
  <c r="N83" i="47"/>
  <c r="O83" i="47" s="1"/>
  <c r="N82" i="33"/>
  <c r="O82" i="33" s="1"/>
  <c r="N78" i="42"/>
  <c r="O78" i="42" s="1"/>
  <c r="F88" i="42"/>
  <c r="N88" i="42" s="1"/>
  <c r="O88" i="42" s="1"/>
  <c r="D72" i="35"/>
  <c r="N72" i="35" s="1"/>
  <c r="O72" i="35" s="1"/>
  <c r="N5" i="35"/>
  <c r="O5" i="35" s="1"/>
  <c r="N37" i="45"/>
  <c r="O37" i="45" s="1"/>
  <c r="E87" i="45"/>
  <c r="N87" i="45" s="1"/>
  <c r="O87" i="45" s="1"/>
  <c r="N5" i="38"/>
  <c r="O5" i="38" s="1"/>
  <c r="I86" i="43"/>
  <c r="N72" i="43"/>
  <c r="O72" i="43" s="1"/>
  <c r="N5" i="44"/>
  <c r="O5" i="44" s="1"/>
  <c r="K92" i="44"/>
  <c r="N13" i="44"/>
  <c r="O13" i="44" s="1"/>
  <c r="D92" i="44"/>
  <c r="N92" i="44" s="1"/>
  <c r="O92" i="44" s="1"/>
  <c r="K72" i="37"/>
  <c r="N61" i="37"/>
  <c r="O61" i="37" s="1"/>
  <c r="M87" i="41"/>
  <c r="N11" i="41"/>
  <c r="O11" i="41" s="1"/>
  <c r="N39" i="46"/>
  <c r="O39" i="46" s="1"/>
  <c r="I79" i="46"/>
  <c r="N79" i="46" s="1"/>
  <c r="O79" i="46" s="1"/>
  <c r="N90" i="39" l="1"/>
  <c r="O90" i="39" s="1"/>
  <c r="O105" i="49"/>
  <c r="P105" i="49" s="1"/>
  <c r="N87" i="41"/>
  <c r="O87" i="41" s="1"/>
</calcChain>
</file>

<file path=xl/sharedStrings.xml><?xml version="1.0" encoding="utf-8"?>
<sst xmlns="http://schemas.openxmlformats.org/spreadsheetml/2006/main" count="1893" uniqueCount="276">
  <si>
    <t>Building Permits</t>
  </si>
  <si>
    <t>Taxes</t>
  </si>
  <si>
    <t>Ad Valorem Taxes</t>
  </si>
  <si>
    <t>Federal Payments in Lieu of Taxes</t>
  </si>
  <si>
    <t>State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</si>
  <si>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</si>
  <si>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</si>
  <si>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</si>
  <si>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</si>
  <si>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</si>
  <si>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</si>
  <si>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</si>
  <si>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</si>
  <si>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</si>
  <si>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First Local Option Fuel Tax (1 to 6 Cents)</t>
  </si>
  <si>
    <t>Discretionary Sales Surtaxes</t>
  </si>
  <si>
    <t>Communications Services Taxes</t>
  </si>
  <si>
    <t>Local Business Tax</t>
  </si>
  <si>
    <t>Permits, Fees, and Special Assessments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</si>
  <si>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</si>
  <si>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</si>
  <si>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</si>
  <si>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</si>
  <si>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Other Federal Grants</t>
  </si>
  <si>
    <t>State Grant - Public Safety</t>
  </si>
  <si>
    <t>Federal Grant - Physical Environment - Other Physical Environment</t>
  </si>
  <si>
    <t>Federal Grant - Transportation - Other Transportation</t>
  </si>
  <si>
    <t>Federal Grant - Human Services - Child Support Reimbursement</t>
  </si>
  <si>
    <t>Federal Grant - Court-Related Grants - Process Servers</t>
  </si>
  <si>
    <t>State Grant - Physical Environment - Sewer / Wastewater</t>
  </si>
  <si>
    <t>State Grant - Physical Environment - Other Physical Environment</t>
  </si>
  <si>
    <t>State Grant - Transportation - Other Transportation</t>
  </si>
  <si>
    <t>State Grant - Economic Environment</t>
  </si>
  <si>
    <t>State Grant - Human Services - Health or Hospitals</t>
  </si>
  <si>
    <t>State Grant - Culture / Recreation</t>
  </si>
  <si>
    <t>State Grant - Court-Related Grants - Other Court-Related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</si>
  <si>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</si>
  <si>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</si>
  <si>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</si>
  <si>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</si>
  <si>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</si>
  <si>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</si>
  <si>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Enhanced 911 Fee</t>
  </si>
  <si>
    <t>State Shared Revenues - Transportation - Other Transportation</t>
  </si>
  <si>
    <t>Grants from Other Local Units - Physical Environment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</si>
  <si>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</si>
  <si>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</si>
  <si>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</si>
  <si>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</si>
  <si>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</si>
  <si>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</si>
  <si>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</si>
  <si>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</si>
  <si>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Public Records Modernization Trust Fund</t>
  </si>
  <si>
    <t>General Gov't (Not Court-Related) - County Portion of $4 Additional Service Charge</t>
  </si>
  <si>
    <t>General Gov't (Not Court-Related) - Fees Remitted to County from Tax Collector</t>
  </si>
  <si>
    <t>General Gov't (Not Court-Related) - Fees Remitted to County from Sheriff</t>
  </si>
  <si>
    <t>General Gov't (Not Court-Related) - Fees Remitted to County from Supervisor of Elections</t>
  </si>
  <si>
    <t>General Gov't (Not Court-Related) - Fees Remitted to County from Property Appraiser</t>
  </si>
  <si>
    <t>General Gov't (Not Court-Related) - County Officer Commission and Fees</t>
  </si>
  <si>
    <t>General Gov't (Not Court-Related) - Other General Gov't Charges and Fees</t>
  </si>
  <si>
    <t>Public Safety - Law Enforcement Services</t>
  </si>
  <si>
    <t>Public Safety - Ambulance Fees</t>
  </si>
  <si>
    <t>Public Safety - Other Public Safety Charges and Fees</t>
  </si>
  <si>
    <t>Physical Environment - Water Utility</t>
  </si>
  <si>
    <t>Physical Environment - Garbage / Solid Waste</t>
  </si>
  <si>
    <t>Physical Environment - Other Physical Environment Charges</t>
  </si>
  <si>
    <t>Culture / Recreation - Parks and Recreation</t>
  </si>
  <si>
    <t>Culture / Recreation - Special Recreation Facilities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</si>
  <si>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</si>
  <si>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</si>
  <si>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</si>
  <si>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</si>
  <si>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Restricted Local Ordinance Court-Related Board Revenue - Animal Control Surcharge</t>
  </si>
  <si>
    <t>Total - All Account Codes</t>
  </si>
  <si>
    <t>County Court Criminal - Service Charges</t>
  </si>
  <si>
    <t>County Court Criminal - Court Costs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</si>
  <si>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</si>
  <si>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</si>
  <si>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</si>
  <si>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</si>
  <si>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Circuit Court Civil - Filing Fees</t>
  </si>
  <si>
    <t>Circuit Court Civil - Service Charges</t>
  </si>
  <si>
    <t>Circuit Court Civil - Fees and Service Charges</t>
  </si>
  <si>
    <t>Traffic Court - Service Charges</t>
  </si>
  <si>
    <t>Traffic Court - Court Costs</t>
  </si>
  <si>
    <t>Juvenile Court - Service Charges</t>
  </si>
  <si>
    <t>Juvenile Court - Court Costs</t>
  </si>
  <si>
    <t>Probate Court - Filing Fees</t>
  </si>
  <si>
    <t>Probate Court - Service Charges</t>
  </si>
  <si>
    <t>Probate Court - Court Costs</t>
  </si>
  <si>
    <t>Local Fiscal Year Ended September 30, 2009</t>
  </si>
  <si>
    <t>Court-Ordered Judgments and Fines - As Decided by County Court Criminal</t>
  </si>
  <si>
    <t>Judgments and Fines - Intergovernmental Radio Communication Program</t>
  </si>
  <si>
    <t>Judgments and Fines - Other Court-Ordered</t>
  </si>
  <si>
    <t>Interest and Other Earnings - Interest</t>
  </si>
  <si>
    <t>Rents and Royalties</t>
  </si>
  <si>
    <t>Disposition of Fixed Assets</t>
  </si>
  <si>
    <t>Sale of Surplus Materials and Scrap</t>
  </si>
  <si>
    <t>Contributions and Donations from Private Sources</t>
  </si>
  <si>
    <t>Other Miscellaneous Revenues - Other</t>
  </si>
  <si>
    <t>Non-Operating - Inter-Fund Group Transfers In</t>
  </si>
  <si>
    <t>Proceeds - Debt Proceeds</t>
  </si>
  <si>
    <t>Intragovernmental Transfers from Constitutional Fee Officers - Clerk to the BOCC</t>
  </si>
  <si>
    <t>Article V - Clerk of Court Trust Fund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</si>
  <si>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</si>
  <si>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</si>
  <si>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</si>
  <si>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</si>
  <si>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</si>
  <si>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</si>
  <si>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</si>
  <si>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Gulf County Government Revenues Reported by Account Code and Fund Type</t>
  </si>
  <si>
    <t>Local Fiscal Year Ended September 30, 2010</t>
  </si>
  <si>
    <t>State Shared Revenues - Clerk Allotment from Justice Administrative Commission</t>
  </si>
  <si>
    <t>Payments from Other Local Units in Lieu of Taxes</t>
  </si>
  <si>
    <t>General Gov't (Not Court-Related) - Recording Fees</t>
  </si>
  <si>
    <t>Other Charges for Services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</si>
  <si>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</si>
  <si>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</si>
  <si>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</si>
  <si>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Countywide Population:</t>
  </si>
  <si>
    <t>Local Fiscal Year Ended September 30, 2008</t>
  </si>
  <si>
    <t>Permits and Franchise Fees</t>
  </si>
  <si>
    <t>Other Permits and Fees</t>
  </si>
  <si>
    <t>State Grant - Court-Related Grants - Article V Clerk of Court Trust Fund</t>
  </si>
  <si>
    <t>State Shared Revenues - Transportation - Mass Transit</t>
  </si>
  <si>
    <t>General Gov't (Not Court-Related) - Fees Remitted to County from Clerk of County Court</t>
  </si>
  <si>
    <t>Economic Environment - Other Economic Environment Charges</t>
  </si>
  <si>
    <t>Human Services - Animal Control and Shelter Fees</t>
  </si>
  <si>
    <t>Court-Ordered Judgments and Fines - As Decided by Traffic Court</t>
  </si>
  <si>
    <t>Impact Fees - Public Safety</t>
  </si>
  <si>
    <t>Impact Fees - Culture / Recreation</t>
  </si>
  <si>
    <t>Other Miscellaneous Revenues - Settlements</t>
  </si>
  <si>
    <t>2008 Countywide Population:</t>
  </si>
  <si>
    <t>State Grant - Court-Related Grants - Conflict Cases</t>
  </si>
  <si>
    <t>Contributions from Enterprise Operations</t>
  </si>
  <si>
    <t>Local Fiscal Year Ended September 30, 2012</t>
  </si>
  <si>
    <t>Restricted Local Ordinance Court-Related Board Revenue - State Court Facility Surcharge</t>
  </si>
  <si>
    <t>2012 Countywide Population:</t>
  </si>
  <si>
    <t>Local Fiscal Year Ended September 30, 2013</t>
  </si>
  <si>
    <t>Communications Services Taxes (Chapter 202, F.S.)</t>
  </si>
  <si>
    <t>Local Business Tax (Chapter 205, F.S.)</t>
  </si>
  <si>
    <t>Federal Grant - General Government</t>
  </si>
  <si>
    <t>Federal Grant - Transportation - Airport Development</t>
  </si>
  <si>
    <t>Federal Grant - Culture / Recreation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</si>
  <si>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</si>
  <si>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</si>
  <si>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</si>
  <si>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</si>
  <si>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</si>
  <si>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</si>
  <si>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State Shared Revenues - General Government - Other General Government</t>
  </si>
  <si>
    <t>General Government - Recording Fees</t>
  </si>
  <si>
    <t>General Government - Fees Remitted to County from Tax Collector</t>
  </si>
  <si>
    <t>General Government - County Officer Commission and Fees</t>
  </si>
  <si>
    <t>General Government - Other General Government Charges and Fees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</si>
  <si>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</si>
  <si>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</si>
  <si>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</si>
  <si>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</si>
  <si>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</si>
  <si>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Court-Ordered Judgments and Fines - Intergovernmental Radio Communication Program</t>
  </si>
  <si>
    <t>Sales - Disposition of Fixed Assets</t>
  </si>
  <si>
    <t>2013 Countywide Population:</t>
  </si>
  <si>
    <t>Local Fiscal Year Ended September 30, 2014</t>
  </si>
  <si>
    <t>General Government - Public Records Modernization Trust Fund</t>
  </si>
  <si>
    <t>General Government - Administrative Service Fees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</si>
  <si>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</si>
  <si>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</si>
  <si>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</si>
  <si>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Circuit Court Criminal - Service Charges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</si>
  <si>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</si>
  <si>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</si>
  <si>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</si>
  <si>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</si>
  <si>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</si>
  <si>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Circuit Court Civil - Fees and Service Charges</t>
  </si>
  <si>
    <t>Court-Related Revenues - Traffic Court (Criminal and Civil) - Service Charges</t>
  </si>
  <si>
    <t>Court-Related Revenues - Traffic Court (Criminal and Civil) - Court Costs</t>
  </si>
  <si>
    <t>Court-Related Revenues - Juvenile Court - Service Charges</t>
  </si>
  <si>
    <t>Court-Related Revenues - Juvenile Court - Court Costs</t>
  </si>
  <si>
    <t>Court-Related Revenues - Probate Court - Filing Fees</t>
  </si>
  <si>
    <t>Court-Related Revenues - Probate Court - Service Charges</t>
  </si>
  <si>
    <t>Court-Related Revenues - Court Service Reimbursement - Probation / Alternatives</t>
  </si>
  <si>
    <t>Court-Ordered Judgments and Fines - As Decided by Circuit Court Criminal</t>
  </si>
  <si>
    <t>Sales - Sale of Surplus Materials and Scrap</t>
  </si>
  <si>
    <t>2014 Countywide Population:</t>
  </si>
  <si>
    <t>Local Fiscal Year Ended September 30, 2015</t>
  </si>
  <si>
    <t>Second Local Option Fuel Tax (1 to 5 Cents)</t>
  </si>
  <si>
    <t>Other General Taxes</t>
  </si>
  <si>
    <t>State Shared Revenues - Other</t>
  </si>
  <si>
    <t>Proceeds - Proceeds from Refunding Bonds</t>
  </si>
  <si>
    <t>Proceeds of General Capital Asset Dispositions - Sales</t>
  </si>
  <si>
    <t>2015 Countywide Population:</t>
  </si>
  <si>
    <t>Local Fiscal Year Ended September 30, 2007</t>
  </si>
  <si>
    <t>Occupational Licenses</t>
  </si>
  <si>
    <t>Other Permits, Fees and Licenses</t>
  </si>
  <si>
    <t>Federal Grant - Physical Environment - Water Supply System</t>
  </si>
  <si>
    <t>State Grant - General Government</t>
  </si>
  <si>
    <t>Court Service Reimbursement - Probation / Alternatives</t>
  </si>
  <si>
    <t>Court-Ordered Judgments and Fines - As Decided by County Court Civil</t>
  </si>
  <si>
    <t>Interest and Other Earnings - Dividends</t>
  </si>
  <si>
    <t>Proceeds - Installment Purchases and Capital Lease Proceeds</t>
  </si>
  <si>
    <t>2007 Countywide Population:</t>
  </si>
  <si>
    <t>Franchise Fees, Licenses, and Permits</t>
  </si>
  <si>
    <t>Local Fiscal Year Ended September 30, 2006</t>
  </si>
  <si>
    <t>Permits, Fees, and Licenses</t>
  </si>
  <si>
    <t>State Grant - Physical Environment - Garbage / Solid Waste</t>
  </si>
  <si>
    <t>Grants from Other Local Units - Other</t>
  </si>
  <si>
    <t>Public Safety - Emergency Management Service Fees / Charges</t>
  </si>
  <si>
    <t>Circuit Court Civil - Child Support</t>
  </si>
  <si>
    <t>Juvenile Court - Probation / Alternatives</t>
  </si>
  <si>
    <t>Fines - Local Ordinance Violations</t>
  </si>
  <si>
    <t>2006 Countywide Population:</t>
  </si>
  <si>
    <t>Local Fiscal Year Ended September 30, 2016</t>
  </si>
  <si>
    <t>General Government - County Portion ($2) of $4 Additional Service Charge</t>
  </si>
  <si>
    <t>General Government - Fees Remitted to County from Sheriff</t>
  </si>
  <si>
    <t>Court-Ordered Judgments and Fines - Other Court-Ordered</t>
  </si>
  <si>
    <t>2016 Countywide Population:</t>
  </si>
  <si>
    <t>Local Fiscal Year Ended September 30, 2017</t>
  </si>
  <si>
    <t>General Government - Fees Remitted to County from Property Appraiser</t>
  </si>
  <si>
    <t>Transportation - Other Transportation Charges</t>
  </si>
  <si>
    <t>2017 Countywide Population:</t>
  </si>
  <si>
    <t>Local Fiscal Year Ended September 30, 2018</t>
  </si>
  <si>
    <t>General Government - Fees Remitted to County from Supervisor of Elections</t>
  </si>
  <si>
    <t>2018 Countywide Population:</t>
  </si>
  <si>
    <t>Local Fiscal Year Ended September 30, 2019</t>
  </si>
  <si>
    <t>State Shared Revenues - Human Services - Health or Hospitals</t>
  </si>
  <si>
    <t>Public Safety - Protective Inspection Fees</t>
  </si>
  <si>
    <t>Court-Related Revenues - Restricted Board Revenue - Other Collections Transferred to BOCC</t>
  </si>
  <si>
    <t>Sale of Contraband Property Seized by Law Enforcement</t>
  </si>
  <si>
    <t>2019 Countywide Population:</t>
  </si>
  <si>
    <t xml:space="preserve">First Local Option Fuel Tax </t>
  </si>
  <si>
    <t>Local Fiscal Year Ended September 30, 2020</t>
  </si>
  <si>
    <t>Grants from Other Local Units - General Government</t>
  </si>
  <si>
    <t>Grants from Other Local Units - Public Safety</t>
  </si>
  <si>
    <t>Proprietary Non-Operating - Other Grants and Donations</t>
  </si>
  <si>
    <t>2020 Countywide Population:</t>
  </si>
  <si>
    <t>Local Fiscal Year Ended September 30, 2021</t>
  </si>
  <si>
    <t>Culture / Recreation - Special Events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</si>
  <si>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</si>
  <si>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</si>
  <si>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</si>
  <si>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</si>
  <si>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</si>
  <si>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</si>
  <si>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</si>
  <si>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Small County Surtax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</si>
  <si>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</si>
  <si>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</si>
  <si>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</si>
  <si>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</si>
  <si>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</si>
  <si>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</si>
  <si>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</si>
  <si>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State Shared Revenues - Transportation - Constitutional Fuel Tax (2 Cents Fuel Tax)</t>
  </si>
  <si>
    <t>State Shared Revenues - Transportation - County Fuel Tax (1 Cent Fuel Tax)</t>
  </si>
  <si>
    <t>State Shared Revenues - Transportation - Fuel Tax Refunds and Credits</t>
  </si>
  <si>
    <t>Court-Related Revenues - Traffic Court - Service Charges</t>
  </si>
  <si>
    <t>Court-Related Revenues - Traffic Court - Court Costs</t>
  </si>
  <si>
    <t>Other Charges for Services (Not Court-Related)</t>
  </si>
  <si>
    <t>Proprietary Non-Operating Sources - Other Grants and Donations</t>
  </si>
  <si>
    <t>Proprietary Non-Operating Sources - Capital Contributions from Other Public Source</t>
  </si>
  <si>
    <t>Local Fiscal Year Ended September 30, 2022</t>
  </si>
  <si>
    <t>Inspection Fee</t>
  </si>
  <si>
    <t>Federal Grant - American Rescue Plan Act Funds</t>
  </si>
  <si>
    <t>Other Financial Assistance - Federal Source</t>
  </si>
  <si>
    <t>Other Financial Assistance - State Source</t>
  </si>
  <si>
    <t>Court-Ordered Judgments and Fines - 10% of Fines to Public Records Modernization TF</t>
  </si>
  <si>
    <t>Licenses</t>
  </si>
  <si>
    <t>2022 Countywide Population:</t>
  </si>
  <si>
    <t>Local Fiscal Year Ended September 30, 2023</t>
  </si>
  <si>
    <t>Federal Grant - Human Services - Health or Hospitals</t>
  </si>
  <si>
    <t>Federal Grant - Human Services - Other Human Services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</si>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</sst>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164" fontId="3" fillId="0" borderId="8" xfId="0" applyNumberFormat="1" applyFont="1" applyFill="1" applyBorder="1" applyAlignment="1" applyProtection="1">
      <alignment horizontal="center" vertical="center"/>
    </xf>
    <xf numFmtId="164" fontId="7" fillId="0" borderId="8" xfId="0" applyNumberFormat="1" applyFont="1" applyFill="1" applyBorder="1" applyAlignment="1" applyProtection="1">
      <alignment horizontal="center"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1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112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272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105</v>
      </c>
      <c r="B3" s="65"/>
      <c r="C3" s="66"/>
      <c r="D3" s="70" t="s">
        <v>45</v>
      </c>
      <c r="E3" s="71"/>
      <c r="F3" s="71"/>
      <c r="G3" s="71"/>
      <c r="H3" s="72"/>
      <c r="I3" s="70" t="s">
        <v>46</v>
      </c>
      <c r="J3" s="72"/>
      <c r="K3" s="70" t="s">
        <v>48</v>
      </c>
      <c r="L3" s="71"/>
      <c r="M3" s="72"/>
      <c r="N3" s="36"/>
      <c r="O3" s="37"/>
      <c r="P3" s="73" t="s">
        <v>242</v>
      </c>
      <c r="Q3" s="11"/>
      <c r="R3"/>
    </row>
    <row r="4" spans="1:134" ht="32.25" customHeight="1" thickBot="1">
      <c r="A4" s="67"/>
      <c r="B4" s="68"/>
      <c r="C4" s="69"/>
      <c r="D4" s="34" t="s">
        <v>6</v>
      </c>
      <c r="E4" s="34" t="s">
        <v>106</v>
      </c>
      <c r="F4" s="34" t="s">
        <v>107</v>
      </c>
      <c r="G4" s="34" t="s">
        <v>108</v>
      </c>
      <c r="H4" s="34" t="s">
        <v>7</v>
      </c>
      <c r="I4" s="34" t="s">
        <v>8</v>
      </c>
      <c r="J4" s="35" t="s">
        <v>109</v>
      </c>
      <c r="K4" s="35" t="s">
        <v>9</v>
      </c>
      <c r="L4" s="35" t="s">
        <v>10</v>
      </c>
      <c r="M4" s="35" t="s">
        <v>243</v>
      </c>
      <c r="N4" s="35" t="s">
        <v>11</v>
      </c>
      <c r="O4" s="35" t="s">
        <v>244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245</v>
      </c>
      <c r="B5" s="26"/>
      <c r="C5" s="26"/>
      <c r="D5" s="27">
        <f t="shared" ref="D5:N5" si="0">SUM(D6:D12)</f>
        <v>17000189</v>
      </c>
      <c r="E5" s="27">
        <f t="shared" si="0"/>
        <v>7830239</v>
      </c>
      <c r="F5" s="27">
        <f t="shared" si="0"/>
        <v>798137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25628565</v>
      </c>
      <c r="P5" s="33">
        <f t="shared" ref="P5:P36" si="1">(O5/P$109)</f>
        <v>1570.0891380260982</v>
      </c>
      <c r="Q5" s="6"/>
    </row>
    <row r="6" spans="1:134">
      <c r="A6" s="12"/>
      <c r="B6" s="25">
        <v>311</v>
      </c>
      <c r="C6" s="20" t="s">
        <v>2</v>
      </c>
      <c r="D6" s="47">
        <v>15687169</v>
      </c>
      <c r="E6" s="47">
        <v>948884</v>
      </c>
      <c r="F6" s="47">
        <v>386219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17022272</v>
      </c>
      <c r="P6" s="48">
        <f t="shared" si="1"/>
        <v>1042.8396740795197</v>
      </c>
      <c r="Q6" s="9"/>
    </row>
    <row r="7" spans="1:134">
      <c r="A7" s="12"/>
      <c r="B7" s="25">
        <v>312.13</v>
      </c>
      <c r="C7" s="20" t="s">
        <v>246</v>
      </c>
      <c r="D7" s="47">
        <v>0</v>
      </c>
      <c r="E7" s="47">
        <v>4742397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4742397</v>
      </c>
      <c r="P7" s="48">
        <f t="shared" si="1"/>
        <v>290.5346443668443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74306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74306</v>
      </c>
      <c r="P8" s="48">
        <f t="shared" si="1"/>
        <v>4.5522269190712494</v>
      </c>
      <c r="Q8" s="9"/>
    </row>
    <row r="9" spans="1:134">
      <c r="A9" s="12"/>
      <c r="B9" s="25">
        <v>312.41000000000003</v>
      </c>
      <c r="C9" s="20" t="s">
        <v>247</v>
      </c>
      <c r="D9" s="47">
        <v>0</v>
      </c>
      <c r="E9" s="47">
        <v>0</v>
      </c>
      <c r="F9" s="47">
        <v>411918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411918</v>
      </c>
      <c r="P9" s="48">
        <f t="shared" si="1"/>
        <v>25.235434662745817</v>
      </c>
      <c r="Q9" s="9"/>
    </row>
    <row r="10" spans="1:134">
      <c r="A10" s="12"/>
      <c r="B10" s="25">
        <v>312.64</v>
      </c>
      <c r="C10" s="20" t="s">
        <v>248</v>
      </c>
      <c r="D10" s="47">
        <v>1221933</v>
      </c>
      <c r="E10" s="47">
        <v>2054452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3276385</v>
      </c>
      <c r="P10" s="48">
        <f t="shared" si="1"/>
        <v>200.72198737977087</v>
      </c>
      <c r="Q10" s="9"/>
    </row>
    <row r="11" spans="1:134">
      <c r="A11" s="12"/>
      <c r="B11" s="25">
        <v>315.10000000000002</v>
      </c>
      <c r="C11" s="20" t="s">
        <v>249</v>
      </c>
      <c r="D11" s="47">
        <v>90687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90687</v>
      </c>
      <c r="P11" s="48">
        <f t="shared" si="1"/>
        <v>5.5557801874655395</v>
      </c>
      <c r="Q11" s="9"/>
    </row>
    <row r="12" spans="1:134">
      <c r="A12" s="12"/>
      <c r="B12" s="25">
        <v>316</v>
      </c>
      <c r="C12" s="20" t="s">
        <v>142</v>
      </c>
      <c r="D12" s="47">
        <v>400</v>
      </c>
      <c r="E12" s="47">
        <v>10200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10600</v>
      </c>
      <c r="P12" s="48">
        <f t="shared" si="1"/>
        <v>0.64939043068063473</v>
      </c>
      <c r="Q12" s="9"/>
    </row>
    <row r="13" spans="1:134" ht="15.75">
      <c r="A13" s="29" t="s">
        <v>18</v>
      </c>
      <c r="B13" s="30"/>
      <c r="C13" s="31"/>
      <c r="D13" s="32">
        <f t="shared" ref="D13:N13" si="3">SUM(D14:D16)</f>
        <v>1016066</v>
      </c>
      <c r="E13" s="32">
        <f t="shared" si="3"/>
        <v>1200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5">
        <f>SUM(D13:N13)</f>
        <v>1017266</v>
      </c>
      <c r="P13" s="46">
        <f t="shared" si="1"/>
        <v>62.321019420449673</v>
      </c>
      <c r="Q13" s="10"/>
    </row>
    <row r="14" spans="1:134">
      <c r="A14" s="12"/>
      <c r="B14" s="25">
        <v>322</v>
      </c>
      <c r="C14" s="20" t="s">
        <v>250</v>
      </c>
      <c r="D14" s="47">
        <v>691911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691911</v>
      </c>
      <c r="P14" s="48">
        <f t="shared" si="1"/>
        <v>42.388715309685722</v>
      </c>
      <c r="Q14" s="9"/>
    </row>
    <row r="15" spans="1:134">
      <c r="A15" s="12"/>
      <c r="B15" s="25">
        <v>329.1</v>
      </c>
      <c r="C15" s="20" t="s">
        <v>265</v>
      </c>
      <c r="D15" s="47">
        <v>32600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ref="O15:O16" si="4">SUM(D15:N15)</f>
        <v>32600</v>
      </c>
      <c r="P15" s="48">
        <f t="shared" si="1"/>
        <v>1.9971818905838388</v>
      </c>
      <c r="Q15" s="9"/>
    </row>
    <row r="16" spans="1:134">
      <c r="A16" s="12"/>
      <c r="B16" s="25">
        <v>329.5</v>
      </c>
      <c r="C16" s="20" t="s">
        <v>251</v>
      </c>
      <c r="D16" s="47">
        <v>291555</v>
      </c>
      <c r="E16" s="47">
        <v>1200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292755</v>
      </c>
      <c r="P16" s="48">
        <f t="shared" si="1"/>
        <v>17.935122220180116</v>
      </c>
      <c r="Q16" s="9"/>
    </row>
    <row r="17" spans="1:17" ht="15.75">
      <c r="A17" s="29" t="s">
        <v>252</v>
      </c>
      <c r="B17" s="30"/>
      <c r="C17" s="31"/>
      <c r="D17" s="32">
        <f t="shared" ref="D17:N17" si="5">SUM(D18:D48)</f>
        <v>6290750</v>
      </c>
      <c r="E17" s="32">
        <f t="shared" si="5"/>
        <v>18737227</v>
      </c>
      <c r="F17" s="32">
        <f t="shared" si="5"/>
        <v>1193309</v>
      </c>
      <c r="G17" s="32">
        <f t="shared" si="5"/>
        <v>0</v>
      </c>
      <c r="H17" s="32">
        <f t="shared" si="5"/>
        <v>0</v>
      </c>
      <c r="I17" s="32">
        <f t="shared" si="5"/>
        <v>149806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5">
        <f>SUM(D17:N17)</f>
        <v>26371092</v>
      </c>
      <c r="P17" s="46">
        <f t="shared" si="1"/>
        <v>1615.578753905532</v>
      </c>
      <c r="Q17" s="10"/>
    </row>
    <row r="18" spans="1:17">
      <c r="A18" s="12"/>
      <c r="B18" s="25">
        <v>331.2</v>
      </c>
      <c r="C18" s="20" t="s">
        <v>20</v>
      </c>
      <c r="D18" s="47">
        <v>0</v>
      </c>
      <c r="E18" s="47">
        <v>54510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>SUM(D18:N18)</f>
        <v>54510</v>
      </c>
      <c r="P18" s="48">
        <f t="shared" si="1"/>
        <v>3.3394596581510751</v>
      </c>
      <c r="Q18" s="9"/>
    </row>
    <row r="19" spans="1:17">
      <c r="A19" s="12"/>
      <c r="B19" s="25">
        <v>331.31</v>
      </c>
      <c r="C19" s="20" t="s">
        <v>198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149806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ref="O19:O42" si="6">SUM(D19:N19)</f>
        <v>149806</v>
      </c>
      <c r="P19" s="48">
        <f t="shared" si="1"/>
        <v>9.1776021564663353</v>
      </c>
      <c r="Q19" s="9"/>
    </row>
    <row r="20" spans="1:17">
      <c r="A20" s="12"/>
      <c r="B20" s="25">
        <v>331.39</v>
      </c>
      <c r="C20" s="20" t="s">
        <v>25</v>
      </c>
      <c r="D20" s="47">
        <v>0</v>
      </c>
      <c r="E20" s="47">
        <v>92324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6"/>
        <v>92324</v>
      </c>
      <c r="P20" s="48">
        <f t="shared" si="1"/>
        <v>5.6560681247319735</v>
      </c>
      <c r="Q20" s="9"/>
    </row>
    <row r="21" spans="1:17">
      <c r="A21" s="12"/>
      <c r="B21" s="25">
        <v>331.5</v>
      </c>
      <c r="C21" s="20" t="s">
        <v>22</v>
      </c>
      <c r="D21" s="47">
        <v>0</v>
      </c>
      <c r="E21" s="47">
        <v>8677945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6"/>
        <v>8677945</v>
      </c>
      <c r="P21" s="48">
        <f t="shared" si="1"/>
        <v>531.63909820498679</v>
      </c>
      <c r="Q21" s="9"/>
    </row>
    <row r="22" spans="1:17">
      <c r="A22" s="12"/>
      <c r="B22" s="25">
        <v>331.51</v>
      </c>
      <c r="C22" s="20" t="s">
        <v>266</v>
      </c>
      <c r="D22" s="47">
        <v>0</v>
      </c>
      <c r="E22" s="47">
        <v>2530943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6"/>
        <v>2530943</v>
      </c>
      <c r="P22" s="48">
        <f t="shared" si="1"/>
        <v>155.05378913189978</v>
      </c>
      <c r="Q22" s="9"/>
    </row>
    <row r="23" spans="1:17">
      <c r="A23" s="12"/>
      <c r="B23" s="25">
        <v>331.61</v>
      </c>
      <c r="C23" s="20" t="s">
        <v>273</v>
      </c>
      <c r="D23" s="47">
        <v>0</v>
      </c>
      <c r="E23" s="47">
        <v>375715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375715</v>
      </c>
      <c r="P23" s="48">
        <f t="shared" si="1"/>
        <v>23.017521288978742</v>
      </c>
      <c r="Q23" s="9"/>
    </row>
    <row r="24" spans="1:17">
      <c r="A24" s="12"/>
      <c r="B24" s="25">
        <v>331.65</v>
      </c>
      <c r="C24" s="20" t="s">
        <v>27</v>
      </c>
      <c r="D24" s="47">
        <v>191331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191331</v>
      </c>
      <c r="P24" s="48">
        <f t="shared" si="1"/>
        <v>11.721558537033633</v>
      </c>
      <c r="Q24" s="9"/>
    </row>
    <row r="25" spans="1:17">
      <c r="A25" s="12"/>
      <c r="B25" s="25">
        <v>331.69</v>
      </c>
      <c r="C25" s="20" t="s">
        <v>274</v>
      </c>
      <c r="D25" s="47">
        <v>30630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30630</v>
      </c>
      <c r="P25" s="48">
        <f t="shared" si="1"/>
        <v>1.8764932916743247</v>
      </c>
      <c r="Q25" s="9"/>
    </row>
    <row r="26" spans="1:17">
      <c r="A26" s="12"/>
      <c r="B26" s="25">
        <v>332.1</v>
      </c>
      <c r="C26" s="20" t="s">
        <v>268</v>
      </c>
      <c r="D26" s="47">
        <v>3789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>SUM(D26:N26)</f>
        <v>3789</v>
      </c>
      <c r="P26" s="48">
        <f t="shared" si="1"/>
        <v>0.23212644734423818</v>
      </c>
      <c r="Q26" s="9"/>
    </row>
    <row r="27" spans="1:17">
      <c r="A27" s="12"/>
      <c r="B27" s="25">
        <v>333</v>
      </c>
      <c r="C27" s="20" t="s">
        <v>3</v>
      </c>
      <c r="D27" s="47">
        <v>1281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1281</v>
      </c>
      <c r="P27" s="48">
        <f t="shared" si="1"/>
        <v>7.8478220915272928E-2</v>
      </c>
      <c r="Q27" s="9"/>
    </row>
    <row r="28" spans="1:17">
      <c r="A28" s="12"/>
      <c r="B28" s="25">
        <v>334.1</v>
      </c>
      <c r="C28" s="20" t="s">
        <v>199</v>
      </c>
      <c r="D28" s="47">
        <v>644878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644878</v>
      </c>
      <c r="P28" s="48">
        <f t="shared" si="1"/>
        <v>39.507320958157202</v>
      </c>
      <c r="Q28" s="9"/>
    </row>
    <row r="29" spans="1:17">
      <c r="A29" s="12"/>
      <c r="B29" s="25">
        <v>334.2</v>
      </c>
      <c r="C29" s="20" t="s">
        <v>24</v>
      </c>
      <c r="D29" s="47">
        <v>0</v>
      </c>
      <c r="E29" s="47">
        <v>603778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603778</v>
      </c>
      <c r="P29" s="48">
        <f t="shared" si="1"/>
        <v>36.989401458065309</v>
      </c>
      <c r="Q29" s="9"/>
    </row>
    <row r="30" spans="1:17">
      <c r="A30" s="12"/>
      <c r="B30" s="25">
        <v>334.34</v>
      </c>
      <c r="C30" s="20" t="s">
        <v>208</v>
      </c>
      <c r="D30" s="47">
        <v>0</v>
      </c>
      <c r="E30" s="47">
        <v>282351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282351</v>
      </c>
      <c r="P30" s="48">
        <f t="shared" si="1"/>
        <v>17.297739386142254</v>
      </c>
      <c r="Q30" s="9"/>
    </row>
    <row r="31" spans="1:17">
      <c r="A31" s="12"/>
      <c r="B31" s="25">
        <v>334.49</v>
      </c>
      <c r="C31" s="20" t="s">
        <v>31</v>
      </c>
      <c r="D31" s="47">
        <v>0</v>
      </c>
      <c r="E31" s="47">
        <v>3414159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3414159</v>
      </c>
      <c r="P31" s="48">
        <f t="shared" si="1"/>
        <v>209.16247013416651</v>
      </c>
      <c r="Q31" s="9"/>
    </row>
    <row r="32" spans="1:17">
      <c r="A32" s="12"/>
      <c r="B32" s="25">
        <v>334.5</v>
      </c>
      <c r="C32" s="20" t="s">
        <v>32</v>
      </c>
      <c r="D32" s="47">
        <v>0</v>
      </c>
      <c r="E32" s="47">
        <v>1878980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1878980</v>
      </c>
      <c r="P32" s="48">
        <f t="shared" si="1"/>
        <v>115.11241806040556</v>
      </c>
      <c r="Q32" s="9"/>
    </row>
    <row r="33" spans="1:17">
      <c r="A33" s="12"/>
      <c r="B33" s="25">
        <v>334.61</v>
      </c>
      <c r="C33" s="20" t="s">
        <v>33</v>
      </c>
      <c r="D33" s="47">
        <v>0</v>
      </c>
      <c r="E33" s="47">
        <v>38892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38892</v>
      </c>
      <c r="P33" s="48">
        <f t="shared" si="1"/>
        <v>2.3826502481161551</v>
      </c>
      <c r="Q33" s="9"/>
    </row>
    <row r="34" spans="1:17">
      <c r="A34" s="12"/>
      <c r="B34" s="25">
        <v>334.7</v>
      </c>
      <c r="C34" s="20" t="s">
        <v>34</v>
      </c>
      <c r="D34" s="47">
        <v>0</v>
      </c>
      <c r="E34" s="47">
        <v>122238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122238</v>
      </c>
      <c r="P34" s="48">
        <f t="shared" si="1"/>
        <v>7.4886969307112663</v>
      </c>
      <c r="Q34" s="9"/>
    </row>
    <row r="35" spans="1:17">
      <c r="A35" s="12"/>
      <c r="B35" s="25">
        <v>335.12099999999998</v>
      </c>
      <c r="C35" s="20" t="s">
        <v>253</v>
      </c>
      <c r="D35" s="47">
        <v>496114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496114</v>
      </c>
      <c r="P35" s="48">
        <f t="shared" si="1"/>
        <v>30.393555106291736</v>
      </c>
      <c r="Q35" s="9"/>
    </row>
    <row r="36" spans="1:17">
      <c r="A36" s="12"/>
      <c r="B36" s="25">
        <v>335.13</v>
      </c>
      <c r="C36" s="20" t="s">
        <v>147</v>
      </c>
      <c r="D36" s="47">
        <v>21942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21942</v>
      </c>
      <c r="P36" s="48">
        <f t="shared" si="1"/>
        <v>1.3442381915089139</v>
      </c>
      <c r="Q36" s="9"/>
    </row>
    <row r="37" spans="1:17">
      <c r="A37" s="12"/>
      <c r="B37" s="25">
        <v>335.14</v>
      </c>
      <c r="C37" s="20" t="s">
        <v>148</v>
      </c>
      <c r="D37" s="47">
        <v>3524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3524</v>
      </c>
      <c r="P37" s="48">
        <f t="shared" ref="P37:P68" si="7">(O37/P$109)</f>
        <v>0.21589168657722232</v>
      </c>
      <c r="Q37" s="9"/>
    </row>
    <row r="38" spans="1:17">
      <c r="A38" s="12"/>
      <c r="B38" s="25">
        <v>335.15</v>
      </c>
      <c r="C38" s="20" t="s">
        <v>149</v>
      </c>
      <c r="D38" s="47">
        <v>881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881</v>
      </c>
      <c r="P38" s="48">
        <f t="shared" si="7"/>
        <v>5.3972921644305581E-2</v>
      </c>
      <c r="Q38" s="9"/>
    </row>
    <row r="39" spans="1:17">
      <c r="A39" s="12"/>
      <c r="B39" s="25">
        <v>335.16</v>
      </c>
      <c r="C39" s="20" t="s">
        <v>254</v>
      </c>
      <c r="D39" s="47">
        <v>216500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216500</v>
      </c>
      <c r="P39" s="48">
        <f t="shared" si="7"/>
        <v>13.263493230411076</v>
      </c>
      <c r="Q39" s="9"/>
    </row>
    <row r="40" spans="1:17">
      <c r="A40" s="12"/>
      <c r="B40" s="25">
        <v>335.18</v>
      </c>
      <c r="C40" s="20" t="s">
        <v>255</v>
      </c>
      <c r="D40" s="47">
        <v>1449021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1449021</v>
      </c>
      <c r="P40" s="48">
        <f t="shared" si="7"/>
        <v>88.771733137290937</v>
      </c>
      <c r="Q40" s="9"/>
    </row>
    <row r="41" spans="1:17">
      <c r="A41" s="12"/>
      <c r="B41" s="25">
        <v>335.19</v>
      </c>
      <c r="C41" s="20" t="s">
        <v>152</v>
      </c>
      <c r="D41" s="47">
        <v>2927617</v>
      </c>
      <c r="E41" s="47">
        <v>258100</v>
      </c>
      <c r="F41" s="47">
        <v>100364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3286081</v>
      </c>
      <c r="P41" s="48">
        <f t="shared" si="7"/>
        <v>201.31599583409911</v>
      </c>
      <c r="Q41" s="9"/>
    </row>
    <row r="42" spans="1:17">
      <c r="A42" s="12"/>
      <c r="B42" s="25">
        <v>335.22</v>
      </c>
      <c r="C42" s="20" t="s">
        <v>42</v>
      </c>
      <c r="D42" s="47">
        <v>0</v>
      </c>
      <c r="E42" s="47">
        <v>157279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157279</v>
      </c>
      <c r="P42" s="48">
        <f t="shared" si="7"/>
        <v>9.6354224100961829</v>
      </c>
      <c r="Q42" s="9"/>
    </row>
    <row r="43" spans="1:17">
      <c r="A43" s="12"/>
      <c r="B43" s="25">
        <v>335.43</v>
      </c>
      <c r="C43" s="20" t="s">
        <v>256</v>
      </c>
      <c r="D43" s="47">
        <v>0</v>
      </c>
      <c r="E43" s="47">
        <v>0</v>
      </c>
      <c r="F43" s="47">
        <v>755745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ref="O43:O48" si="8">SUM(D43:N43)</f>
        <v>755745</v>
      </c>
      <c r="P43" s="48">
        <f t="shared" si="7"/>
        <v>46.299393493843041</v>
      </c>
      <c r="Q43" s="9"/>
    </row>
    <row r="44" spans="1:17">
      <c r="A44" s="12"/>
      <c r="B44" s="25">
        <v>335.44</v>
      </c>
      <c r="C44" s="20" t="s">
        <v>257</v>
      </c>
      <c r="D44" s="47">
        <v>0</v>
      </c>
      <c r="E44" s="47">
        <v>0</v>
      </c>
      <c r="F44" s="47">
        <v>337200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8"/>
        <v>337200</v>
      </c>
      <c r="P44" s="48">
        <f t="shared" si="7"/>
        <v>20.657967285425475</v>
      </c>
      <c r="Q44" s="9"/>
    </row>
    <row r="45" spans="1:17">
      <c r="A45" s="12"/>
      <c r="B45" s="25">
        <v>335.45</v>
      </c>
      <c r="C45" s="20" t="s">
        <v>258</v>
      </c>
      <c r="D45" s="47">
        <v>2068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8"/>
        <v>2068</v>
      </c>
      <c r="P45" s="48">
        <f t="shared" si="7"/>
        <v>0.12669239723090117</v>
      </c>
      <c r="Q45" s="9"/>
    </row>
    <row r="46" spans="1:17">
      <c r="A46" s="12"/>
      <c r="B46" s="25">
        <v>335.9</v>
      </c>
      <c r="C46" s="20" t="s">
        <v>191</v>
      </c>
      <c r="D46" s="47">
        <v>294876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8"/>
        <v>294876</v>
      </c>
      <c r="P46" s="48">
        <f t="shared" si="7"/>
        <v>18.065061569564417</v>
      </c>
      <c r="Q46" s="9"/>
    </row>
    <row r="47" spans="1:17">
      <c r="A47" s="12"/>
      <c r="B47" s="25">
        <v>336</v>
      </c>
      <c r="C47" s="20" t="s">
        <v>4</v>
      </c>
      <c r="D47" s="47">
        <v>6298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8"/>
        <v>6298</v>
      </c>
      <c r="P47" s="48">
        <f t="shared" si="7"/>
        <v>0.38583593702138086</v>
      </c>
      <c r="Q47" s="9"/>
    </row>
    <row r="48" spans="1:17">
      <c r="A48" s="12"/>
      <c r="B48" s="25">
        <v>337.3</v>
      </c>
      <c r="C48" s="20" t="s">
        <v>44</v>
      </c>
      <c r="D48" s="47">
        <v>0</v>
      </c>
      <c r="E48" s="47">
        <v>250013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8"/>
        <v>250013</v>
      </c>
      <c r="P48" s="48">
        <f t="shared" si="7"/>
        <v>15.316608466580899</v>
      </c>
      <c r="Q48" s="9"/>
    </row>
    <row r="49" spans="1:17" ht="15.75">
      <c r="A49" s="29" t="s">
        <v>49</v>
      </c>
      <c r="B49" s="30"/>
      <c r="C49" s="31"/>
      <c r="D49" s="32">
        <f t="shared" ref="D49:N49" si="9">SUM(D50:D88)</f>
        <v>2149937</v>
      </c>
      <c r="E49" s="32">
        <f t="shared" si="9"/>
        <v>161707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4603597</v>
      </c>
      <c r="J49" s="32">
        <f t="shared" si="9"/>
        <v>0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 t="shared" si="9"/>
        <v>0</v>
      </c>
      <c r="O49" s="32">
        <f>SUM(D49:N49)</f>
        <v>6915241</v>
      </c>
      <c r="P49" s="46">
        <f t="shared" si="7"/>
        <v>423.65012558965878</v>
      </c>
      <c r="Q49" s="10"/>
    </row>
    <row r="50" spans="1:17">
      <c r="A50" s="12"/>
      <c r="B50" s="25">
        <v>341.1</v>
      </c>
      <c r="C50" s="20" t="s">
        <v>153</v>
      </c>
      <c r="D50" s="47">
        <v>106520</v>
      </c>
      <c r="E50" s="47">
        <v>59329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>SUM(D50:N50)</f>
        <v>165849</v>
      </c>
      <c r="P50" s="48">
        <f t="shared" si="7"/>
        <v>10.160448446976659</v>
      </c>
      <c r="Q50" s="9"/>
    </row>
    <row r="51" spans="1:17">
      <c r="A51" s="12"/>
      <c r="B51" s="25">
        <v>341.16</v>
      </c>
      <c r="C51" s="20" t="s">
        <v>216</v>
      </c>
      <c r="D51" s="47">
        <v>46894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ref="O51:O88" si="10">SUM(D51:N51)</f>
        <v>46894</v>
      </c>
      <c r="P51" s="48">
        <f t="shared" si="7"/>
        <v>2.872878760031857</v>
      </c>
      <c r="Q51" s="9"/>
    </row>
    <row r="52" spans="1:17">
      <c r="A52" s="12"/>
      <c r="B52" s="25">
        <v>341.3</v>
      </c>
      <c r="C52" s="20" t="s">
        <v>167</v>
      </c>
      <c r="D52" s="47">
        <v>8000</v>
      </c>
      <c r="E52" s="47">
        <v>1000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9000</v>
      </c>
      <c r="P52" s="48">
        <f t="shared" si="7"/>
        <v>0.55136923359676526</v>
      </c>
      <c r="Q52" s="9"/>
    </row>
    <row r="53" spans="1:17">
      <c r="A53" s="12"/>
      <c r="B53" s="25">
        <v>341.51</v>
      </c>
      <c r="C53" s="20" t="s">
        <v>154</v>
      </c>
      <c r="D53" s="47">
        <v>388671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388671</v>
      </c>
      <c r="P53" s="48">
        <f t="shared" si="7"/>
        <v>23.811247932365372</v>
      </c>
      <c r="Q53" s="9"/>
    </row>
    <row r="54" spans="1:17">
      <c r="A54" s="12"/>
      <c r="B54" s="25">
        <v>341.52</v>
      </c>
      <c r="C54" s="20" t="s">
        <v>217</v>
      </c>
      <c r="D54" s="47">
        <v>25190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25190</v>
      </c>
      <c r="P54" s="48">
        <f t="shared" si="7"/>
        <v>1.5432212215891687</v>
      </c>
      <c r="Q54" s="9"/>
    </row>
    <row r="55" spans="1:17">
      <c r="A55" s="12"/>
      <c r="B55" s="25">
        <v>341.56</v>
      </c>
      <c r="C55" s="20" t="s">
        <v>221</v>
      </c>
      <c r="D55" s="47">
        <v>25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25</v>
      </c>
      <c r="P55" s="48">
        <f t="shared" si="7"/>
        <v>1.5315812044354592E-3</v>
      </c>
      <c r="Q55" s="9"/>
    </row>
    <row r="56" spans="1:17">
      <c r="A56" s="12"/>
      <c r="B56" s="25">
        <v>341.8</v>
      </c>
      <c r="C56" s="20" t="s">
        <v>155</v>
      </c>
      <c r="D56" s="47">
        <v>12368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12368</v>
      </c>
      <c r="P56" s="48">
        <f t="shared" si="7"/>
        <v>0.75770385345831037</v>
      </c>
      <c r="Q56" s="9"/>
    </row>
    <row r="57" spans="1:17">
      <c r="A57" s="12"/>
      <c r="B57" s="25">
        <v>341.9</v>
      </c>
      <c r="C57" s="20" t="s">
        <v>156</v>
      </c>
      <c r="D57" s="47">
        <v>46596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46596</v>
      </c>
      <c r="P57" s="48">
        <f t="shared" si="7"/>
        <v>2.8546223120749863</v>
      </c>
      <c r="Q57" s="9"/>
    </row>
    <row r="58" spans="1:17">
      <c r="A58" s="12"/>
      <c r="B58" s="25">
        <v>342.1</v>
      </c>
      <c r="C58" s="20" t="s">
        <v>61</v>
      </c>
      <c r="D58" s="47">
        <v>45000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45000</v>
      </c>
      <c r="P58" s="48">
        <f t="shared" si="7"/>
        <v>2.7568461679838263</v>
      </c>
      <c r="Q58" s="9"/>
    </row>
    <row r="59" spans="1:17">
      <c r="A59" s="12"/>
      <c r="B59" s="25">
        <v>342.5</v>
      </c>
      <c r="C59" s="20" t="s">
        <v>229</v>
      </c>
      <c r="D59" s="47">
        <v>10000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10000</v>
      </c>
      <c r="P59" s="48">
        <f t="shared" si="7"/>
        <v>0.61263248177418361</v>
      </c>
      <c r="Q59" s="9"/>
    </row>
    <row r="60" spans="1:17">
      <c r="A60" s="12"/>
      <c r="B60" s="25">
        <v>342.6</v>
      </c>
      <c r="C60" s="20" t="s">
        <v>62</v>
      </c>
      <c r="D60" s="47">
        <v>1144478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1144478</v>
      </c>
      <c r="P60" s="48">
        <f t="shared" si="7"/>
        <v>70.114439747595412</v>
      </c>
      <c r="Q60" s="9"/>
    </row>
    <row r="61" spans="1:17">
      <c r="A61" s="12"/>
      <c r="B61" s="25">
        <v>342.9</v>
      </c>
      <c r="C61" s="20" t="s">
        <v>63</v>
      </c>
      <c r="D61" s="47">
        <v>285</v>
      </c>
      <c r="E61" s="47">
        <v>40652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40937</v>
      </c>
      <c r="P61" s="48">
        <f t="shared" si="7"/>
        <v>2.5079335906389755</v>
      </c>
      <c r="Q61" s="9"/>
    </row>
    <row r="62" spans="1:17">
      <c r="A62" s="12"/>
      <c r="B62" s="25">
        <v>343.3</v>
      </c>
      <c r="C62" s="20" t="s">
        <v>64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1637160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1637160</v>
      </c>
      <c r="P62" s="48">
        <f t="shared" si="7"/>
        <v>100.29773938614225</v>
      </c>
      <c r="Q62" s="9"/>
    </row>
    <row r="63" spans="1:17">
      <c r="A63" s="12"/>
      <c r="B63" s="25">
        <v>343.4</v>
      </c>
      <c r="C63" s="20" t="s">
        <v>65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2088674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2088674</v>
      </c>
      <c r="P63" s="48">
        <f t="shared" si="7"/>
        <v>127.95895362372113</v>
      </c>
      <c r="Q63" s="9"/>
    </row>
    <row r="64" spans="1:17">
      <c r="A64" s="12"/>
      <c r="B64" s="25">
        <v>344.9</v>
      </c>
      <c r="C64" s="20" t="s">
        <v>222</v>
      </c>
      <c r="D64" s="47">
        <v>75564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75564</v>
      </c>
      <c r="P64" s="48">
        <f t="shared" si="7"/>
        <v>4.6292960852784413</v>
      </c>
      <c r="Q64" s="9"/>
    </row>
    <row r="65" spans="1:17">
      <c r="A65" s="12"/>
      <c r="B65" s="25">
        <v>345.9</v>
      </c>
      <c r="C65" s="20" t="s">
        <v>128</v>
      </c>
      <c r="D65" s="47">
        <v>0</v>
      </c>
      <c r="E65" s="47">
        <v>27795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27795</v>
      </c>
      <c r="P65" s="48">
        <f t="shared" si="7"/>
        <v>1.7028119830913435</v>
      </c>
      <c r="Q65" s="9"/>
    </row>
    <row r="66" spans="1:17">
      <c r="A66" s="12"/>
      <c r="B66" s="25">
        <v>346.4</v>
      </c>
      <c r="C66" s="20" t="s">
        <v>129</v>
      </c>
      <c r="D66" s="47">
        <v>7500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7500</v>
      </c>
      <c r="P66" s="48">
        <f t="shared" si="7"/>
        <v>0.45947436133063774</v>
      </c>
      <c r="Q66" s="9"/>
    </row>
    <row r="67" spans="1:17">
      <c r="A67" s="12"/>
      <c r="B67" s="25">
        <v>347.2</v>
      </c>
      <c r="C67" s="20" t="s">
        <v>67</v>
      </c>
      <c r="D67" s="47">
        <v>0</v>
      </c>
      <c r="E67" s="47">
        <v>4626</v>
      </c>
      <c r="F67" s="47">
        <v>0</v>
      </c>
      <c r="G67" s="47">
        <v>0</v>
      </c>
      <c r="H67" s="47">
        <v>0</v>
      </c>
      <c r="I67" s="47">
        <v>846445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851071</v>
      </c>
      <c r="P67" s="48">
        <f t="shared" si="7"/>
        <v>52.139373889603625</v>
      </c>
      <c r="Q67" s="9"/>
    </row>
    <row r="68" spans="1:17">
      <c r="A68" s="12"/>
      <c r="B68" s="25">
        <v>347.4</v>
      </c>
      <c r="C68" s="20" t="s">
        <v>240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31318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31318</v>
      </c>
      <c r="P68" s="48">
        <f t="shared" si="7"/>
        <v>1.9186424064203884</v>
      </c>
      <c r="Q68" s="9"/>
    </row>
    <row r="69" spans="1:17">
      <c r="A69" s="12"/>
      <c r="B69" s="25">
        <v>348.11</v>
      </c>
      <c r="C69" s="20" t="s">
        <v>168</v>
      </c>
      <c r="D69" s="47">
        <v>1630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>SUM(D69:N69)</f>
        <v>1630</v>
      </c>
      <c r="P69" s="48">
        <f t="shared" ref="P69:P100" si="11">(O69/P$109)</f>
        <v>9.9859094529191936E-2</v>
      </c>
      <c r="Q69" s="9"/>
    </row>
    <row r="70" spans="1:17">
      <c r="A70" s="12"/>
      <c r="B70" s="25">
        <v>348.12</v>
      </c>
      <c r="C70" s="20" t="s">
        <v>169</v>
      </c>
      <c r="D70" s="47">
        <v>1483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ref="O70:O80" si="12">SUM(D70:N70)</f>
        <v>1483</v>
      </c>
      <c r="P70" s="48">
        <f t="shared" si="11"/>
        <v>9.0853397047111442E-2</v>
      </c>
      <c r="Q70" s="9"/>
    </row>
    <row r="71" spans="1:17">
      <c r="A71" s="12"/>
      <c r="B71" s="25">
        <v>348.13</v>
      </c>
      <c r="C71" s="20" t="s">
        <v>170</v>
      </c>
      <c r="D71" s="47">
        <v>5664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2"/>
        <v>5664</v>
      </c>
      <c r="P71" s="48">
        <f t="shared" si="11"/>
        <v>0.34699503767689766</v>
      </c>
      <c r="Q71" s="9"/>
    </row>
    <row r="72" spans="1:17">
      <c r="A72" s="12"/>
      <c r="B72" s="25">
        <v>348.22</v>
      </c>
      <c r="C72" s="20" t="s">
        <v>171</v>
      </c>
      <c r="D72" s="47">
        <v>20168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2"/>
        <v>20168</v>
      </c>
      <c r="P72" s="48">
        <f t="shared" si="11"/>
        <v>1.2355571892421737</v>
      </c>
      <c r="Q72" s="9"/>
    </row>
    <row r="73" spans="1:17">
      <c r="A73" s="12"/>
      <c r="B73" s="25">
        <v>348.31</v>
      </c>
      <c r="C73" s="20" t="s">
        <v>173</v>
      </c>
      <c r="D73" s="47">
        <v>53328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2"/>
        <v>53328</v>
      </c>
      <c r="P73" s="48">
        <f t="shared" si="11"/>
        <v>3.2670464988053665</v>
      </c>
      <c r="Q73" s="9"/>
    </row>
    <row r="74" spans="1:17">
      <c r="A74" s="12"/>
      <c r="B74" s="25">
        <v>348.41</v>
      </c>
      <c r="C74" s="20" t="s">
        <v>175</v>
      </c>
      <c r="D74" s="47">
        <v>33059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2"/>
        <v>33059</v>
      </c>
      <c r="P74" s="48">
        <f t="shared" si="11"/>
        <v>2.0253017214972737</v>
      </c>
      <c r="Q74" s="9"/>
    </row>
    <row r="75" spans="1:17">
      <c r="A75" s="12"/>
      <c r="B75" s="25">
        <v>348.42</v>
      </c>
      <c r="C75" s="20" t="s">
        <v>176</v>
      </c>
      <c r="D75" s="47">
        <v>10516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2"/>
        <v>10516</v>
      </c>
      <c r="P75" s="48">
        <f t="shared" si="11"/>
        <v>0.64424431783373159</v>
      </c>
      <c r="Q75" s="9"/>
    </row>
    <row r="76" spans="1:17">
      <c r="A76" s="12"/>
      <c r="B76" s="25">
        <v>348.52</v>
      </c>
      <c r="C76" s="20" t="s">
        <v>259</v>
      </c>
      <c r="D76" s="47">
        <v>2145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2"/>
        <v>2145</v>
      </c>
      <c r="P76" s="48">
        <f t="shared" si="11"/>
        <v>0.13140966734056239</v>
      </c>
      <c r="Q76" s="9"/>
    </row>
    <row r="77" spans="1:17">
      <c r="A77" s="12"/>
      <c r="B77" s="25">
        <v>348.53</v>
      </c>
      <c r="C77" s="20" t="s">
        <v>260</v>
      </c>
      <c r="D77" s="47">
        <v>18099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2"/>
        <v>18099</v>
      </c>
      <c r="P77" s="48">
        <f t="shared" si="11"/>
        <v>1.1088035287630951</v>
      </c>
      <c r="Q77" s="9"/>
    </row>
    <row r="78" spans="1:17">
      <c r="A78" s="12"/>
      <c r="B78" s="25">
        <v>348.62</v>
      </c>
      <c r="C78" s="20" t="s">
        <v>180</v>
      </c>
      <c r="D78" s="47">
        <v>260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2"/>
        <v>260</v>
      </c>
      <c r="P78" s="48">
        <f t="shared" si="11"/>
        <v>1.5928444526128776E-2</v>
      </c>
      <c r="Q78" s="9"/>
    </row>
    <row r="79" spans="1:17">
      <c r="A79" s="12"/>
      <c r="B79" s="25">
        <v>348.71</v>
      </c>
      <c r="C79" s="20" t="s">
        <v>182</v>
      </c>
      <c r="D79" s="47">
        <v>25080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2"/>
        <v>25080</v>
      </c>
      <c r="P79" s="48">
        <f t="shared" si="11"/>
        <v>1.5364822642896527</v>
      </c>
      <c r="Q79" s="9"/>
    </row>
    <row r="80" spans="1:17">
      <c r="A80" s="12"/>
      <c r="B80" s="25">
        <v>348.72</v>
      </c>
      <c r="C80" s="20" t="s">
        <v>183</v>
      </c>
      <c r="D80" s="47">
        <v>442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2"/>
        <v>442</v>
      </c>
      <c r="P80" s="48">
        <f t="shared" si="11"/>
        <v>2.7078355694418917E-2</v>
      </c>
      <c r="Q80" s="9"/>
    </row>
    <row r="81" spans="1:17">
      <c r="A81" s="12"/>
      <c r="B81" s="25">
        <v>348.88</v>
      </c>
      <c r="C81" s="20" t="s">
        <v>184</v>
      </c>
      <c r="D81" s="47">
        <v>44394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44394</v>
      </c>
      <c r="P81" s="48">
        <f t="shared" si="11"/>
        <v>2.7197206395883109</v>
      </c>
      <c r="Q81" s="9"/>
    </row>
    <row r="82" spans="1:17">
      <c r="A82" s="12"/>
      <c r="B82" s="25">
        <v>348.92099999999999</v>
      </c>
      <c r="C82" s="20" t="s">
        <v>157</v>
      </c>
      <c r="D82" s="47">
        <v>0</v>
      </c>
      <c r="E82" s="47">
        <v>3970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ref="O82:O87" si="13">SUM(D82:N82)</f>
        <v>3970</v>
      </c>
      <c r="P82" s="48">
        <f t="shared" si="11"/>
        <v>0.24321509526435092</v>
      </c>
      <c r="Q82" s="9"/>
    </row>
    <row r="83" spans="1:17">
      <c r="A83" s="12"/>
      <c r="B83" s="25">
        <v>348.92200000000003</v>
      </c>
      <c r="C83" s="20" t="s">
        <v>158</v>
      </c>
      <c r="D83" s="47">
        <v>0</v>
      </c>
      <c r="E83" s="47">
        <v>3970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3"/>
        <v>3970</v>
      </c>
      <c r="P83" s="48">
        <f t="shared" si="11"/>
        <v>0.24321509526435092</v>
      </c>
      <c r="Q83" s="9"/>
    </row>
    <row r="84" spans="1:17">
      <c r="A84" s="12"/>
      <c r="B84" s="25">
        <v>348.923</v>
      </c>
      <c r="C84" s="20" t="s">
        <v>159</v>
      </c>
      <c r="D84" s="47">
        <v>0</v>
      </c>
      <c r="E84" s="47">
        <v>3970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3"/>
        <v>3970</v>
      </c>
      <c r="P84" s="48">
        <f t="shared" si="11"/>
        <v>0.24321509526435092</v>
      </c>
      <c r="Q84" s="9"/>
    </row>
    <row r="85" spans="1:17">
      <c r="A85" s="12"/>
      <c r="B85" s="25">
        <v>348.92399999999998</v>
      </c>
      <c r="C85" s="20" t="s">
        <v>160</v>
      </c>
      <c r="D85" s="47">
        <v>0</v>
      </c>
      <c r="E85" s="47">
        <v>3970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3"/>
        <v>3970</v>
      </c>
      <c r="P85" s="48">
        <f t="shared" si="11"/>
        <v>0.24321509526435092</v>
      </c>
      <c r="Q85" s="9"/>
    </row>
    <row r="86" spans="1:17">
      <c r="A86" s="12"/>
      <c r="B86" s="25">
        <v>348.93</v>
      </c>
      <c r="C86" s="20" t="s">
        <v>161</v>
      </c>
      <c r="D86" s="47">
        <v>0</v>
      </c>
      <c r="E86" s="47">
        <v>2154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3"/>
        <v>2154</v>
      </c>
      <c r="P86" s="48">
        <f t="shared" si="11"/>
        <v>0.13196103657415917</v>
      </c>
      <c r="Q86" s="9"/>
    </row>
    <row r="87" spans="1:17">
      <c r="A87" s="12"/>
      <c r="B87" s="25">
        <v>348.99</v>
      </c>
      <c r="C87" s="20" t="s">
        <v>230</v>
      </c>
      <c r="D87" s="47">
        <v>1354</v>
      </c>
      <c r="E87" s="47">
        <v>10271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3"/>
        <v>11625</v>
      </c>
      <c r="P87" s="48">
        <f t="shared" si="11"/>
        <v>0.7121852600624885</v>
      </c>
      <c r="Q87" s="9"/>
    </row>
    <row r="88" spans="1:17">
      <c r="A88" s="12"/>
      <c r="B88" s="25">
        <v>349</v>
      </c>
      <c r="C88" s="20" t="s">
        <v>261</v>
      </c>
      <c r="D88" s="47">
        <v>15224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0"/>
        <v>15224</v>
      </c>
      <c r="P88" s="48">
        <f t="shared" si="11"/>
        <v>0.93267169025301722</v>
      </c>
      <c r="Q88" s="9"/>
    </row>
    <row r="89" spans="1:17" ht="15.75">
      <c r="A89" s="29" t="s">
        <v>50</v>
      </c>
      <c r="B89" s="30"/>
      <c r="C89" s="31"/>
      <c r="D89" s="32">
        <f t="shared" ref="D89:N89" si="14">SUM(D90:D95)</f>
        <v>130360</v>
      </c>
      <c r="E89" s="32">
        <f t="shared" si="14"/>
        <v>0</v>
      </c>
      <c r="F89" s="32">
        <f t="shared" si="14"/>
        <v>0</v>
      </c>
      <c r="G89" s="32">
        <f t="shared" si="14"/>
        <v>0</v>
      </c>
      <c r="H89" s="32">
        <f t="shared" si="14"/>
        <v>0</v>
      </c>
      <c r="I89" s="32">
        <f t="shared" si="14"/>
        <v>0</v>
      </c>
      <c r="J89" s="32">
        <f t="shared" si="14"/>
        <v>0</v>
      </c>
      <c r="K89" s="32">
        <f t="shared" si="14"/>
        <v>0</v>
      </c>
      <c r="L89" s="32">
        <f t="shared" si="14"/>
        <v>0</v>
      </c>
      <c r="M89" s="32">
        <f t="shared" si="14"/>
        <v>0</v>
      </c>
      <c r="N89" s="32">
        <f t="shared" si="14"/>
        <v>0</v>
      </c>
      <c r="O89" s="32">
        <f>SUM(D89:N89)</f>
        <v>130360</v>
      </c>
      <c r="P89" s="46">
        <f t="shared" si="11"/>
        <v>7.9862770324082586</v>
      </c>
      <c r="Q89" s="10"/>
    </row>
    <row r="90" spans="1:17">
      <c r="A90" s="13"/>
      <c r="B90" s="40">
        <v>351.1</v>
      </c>
      <c r="C90" s="21" t="s">
        <v>92</v>
      </c>
      <c r="D90" s="47">
        <v>11724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>SUM(D90:N90)</f>
        <v>11724</v>
      </c>
      <c r="P90" s="48">
        <f t="shared" si="11"/>
        <v>0.71825032163205293</v>
      </c>
      <c r="Q90" s="9"/>
    </row>
    <row r="91" spans="1:17">
      <c r="A91" s="13"/>
      <c r="B91" s="40">
        <v>351.2</v>
      </c>
      <c r="C91" s="21" t="s">
        <v>185</v>
      </c>
      <c r="D91" s="47">
        <v>33721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ref="O91:O95" si="15">SUM(D91:N91)</f>
        <v>33721</v>
      </c>
      <c r="P91" s="48">
        <f t="shared" si="11"/>
        <v>2.0658579917907249</v>
      </c>
      <c r="Q91" s="9"/>
    </row>
    <row r="92" spans="1:17">
      <c r="A92" s="13"/>
      <c r="B92" s="40">
        <v>351.5</v>
      </c>
      <c r="C92" s="21" t="s">
        <v>130</v>
      </c>
      <c r="D92" s="47">
        <v>28109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5"/>
        <v>28109</v>
      </c>
      <c r="P92" s="48">
        <f t="shared" si="11"/>
        <v>1.7220486430190529</v>
      </c>
      <c r="Q92" s="9"/>
    </row>
    <row r="93" spans="1:17">
      <c r="A93" s="13"/>
      <c r="B93" s="40">
        <v>351.7</v>
      </c>
      <c r="C93" s="21" t="s">
        <v>162</v>
      </c>
      <c r="D93" s="47">
        <v>4708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5"/>
        <v>4708</v>
      </c>
      <c r="P93" s="48">
        <f t="shared" si="11"/>
        <v>0.28842737241928568</v>
      </c>
      <c r="Q93" s="9"/>
    </row>
    <row r="94" spans="1:17">
      <c r="A94" s="13"/>
      <c r="B94" s="40">
        <v>351.8</v>
      </c>
      <c r="C94" s="21" t="s">
        <v>269</v>
      </c>
      <c r="D94" s="47">
        <v>11250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5"/>
        <v>11250</v>
      </c>
      <c r="P94" s="48">
        <f t="shared" si="11"/>
        <v>0.68921154199595658</v>
      </c>
      <c r="Q94" s="9"/>
    </row>
    <row r="95" spans="1:17">
      <c r="A95" s="13"/>
      <c r="B95" s="40">
        <v>354</v>
      </c>
      <c r="C95" s="21" t="s">
        <v>213</v>
      </c>
      <c r="D95" s="47">
        <v>40848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5"/>
        <v>40848</v>
      </c>
      <c r="P95" s="48">
        <f t="shared" si="11"/>
        <v>2.5024811615511853</v>
      </c>
      <c r="Q95" s="9"/>
    </row>
    <row r="96" spans="1:17" ht="15.75">
      <c r="A96" s="29" t="s">
        <v>5</v>
      </c>
      <c r="B96" s="30"/>
      <c r="C96" s="31"/>
      <c r="D96" s="32">
        <f t="shared" ref="D96:N96" si="16">SUM(D97:D104)</f>
        <v>1088534</v>
      </c>
      <c r="E96" s="32">
        <f t="shared" si="16"/>
        <v>3501385</v>
      </c>
      <c r="F96" s="32">
        <f t="shared" si="16"/>
        <v>82803</v>
      </c>
      <c r="G96" s="32">
        <f t="shared" si="16"/>
        <v>78438</v>
      </c>
      <c r="H96" s="32">
        <f t="shared" si="16"/>
        <v>0</v>
      </c>
      <c r="I96" s="32">
        <f t="shared" si="16"/>
        <v>237373</v>
      </c>
      <c r="J96" s="32">
        <f t="shared" si="16"/>
        <v>0</v>
      </c>
      <c r="K96" s="32">
        <f t="shared" si="16"/>
        <v>0</v>
      </c>
      <c r="L96" s="32">
        <f t="shared" si="16"/>
        <v>0</v>
      </c>
      <c r="M96" s="32">
        <f t="shared" si="16"/>
        <v>48727432</v>
      </c>
      <c r="N96" s="32">
        <f t="shared" si="16"/>
        <v>0</v>
      </c>
      <c r="O96" s="32">
        <f>SUM(D96:N96)</f>
        <v>53715965</v>
      </c>
      <c r="P96" s="46">
        <f t="shared" si="11"/>
        <v>3290.8144948845188</v>
      </c>
      <c r="Q96" s="10"/>
    </row>
    <row r="97" spans="1:120">
      <c r="A97" s="12"/>
      <c r="B97" s="25">
        <v>361.1</v>
      </c>
      <c r="C97" s="20" t="s">
        <v>95</v>
      </c>
      <c r="D97" s="47">
        <v>973039</v>
      </c>
      <c r="E97" s="47">
        <v>530587</v>
      </c>
      <c r="F97" s="47">
        <v>82803</v>
      </c>
      <c r="G97" s="47">
        <v>26838</v>
      </c>
      <c r="H97" s="47">
        <v>0</v>
      </c>
      <c r="I97" s="47">
        <v>72292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>SUM(D97:N97)</f>
        <v>1685559</v>
      </c>
      <c r="P97" s="48">
        <f t="shared" si="11"/>
        <v>103.26281933468113</v>
      </c>
      <c r="Q97" s="9"/>
    </row>
    <row r="98" spans="1:120">
      <c r="A98" s="12"/>
      <c r="B98" s="25">
        <v>362</v>
      </c>
      <c r="C98" s="20" t="s">
        <v>96</v>
      </c>
      <c r="D98" s="47">
        <v>23400</v>
      </c>
      <c r="E98" s="47">
        <v>62195</v>
      </c>
      <c r="F98" s="47">
        <v>0</v>
      </c>
      <c r="G98" s="47">
        <v>0</v>
      </c>
      <c r="H98" s="47">
        <v>0</v>
      </c>
      <c r="I98" s="47">
        <v>17380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ref="O98:O104" si="17">SUM(D98:N98)</f>
        <v>102975</v>
      </c>
      <c r="P98" s="48">
        <f t="shared" si="11"/>
        <v>6.3085829810696561</v>
      </c>
      <c r="Q98" s="9"/>
    </row>
    <row r="99" spans="1:120">
      <c r="A99" s="12"/>
      <c r="B99" s="25">
        <v>364</v>
      </c>
      <c r="C99" s="20" t="s">
        <v>163</v>
      </c>
      <c r="D99" s="47">
        <v>2000</v>
      </c>
      <c r="E99" s="47">
        <v>30000</v>
      </c>
      <c r="F99" s="47">
        <v>0</v>
      </c>
      <c r="G99" s="47">
        <v>51600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7"/>
        <v>83600</v>
      </c>
      <c r="P99" s="48">
        <f t="shared" si="11"/>
        <v>5.1216075476321752</v>
      </c>
      <c r="Q99" s="9"/>
    </row>
    <row r="100" spans="1:120">
      <c r="A100" s="12"/>
      <c r="B100" s="25">
        <v>365</v>
      </c>
      <c r="C100" s="20" t="s">
        <v>186</v>
      </c>
      <c r="D100" s="47">
        <v>0</v>
      </c>
      <c r="E100" s="47">
        <v>2789492</v>
      </c>
      <c r="F100" s="47">
        <v>0</v>
      </c>
      <c r="G100" s="47">
        <v>0</v>
      </c>
      <c r="H100" s="47">
        <v>0</v>
      </c>
      <c r="I100" s="47">
        <v>7585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7"/>
        <v>2797077</v>
      </c>
      <c r="P100" s="48">
        <f t="shared" si="11"/>
        <v>171.35802242234882</v>
      </c>
      <c r="Q100" s="9"/>
    </row>
    <row r="101" spans="1:120">
      <c r="A101" s="12"/>
      <c r="B101" s="25">
        <v>366</v>
      </c>
      <c r="C101" s="20" t="s">
        <v>99</v>
      </c>
      <c r="D101" s="47">
        <v>0</v>
      </c>
      <c r="E101" s="47">
        <v>43138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7"/>
        <v>43138</v>
      </c>
      <c r="P101" s="48">
        <f t="shared" ref="P101:P132" si="18">(O101/P$109)</f>
        <v>2.6427739998774733</v>
      </c>
      <c r="Q101" s="9"/>
    </row>
    <row r="102" spans="1:120">
      <c r="A102" s="12"/>
      <c r="B102" s="25">
        <v>367</v>
      </c>
      <c r="C102" s="20" t="s">
        <v>270</v>
      </c>
      <c r="D102" s="47">
        <v>0</v>
      </c>
      <c r="E102" s="47">
        <v>19500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7"/>
        <v>19500</v>
      </c>
      <c r="P102" s="48">
        <f t="shared" si="18"/>
        <v>1.1946333394596582</v>
      </c>
      <c r="Q102" s="9"/>
    </row>
    <row r="103" spans="1:120">
      <c r="A103" s="12"/>
      <c r="B103" s="25">
        <v>369.3</v>
      </c>
      <c r="C103" s="20" t="s">
        <v>133</v>
      </c>
      <c r="D103" s="47">
        <v>67181</v>
      </c>
      <c r="E103" s="47">
        <v>13754</v>
      </c>
      <c r="F103" s="47">
        <v>0</v>
      </c>
      <c r="G103" s="47">
        <v>0</v>
      </c>
      <c r="H103" s="47">
        <v>0</v>
      </c>
      <c r="I103" s="47">
        <v>5714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7"/>
        <v>86649</v>
      </c>
      <c r="P103" s="48">
        <f t="shared" si="18"/>
        <v>5.3083991913251243</v>
      </c>
      <c r="Q103" s="9"/>
    </row>
    <row r="104" spans="1:120">
      <c r="A104" s="12"/>
      <c r="B104" s="25">
        <v>369.9</v>
      </c>
      <c r="C104" s="20" t="s">
        <v>100</v>
      </c>
      <c r="D104" s="47">
        <v>22914</v>
      </c>
      <c r="E104" s="47">
        <v>12719</v>
      </c>
      <c r="F104" s="47">
        <v>0</v>
      </c>
      <c r="G104" s="47">
        <v>0</v>
      </c>
      <c r="H104" s="47">
        <v>0</v>
      </c>
      <c r="I104" s="47">
        <v>134402</v>
      </c>
      <c r="J104" s="47">
        <v>0</v>
      </c>
      <c r="K104" s="47">
        <v>0</v>
      </c>
      <c r="L104" s="47">
        <v>0</v>
      </c>
      <c r="M104" s="47">
        <v>48727432</v>
      </c>
      <c r="N104" s="47">
        <v>0</v>
      </c>
      <c r="O104" s="47">
        <f t="shared" si="17"/>
        <v>48897467</v>
      </c>
      <c r="P104" s="48">
        <f t="shared" si="18"/>
        <v>2995.6176560681247</v>
      </c>
      <c r="Q104" s="9"/>
    </row>
    <row r="105" spans="1:120" ht="15.75">
      <c r="A105" s="29" t="s">
        <v>51</v>
      </c>
      <c r="B105" s="30"/>
      <c r="C105" s="31"/>
      <c r="D105" s="32">
        <f t="shared" ref="D105:N105" si="19">SUM(D106:D106)</f>
        <v>390546</v>
      </c>
      <c r="E105" s="32">
        <f t="shared" si="19"/>
        <v>2446317</v>
      </c>
      <c r="F105" s="32">
        <f t="shared" si="19"/>
        <v>1673</v>
      </c>
      <c r="G105" s="32">
        <f t="shared" si="19"/>
        <v>1455625</v>
      </c>
      <c r="H105" s="32">
        <f t="shared" si="19"/>
        <v>0</v>
      </c>
      <c r="I105" s="32">
        <f t="shared" si="19"/>
        <v>788825</v>
      </c>
      <c r="J105" s="32">
        <f t="shared" si="19"/>
        <v>0</v>
      </c>
      <c r="K105" s="32">
        <f t="shared" si="19"/>
        <v>0</v>
      </c>
      <c r="L105" s="32">
        <f t="shared" si="19"/>
        <v>0</v>
      </c>
      <c r="M105" s="32">
        <f t="shared" si="19"/>
        <v>0</v>
      </c>
      <c r="N105" s="32">
        <f t="shared" si="19"/>
        <v>0</v>
      </c>
      <c r="O105" s="32">
        <f>SUM(D105:N105)</f>
        <v>5082986</v>
      </c>
      <c r="P105" s="46">
        <f t="shared" si="18"/>
        <v>311.40023280034308</v>
      </c>
      <c r="Q105" s="9"/>
    </row>
    <row r="106" spans="1:120" ht="15.75" thickBot="1">
      <c r="A106" s="12"/>
      <c r="B106" s="25">
        <v>381</v>
      </c>
      <c r="C106" s="20" t="s">
        <v>101</v>
      </c>
      <c r="D106" s="47">
        <v>390546</v>
      </c>
      <c r="E106" s="47">
        <v>2446317</v>
      </c>
      <c r="F106" s="47">
        <v>1673</v>
      </c>
      <c r="G106" s="47">
        <v>1455625</v>
      </c>
      <c r="H106" s="47">
        <v>0</v>
      </c>
      <c r="I106" s="47">
        <v>788825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>SUM(D106:N106)</f>
        <v>5082986</v>
      </c>
      <c r="P106" s="48">
        <f t="shared" si="18"/>
        <v>311.40023280034308</v>
      </c>
      <c r="Q106" s="9"/>
    </row>
    <row r="107" spans="1:120" ht="16.5" thickBot="1">
      <c r="A107" s="14" t="s">
        <v>74</v>
      </c>
      <c r="B107" s="23"/>
      <c r="C107" s="22"/>
      <c r="D107" s="15">
        <f t="shared" ref="D107:N107" si="20">SUM(D5,D13,D17,D49,D89,D96,D105)</f>
        <v>28066382</v>
      </c>
      <c r="E107" s="15">
        <f t="shared" si="20"/>
        <v>32678075</v>
      </c>
      <c r="F107" s="15">
        <f t="shared" si="20"/>
        <v>2075922</v>
      </c>
      <c r="G107" s="15">
        <f t="shared" si="20"/>
        <v>1534063</v>
      </c>
      <c r="H107" s="15">
        <f t="shared" si="20"/>
        <v>0</v>
      </c>
      <c r="I107" s="15">
        <f t="shared" si="20"/>
        <v>5779601</v>
      </c>
      <c r="J107" s="15">
        <f t="shared" si="20"/>
        <v>0</v>
      </c>
      <c r="K107" s="15">
        <f t="shared" si="20"/>
        <v>0</v>
      </c>
      <c r="L107" s="15">
        <f t="shared" si="20"/>
        <v>0</v>
      </c>
      <c r="M107" s="15">
        <f t="shared" si="20"/>
        <v>48727432</v>
      </c>
      <c r="N107" s="15">
        <f t="shared" si="20"/>
        <v>0</v>
      </c>
      <c r="O107" s="15">
        <f>SUM(D107:N107)</f>
        <v>118861475</v>
      </c>
      <c r="P107" s="38">
        <f t="shared" si="18"/>
        <v>7281.8400416590084</v>
      </c>
      <c r="Q107" s="6"/>
      <c r="R107" s="2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</row>
    <row r="108" spans="1:120">
      <c r="A108" s="16"/>
      <c r="B108" s="18"/>
      <c r="C108" s="18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9"/>
    </row>
    <row r="109" spans="1:120">
      <c r="A109" s="41"/>
      <c r="B109" s="42"/>
      <c r="C109" s="42"/>
      <c r="D109" s="43"/>
      <c r="E109" s="43"/>
      <c r="F109" s="43"/>
      <c r="G109" s="43"/>
      <c r="H109" s="43"/>
      <c r="I109" s="43"/>
      <c r="J109" s="43"/>
      <c r="K109" s="43"/>
      <c r="L109" s="43"/>
      <c r="M109" s="51" t="s">
        <v>275</v>
      </c>
      <c r="N109" s="51"/>
      <c r="O109" s="51"/>
      <c r="P109" s="44">
        <v>16323</v>
      </c>
    </row>
    <row r="110" spans="1:120">
      <c r="A110" s="52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4"/>
    </row>
    <row r="111" spans="1:120" ht="15.75" customHeight="1" thickBot="1">
      <c r="A111" s="55" t="s">
        <v>119</v>
      </c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7"/>
    </row>
  </sheetData>
  <mergeCells count="10">
    <mergeCell ref="M109:O109"/>
    <mergeCell ref="A110:P110"/>
    <mergeCell ref="A111:P11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112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165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105</v>
      </c>
      <c r="B3" s="65"/>
      <c r="C3" s="66"/>
      <c r="D3" s="70" t="s">
        <v>45</v>
      </c>
      <c r="E3" s="71"/>
      <c r="F3" s="71"/>
      <c r="G3" s="71"/>
      <c r="H3" s="72"/>
      <c r="I3" s="70" t="s">
        <v>46</v>
      </c>
      <c r="J3" s="72"/>
      <c r="K3" s="70" t="s">
        <v>48</v>
      </c>
      <c r="L3" s="72"/>
      <c r="M3" s="36"/>
      <c r="N3" s="37"/>
      <c r="O3" s="73" t="s">
        <v>110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106</v>
      </c>
      <c r="F4" s="34" t="s">
        <v>107</v>
      </c>
      <c r="G4" s="34" t="s">
        <v>108</v>
      </c>
      <c r="H4" s="34" t="s">
        <v>7</v>
      </c>
      <c r="I4" s="34" t="s">
        <v>8</v>
      </c>
      <c r="J4" s="35" t="s">
        <v>109</v>
      </c>
      <c r="K4" s="35" t="s">
        <v>9</v>
      </c>
      <c r="L4" s="35" t="s">
        <v>10</v>
      </c>
      <c r="M4" s="35" t="s">
        <v>11</v>
      </c>
      <c r="N4" s="35" t="s">
        <v>47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9150010</v>
      </c>
      <c r="E5" s="27">
        <f t="shared" si="0"/>
        <v>2406044</v>
      </c>
      <c r="F5" s="27">
        <f t="shared" si="0"/>
        <v>361416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11917470</v>
      </c>
      <c r="O5" s="33">
        <f t="shared" ref="O5:O36" si="1">(N5/O$92)</f>
        <v>720.39351991779006</v>
      </c>
      <c r="P5" s="6"/>
    </row>
    <row r="6" spans="1:133">
      <c r="A6" s="12"/>
      <c r="B6" s="25">
        <v>311</v>
      </c>
      <c r="C6" s="20" t="s">
        <v>2</v>
      </c>
      <c r="D6" s="47">
        <v>8557028</v>
      </c>
      <c r="E6" s="47">
        <v>408349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8965377</v>
      </c>
      <c r="O6" s="48">
        <f t="shared" si="1"/>
        <v>541.94384331741526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1188483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1188483</v>
      </c>
      <c r="O7" s="48">
        <f t="shared" si="1"/>
        <v>71.842047996131299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65678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65678</v>
      </c>
      <c r="O8" s="48">
        <f t="shared" si="1"/>
        <v>3.9701384271292994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0</v>
      </c>
      <c r="F9" s="47">
        <v>361416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361416</v>
      </c>
      <c r="O9" s="48">
        <f t="shared" si="1"/>
        <v>21.847065223961796</v>
      </c>
      <c r="P9" s="9"/>
    </row>
    <row r="10" spans="1:133">
      <c r="A10" s="12"/>
      <c r="B10" s="25">
        <v>312.60000000000002</v>
      </c>
      <c r="C10" s="20" t="s">
        <v>15</v>
      </c>
      <c r="D10" s="47">
        <v>494152</v>
      </c>
      <c r="E10" s="47">
        <v>743534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1237686</v>
      </c>
      <c r="O10" s="48">
        <f t="shared" si="1"/>
        <v>74.816296923169915</v>
      </c>
      <c r="P10" s="9"/>
    </row>
    <row r="11" spans="1:133">
      <c r="A11" s="12"/>
      <c r="B11" s="25">
        <v>315</v>
      </c>
      <c r="C11" s="20" t="s">
        <v>141</v>
      </c>
      <c r="D11" s="47">
        <v>95855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95855</v>
      </c>
      <c r="O11" s="48">
        <f t="shared" si="1"/>
        <v>5.794293658949405</v>
      </c>
      <c r="P11" s="9"/>
    </row>
    <row r="12" spans="1:133">
      <c r="A12" s="12"/>
      <c r="B12" s="25">
        <v>316</v>
      </c>
      <c r="C12" s="20" t="s">
        <v>142</v>
      </c>
      <c r="D12" s="47">
        <v>2975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2975</v>
      </c>
      <c r="O12" s="48">
        <f t="shared" si="1"/>
        <v>0.17983437103306535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SUM(D14:D15)</f>
        <v>322762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322762</v>
      </c>
      <c r="O13" s="46">
        <f t="shared" si="1"/>
        <v>19.510487819621591</v>
      </c>
      <c r="P13" s="10"/>
    </row>
    <row r="14" spans="1:133">
      <c r="A14" s="12"/>
      <c r="B14" s="25">
        <v>322</v>
      </c>
      <c r="C14" s="20" t="s">
        <v>0</v>
      </c>
      <c r="D14" s="47">
        <v>251289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251289</v>
      </c>
      <c r="O14" s="48">
        <f t="shared" si="1"/>
        <v>15.190050172278305</v>
      </c>
      <c r="P14" s="9"/>
    </row>
    <row r="15" spans="1:133">
      <c r="A15" s="12"/>
      <c r="B15" s="25">
        <v>329</v>
      </c>
      <c r="C15" s="20" t="s">
        <v>19</v>
      </c>
      <c r="D15" s="47">
        <v>71473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71473</v>
      </c>
      <c r="O15" s="48">
        <f t="shared" si="1"/>
        <v>4.3204376473432875</v>
      </c>
      <c r="P15" s="9"/>
    </row>
    <row r="16" spans="1:133" ht="15.75">
      <c r="A16" s="29" t="s">
        <v>21</v>
      </c>
      <c r="B16" s="30"/>
      <c r="C16" s="31"/>
      <c r="D16" s="32">
        <f t="shared" ref="D16:M16" si="4">SUM(D17:D42)</f>
        <v>4476974</v>
      </c>
      <c r="E16" s="32">
        <f t="shared" si="4"/>
        <v>1663691</v>
      </c>
      <c r="F16" s="32">
        <f t="shared" si="4"/>
        <v>929117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>SUM(D16:M16)</f>
        <v>7069782</v>
      </c>
      <c r="O16" s="46">
        <f t="shared" si="1"/>
        <v>427.35791573475188</v>
      </c>
      <c r="P16" s="10"/>
    </row>
    <row r="17" spans="1:16">
      <c r="A17" s="12"/>
      <c r="B17" s="25">
        <v>331.2</v>
      </c>
      <c r="C17" s="20" t="s">
        <v>20</v>
      </c>
      <c r="D17" s="47">
        <v>212433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>SUM(D17:M17)</f>
        <v>212433</v>
      </c>
      <c r="O17" s="48">
        <f t="shared" si="1"/>
        <v>12.841262165266276</v>
      </c>
      <c r="P17" s="9"/>
    </row>
    <row r="18" spans="1:16">
      <c r="A18" s="12"/>
      <c r="B18" s="25">
        <v>331.39</v>
      </c>
      <c r="C18" s="20" t="s">
        <v>25</v>
      </c>
      <c r="D18" s="47">
        <v>47946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6" si="5">SUM(D18:M18)</f>
        <v>47946</v>
      </c>
      <c r="O18" s="48">
        <f t="shared" si="1"/>
        <v>2.8982651272441515</v>
      </c>
      <c r="P18" s="9"/>
    </row>
    <row r="19" spans="1:16">
      <c r="A19" s="12"/>
      <c r="B19" s="25">
        <v>331.49</v>
      </c>
      <c r="C19" s="20" t="s">
        <v>26</v>
      </c>
      <c r="D19" s="47">
        <v>54620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54620</v>
      </c>
      <c r="O19" s="48">
        <f t="shared" si="1"/>
        <v>3.3016986036390015</v>
      </c>
      <c r="P19" s="9"/>
    </row>
    <row r="20" spans="1:16">
      <c r="A20" s="12"/>
      <c r="B20" s="25">
        <v>331.5</v>
      </c>
      <c r="C20" s="20" t="s">
        <v>22</v>
      </c>
      <c r="D20" s="47">
        <v>0</v>
      </c>
      <c r="E20" s="47">
        <v>766153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766153</v>
      </c>
      <c r="O20" s="48">
        <f t="shared" si="1"/>
        <v>46.312821132805418</v>
      </c>
      <c r="P20" s="9"/>
    </row>
    <row r="21" spans="1:16">
      <c r="A21" s="12"/>
      <c r="B21" s="25">
        <v>331.65</v>
      </c>
      <c r="C21" s="20" t="s">
        <v>27</v>
      </c>
      <c r="D21" s="47">
        <v>104407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104407</v>
      </c>
      <c r="O21" s="48">
        <f t="shared" si="1"/>
        <v>6.3112494710753797</v>
      </c>
      <c r="P21" s="9"/>
    </row>
    <row r="22" spans="1:16">
      <c r="A22" s="12"/>
      <c r="B22" s="25">
        <v>331.7</v>
      </c>
      <c r="C22" s="20" t="s">
        <v>145</v>
      </c>
      <c r="D22" s="47">
        <v>113912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113912</v>
      </c>
      <c r="O22" s="48">
        <f t="shared" si="1"/>
        <v>6.885812730460013</v>
      </c>
      <c r="P22" s="9"/>
    </row>
    <row r="23" spans="1:16">
      <c r="A23" s="12"/>
      <c r="B23" s="25">
        <v>331.81</v>
      </c>
      <c r="C23" s="20" t="s">
        <v>28</v>
      </c>
      <c r="D23" s="47">
        <v>1786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1786</v>
      </c>
      <c r="O23" s="48">
        <f t="shared" si="1"/>
        <v>0.10796107114791754</v>
      </c>
      <c r="P23" s="9"/>
    </row>
    <row r="24" spans="1:16">
      <c r="A24" s="12"/>
      <c r="B24" s="25">
        <v>331.9</v>
      </c>
      <c r="C24" s="20" t="s">
        <v>23</v>
      </c>
      <c r="D24" s="47">
        <v>175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175</v>
      </c>
      <c r="O24" s="48">
        <f t="shared" si="1"/>
        <v>1.0578492413709726E-2</v>
      </c>
      <c r="P24" s="9"/>
    </row>
    <row r="25" spans="1:16">
      <c r="A25" s="12"/>
      <c r="B25" s="25">
        <v>333</v>
      </c>
      <c r="C25" s="20" t="s">
        <v>3</v>
      </c>
      <c r="D25" s="47">
        <v>1049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1049</v>
      </c>
      <c r="O25" s="48">
        <f t="shared" si="1"/>
        <v>6.3410505954180019E-2</v>
      </c>
      <c r="P25" s="9"/>
    </row>
    <row r="26" spans="1:16">
      <c r="A26" s="12"/>
      <c r="B26" s="25">
        <v>334.2</v>
      </c>
      <c r="C26" s="20" t="s">
        <v>24</v>
      </c>
      <c r="D26" s="47">
        <v>100782</v>
      </c>
      <c r="E26" s="47">
        <v>41949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142731</v>
      </c>
      <c r="O26" s="48">
        <f t="shared" si="1"/>
        <v>8.6278788611497301</v>
      </c>
      <c r="P26" s="9"/>
    </row>
    <row r="27" spans="1:16">
      <c r="A27" s="12"/>
      <c r="B27" s="25">
        <v>334.39</v>
      </c>
      <c r="C27" s="20" t="s">
        <v>30</v>
      </c>
      <c r="D27" s="47">
        <v>90059</v>
      </c>
      <c r="E27" s="47">
        <v>247806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2" si="6">SUM(D27:M27)</f>
        <v>337865</v>
      </c>
      <c r="O27" s="48">
        <f t="shared" si="1"/>
        <v>20.42344193918878</v>
      </c>
      <c r="P27" s="9"/>
    </row>
    <row r="28" spans="1:16">
      <c r="A28" s="12"/>
      <c r="B28" s="25">
        <v>334.49</v>
      </c>
      <c r="C28" s="20" t="s">
        <v>31</v>
      </c>
      <c r="D28" s="47">
        <v>1549549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1549549</v>
      </c>
      <c r="O28" s="48">
        <f t="shared" si="1"/>
        <v>93.667956235265677</v>
      </c>
      <c r="P28" s="9"/>
    </row>
    <row r="29" spans="1:16">
      <c r="A29" s="12"/>
      <c r="B29" s="25">
        <v>334.5</v>
      </c>
      <c r="C29" s="20" t="s">
        <v>32</v>
      </c>
      <c r="D29" s="47">
        <v>0</v>
      </c>
      <c r="E29" s="47">
        <v>444848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444848</v>
      </c>
      <c r="O29" s="48">
        <f t="shared" si="1"/>
        <v>26.890406818593966</v>
      </c>
      <c r="P29" s="9"/>
    </row>
    <row r="30" spans="1:16">
      <c r="A30" s="12"/>
      <c r="B30" s="25">
        <v>334.61</v>
      </c>
      <c r="C30" s="20" t="s">
        <v>33</v>
      </c>
      <c r="D30" s="47">
        <v>0</v>
      </c>
      <c r="E30" s="47">
        <v>29456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29456</v>
      </c>
      <c r="O30" s="48">
        <f t="shared" si="1"/>
        <v>1.7805718430756212</v>
      </c>
      <c r="P30" s="9"/>
    </row>
    <row r="31" spans="1:16">
      <c r="A31" s="12"/>
      <c r="B31" s="25">
        <v>334.7</v>
      </c>
      <c r="C31" s="20" t="s">
        <v>34</v>
      </c>
      <c r="D31" s="47">
        <v>91683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91683</v>
      </c>
      <c r="O31" s="48">
        <f t="shared" si="1"/>
        <v>5.5421023998065646</v>
      </c>
      <c r="P31" s="9"/>
    </row>
    <row r="32" spans="1:16">
      <c r="A32" s="12"/>
      <c r="B32" s="25">
        <v>335.12</v>
      </c>
      <c r="C32" s="20" t="s">
        <v>146</v>
      </c>
      <c r="D32" s="47">
        <v>237003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237003</v>
      </c>
      <c r="O32" s="48">
        <f t="shared" si="1"/>
        <v>14.326482500151121</v>
      </c>
      <c r="P32" s="9"/>
    </row>
    <row r="33" spans="1:16">
      <c r="A33" s="12"/>
      <c r="B33" s="25">
        <v>335.13</v>
      </c>
      <c r="C33" s="20" t="s">
        <v>147</v>
      </c>
      <c r="D33" s="47">
        <v>21009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21009</v>
      </c>
      <c r="O33" s="48">
        <f t="shared" si="1"/>
        <v>1.2699631263978721</v>
      </c>
      <c r="P33" s="9"/>
    </row>
    <row r="34" spans="1:16">
      <c r="A34" s="12"/>
      <c r="B34" s="25">
        <v>335.14</v>
      </c>
      <c r="C34" s="20" t="s">
        <v>148</v>
      </c>
      <c r="D34" s="47">
        <v>910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910</v>
      </c>
      <c r="O34" s="48">
        <f t="shared" si="1"/>
        <v>5.5008160551290576E-2</v>
      </c>
      <c r="P34" s="9"/>
    </row>
    <row r="35" spans="1:16">
      <c r="A35" s="12"/>
      <c r="B35" s="25">
        <v>335.15</v>
      </c>
      <c r="C35" s="20" t="s">
        <v>149</v>
      </c>
      <c r="D35" s="47">
        <v>3001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3001</v>
      </c>
      <c r="O35" s="48">
        <f t="shared" si="1"/>
        <v>0.18140603276310222</v>
      </c>
      <c r="P35" s="9"/>
    </row>
    <row r="36" spans="1:16">
      <c r="A36" s="12"/>
      <c r="B36" s="25">
        <v>335.16</v>
      </c>
      <c r="C36" s="20" t="s">
        <v>150</v>
      </c>
      <c r="D36" s="47">
        <v>216500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216500</v>
      </c>
      <c r="O36" s="48">
        <f t="shared" si="1"/>
        <v>13.087106328960889</v>
      </c>
      <c r="P36" s="9"/>
    </row>
    <row r="37" spans="1:16">
      <c r="A37" s="12"/>
      <c r="B37" s="25">
        <v>335.18</v>
      </c>
      <c r="C37" s="20" t="s">
        <v>151</v>
      </c>
      <c r="D37" s="47">
        <v>1143233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1143233</v>
      </c>
      <c r="O37" s="48">
        <f t="shared" ref="O37:O68" si="7">(N37/O$92)</f>
        <v>69.106752100586348</v>
      </c>
      <c r="P37" s="9"/>
    </row>
    <row r="38" spans="1:16">
      <c r="A38" s="12"/>
      <c r="B38" s="25">
        <v>335.19</v>
      </c>
      <c r="C38" s="20" t="s">
        <v>152</v>
      </c>
      <c r="D38" s="47">
        <v>247882</v>
      </c>
      <c r="E38" s="47">
        <v>13689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261571</v>
      </c>
      <c r="O38" s="48">
        <f t="shared" si="7"/>
        <v>15.81158193797981</v>
      </c>
      <c r="P38" s="9"/>
    </row>
    <row r="39" spans="1:16">
      <c r="A39" s="12"/>
      <c r="B39" s="25">
        <v>335.22</v>
      </c>
      <c r="C39" s="20" t="s">
        <v>42</v>
      </c>
      <c r="D39" s="47">
        <v>0</v>
      </c>
      <c r="E39" s="47">
        <v>119790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119790</v>
      </c>
      <c r="O39" s="48">
        <f t="shared" si="7"/>
        <v>7.2411291785045035</v>
      </c>
      <c r="P39" s="9"/>
    </row>
    <row r="40" spans="1:16">
      <c r="A40" s="12"/>
      <c r="B40" s="25">
        <v>335.49</v>
      </c>
      <c r="C40" s="20" t="s">
        <v>43</v>
      </c>
      <c r="D40" s="47">
        <v>12866</v>
      </c>
      <c r="E40" s="47">
        <v>0</v>
      </c>
      <c r="F40" s="47">
        <v>929117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941983</v>
      </c>
      <c r="O40" s="48">
        <f t="shared" si="7"/>
        <v>56.941485824820163</v>
      </c>
      <c r="P40" s="9"/>
    </row>
    <row r="41" spans="1:16">
      <c r="A41" s="12"/>
      <c r="B41" s="25">
        <v>335.8</v>
      </c>
      <c r="C41" s="20" t="s">
        <v>114</v>
      </c>
      <c r="D41" s="47">
        <v>221136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221136</v>
      </c>
      <c r="O41" s="48">
        <f t="shared" si="7"/>
        <v>13.367345705132079</v>
      </c>
      <c r="P41" s="9"/>
    </row>
    <row r="42" spans="1:16">
      <c r="A42" s="12"/>
      <c r="B42" s="25">
        <v>336</v>
      </c>
      <c r="C42" s="20" t="s">
        <v>4</v>
      </c>
      <c r="D42" s="47">
        <v>5033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5033</v>
      </c>
      <c r="O42" s="48">
        <f t="shared" si="7"/>
        <v>0.30423744181829171</v>
      </c>
      <c r="P42" s="9"/>
    </row>
    <row r="43" spans="1:16" ht="15.75">
      <c r="A43" s="29" t="s">
        <v>49</v>
      </c>
      <c r="B43" s="30"/>
      <c r="C43" s="31"/>
      <c r="D43" s="32">
        <f t="shared" ref="D43:M43" si="8">SUM(D44:D75)</f>
        <v>1967860</v>
      </c>
      <c r="E43" s="32">
        <f t="shared" si="8"/>
        <v>115200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0</v>
      </c>
      <c r="J43" s="32">
        <f t="shared" si="8"/>
        <v>0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>SUM(D43:M43)</f>
        <v>2083060</v>
      </c>
      <c r="O43" s="46">
        <f t="shared" si="7"/>
        <v>125.91791089886961</v>
      </c>
      <c r="P43" s="10"/>
    </row>
    <row r="44" spans="1:16">
      <c r="A44" s="12"/>
      <c r="B44" s="25">
        <v>341.1</v>
      </c>
      <c r="C44" s="20" t="s">
        <v>153</v>
      </c>
      <c r="D44" s="47">
        <v>102129</v>
      </c>
      <c r="E44" s="47">
        <v>8565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110694</v>
      </c>
      <c r="O44" s="48">
        <f t="shared" si="7"/>
        <v>6.6912893671039111</v>
      </c>
      <c r="P44" s="9"/>
    </row>
    <row r="45" spans="1:16">
      <c r="A45" s="12"/>
      <c r="B45" s="25">
        <v>341.15</v>
      </c>
      <c r="C45" s="20" t="s">
        <v>166</v>
      </c>
      <c r="D45" s="47">
        <v>0</v>
      </c>
      <c r="E45" s="47">
        <v>25230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75" si="9">SUM(D45:M45)</f>
        <v>25230</v>
      </c>
      <c r="O45" s="48">
        <f t="shared" si="7"/>
        <v>1.5251163634165508</v>
      </c>
      <c r="P45" s="9"/>
    </row>
    <row r="46" spans="1:16">
      <c r="A46" s="12"/>
      <c r="B46" s="25">
        <v>341.3</v>
      </c>
      <c r="C46" s="20" t="s">
        <v>167</v>
      </c>
      <c r="D46" s="47">
        <v>35000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35000</v>
      </c>
      <c r="O46" s="48">
        <f t="shared" si="7"/>
        <v>2.1156984827419452</v>
      </c>
      <c r="P46" s="9"/>
    </row>
    <row r="47" spans="1:16">
      <c r="A47" s="12"/>
      <c r="B47" s="25">
        <v>341.51</v>
      </c>
      <c r="C47" s="20" t="s">
        <v>154</v>
      </c>
      <c r="D47" s="47">
        <v>223493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223493</v>
      </c>
      <c r="O47" s="48">
        <f t="shared" si="7"/>
        <v>13.50982288581273</v>
      </c>
      <c r="P47" s="9"/>
    </row>
    <row r="48" spans="1:16">
      <c r="A48" s="12"/>
      <c r="B48" s="25">
        <v>341.8</v>
      </c>
      <c r="C48" s="20" t="s">
        <v>155</v>
      </c>
      <c r="D48" s="47">
        <v>18943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18943</v>
      </c>
      <c r="O48" s="48">
        <f t="shared" si="7"/>
        <v>1.1450764673880192</v>
      </c>
      <c r="P48" s="9"/>
    </row>
    <row r="49" spans="1:16">
      <c r="A49" s="12"/>
      <c r="B49" s="25">
        <v>341.9</v>
      </c>
      <c r="C49" s="20" t="s">
        <v>156</v>
      </c>
      <c r="D49" s="47">
        <v>21988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21988</v>
      </c>
      <c r="O49" s="48">
        <f t="shared" si="7"/>
        <v>1.3291422353865683</v>
      </c>
      <c r="P49" s="9"/>
    </row>
    <row r="50" spans="1:16">
      <c r="A50" s="12"/>
      <c r="B50" s="25">
        <v>342.1</v>
      </c>
      <c r="C50" s="20" t="s">
        <v>61</v>
      </c>
      <c r="D50" s="47">
        <v>33600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33600</v>
      </c>
      <c r="O50" s="48">
        <f t="shared" si="7"/>
        <v>2.0310705434322673</v>
      </c>
      <c r="P50" s="9"/>
    </row>
    <row r="51" spans="1:16">
      <c r="A51" s="12"/>
      <c r="B51" s="25">
        <v>342.9</v>
      </c>
      <c r="C51" s="20" t="s">
        <v>63</v>
      </c>
      <c r="D51" s="47">
        <v>322</v>
      </c>
      <c r="E51" s="47">
        <v>17536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17858</v>
      </c>
      <c r="O51" s="48">
        <f t="shared" si="7"/>
        <v>1.0794898144230187</v>
      </c>
      <c r="P51" s="9"/>
    </row>
    <row r="52" spans="1:16">
      <c r="A52" s="12"/>
      <c r="B52" s="25">
        <v>343.3</v>
      </c>
      <c r="C52" s="20" t="s">
        <v>64</v>
      </c>
      <c r="D52" s="47">
        <v>590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590</v>
      </c>
      <c r="O52" s="48">
        <f t="shared" si="7"/>
        <v>3.5664631566221364E-2</v>
      </c>
      <c r="P52" s="9"/>
    </row>
    <row r="53" spans="1:16">
      <c r="A53" s="12"/>
      <c r="B53" s="25">
        <v>343.4</v>
      </c>
      <c r="C53" s="20" t="s">
        <v>65</v>
      </c>
      <c r="D53" s="47">
        <v>185290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185290</v>
      </c>
      <c r="O53" s="48">
        <f t="shared" si="7"/>
        <v>11.200507767635859</v>
      </c>
      <c r="P53" s="9"/>
    </row>
    <row r="54" spans="1:16">
      <c r="A54" s="12"/>
      <c r="B54" s="25">
        <v>346.4</v>
      </c>
      <c r="C54" s="20" t="s">
        <v>129</v>
      </c>
      <c r="D54" s="47">
        <v>886350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886350</v>
      </c>
      <c r="O54" s="48">
        <f t="shared" si="7"/>
        <v>53.578552862237807</v>
      </c>
      <c r="P54" s="9"/>
    </row>
    <row r="55" spans="1:16">
      <c r="A55" s="12"/>
      <c r="B55" s="25">
        <v>347.2</v>
      </c>
      <c r="C55" s="20" t="s">
        <v>67</v>
      </c>
      <c r="D55" s="47">
        <v>29241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29241</v>
      </c>
      <c r="O55" s="48">
        <f t="shared" si="7"/>
        <v>1.7675754095387777</v>
      </c>
      <c r="P55" s="9"/>
    </row>
    <row r="56" spans="1:16">
      <c r="A56" s="12"/>
      <c r="B56" s="25">
        <v>347.5</v>
      </c>
      <c r="C56" s="20" t="s">
        <v>68</v>
      </c>
      <c r="D56" s="47">
        <v>7103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7103</v>
      </c>
      <c r="O56" s="48">
        <f t="shared" si="7"/>
        <v>0.42936589494045818</v>
      </c>
      <c r="P56" s="9"/>
    </row>
    <row r="57" spans="1:16">
      <c r="A57" s="12"/>
      <c r="B57" s="25">
        <v>348.11</v>
      </c>
      <c r="C57" s="20" t="s">
        <v>168</v>
      </c>
      <c r="D57" s="47">
        <v>600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600</v>
      </c>
      <c r="O57" s="48">
        <f t="shared" si="7"/>
        <v>3.6269116847004776E-2</v>
      </c>
      <c r="P57" s="9"/>
    </row>
    <row r="58" spans="1:16">
      <c r="A58" s="12"/>
      <c r="B58" s="25">
        <v>348.12</v>
      </c>
      <c r="C58" s="20" t="s">
        <v>169</v>
      </c>
      <c r="D58" s="47">
        <v>1007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ref="N58:N72" si="10">SUM(D58:M58)</f>
        <v>1007</v>
      </c>
      <c r="O58" s="48">
        <f t="shared" si="7"/>
        <v>6.0871667774889684E-2</v>
      </c>
      <c r="P58" s="9"/>
    </row>
    <row r="59" spans="1:16">
      <c r="A59" s="12"/>
      <c r="B59" s="25">
        <v>348.13</v>
      </c>
      <c r="C59" s="20" t="s">
        <v>170</v>
      </c>
      <c r="D59" s="47">
        <v>4994</v>
      </c>
      <c r="E59" s="47">
        <v>3238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8232</v>
      </c>
      <c r="O59" s="48">
        <f t="shared" si="7"/>
        <v>0.4976122831409055</v>
      </c>
      <c r="P59" s="9"/>
    </row>
    <row r="60" spans="1:16">
      <c r="A60" s="12"/>
      <c r="B60" s="25">
        <v>348.22</v>
      </c>
      <c r="C60" s="20" t="s">
        <v>171</v>
      </c>
      <c r="D60" s="47">
        <v>1836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1836</v>
      </c>
      <c r="O60" s="48">
        <f t="shared" si="7"/>
        <v>0.11098349755183461</v>
      </c>
      <c r="P60" s="9"/>
    </row>
    <row r="61" spans="1:16">
      <c r="A61" s="12"/>
      <c r="B61" s="25">
        <v>348.23</v>
      </c>
      <c r="C61" s="20" t="s">
        <v>172</v>
      </c>
      <c r="D61" s="47">
        <v>4928</v>
      </c>
      <c r="E61" s="47">
        <v>1440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6368</v>
      </c>
      <c r="O61" s="48">
        <f t="shared" si="7"/>
        <v>0.38493622680287737</v>
      </c>
      <c r="P61" s="9"/>
    </row>
    <row r="62" spans="1:16">
      <c r="A62" s="12"/>
      <c r="B62" s="25">
        <v>348.31</v>
      </c>
      <c r="C62" s="20" t="s">
        <v>173</v>
      </c>
      <c r="D62" s="47">
        <v>26958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26958</v>
      </c>
      <c r="O62" s="48">
        <f t="shared" si="7"/>
        <v>1.6295714199359246</v>
      </c>
      <c r="P62" s="9"/>
    </row>
    <row r="63" spans="1:16">
      <c r="A63" s="12"/>
      <c r="B63" s="25">
        <v>348.32</v>
      </c>
      <c r="C63" s="20" t="s">
        <v>174</v>
      </c>
      <c r="D63" s="47">
        <v>277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277</v>
      </c>
      <c r="O63" s="48">
        <f t="shared" si="7"/>
        <v>1.6744242277700539E-2</v>
      </c>
      <c r="P63" s="9"/>
    </row>
    <row r="64" spans="1:16">
      <c r="A64" s="12"/>
      <c r="B64" s="25">
        <v>348.41</v>
      </c>
      <c r="C64" s="20" t="s">
        <v>175</v>
      </c>
      <c r="D64" s="47">
        <v>42183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42183</v>
      </c>
      <c r="O64" s="48">
        <f t="shared" si="7"/>
        <v>2.5499002599286706</v>
      </c>
      <c r="P64" s="9"/>
    </row>
    <row r="65" spans="1:16">
      <c r="A65" s="12"/>
      <c r="B65" s="25">
        <v>348.42</v>
      </c>
      <c r="C65" s="20" t="s">
        <v>176</v>
      </c>
      <c r="D65" s="47">
        <v>24992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24992</v>
      </c>
      <c r="O65" s="48">
        <f t="shared" si="7"/>
        <v>1.5107296137339057</v>
      </c>
      <c r="P65" s="9"/>
    </row>
    <row r="66" spans="1:16">
      <c r="A66" s="12"/>
      <c r="B66" s="25">
        <v>348.48</v>
      </c>
      <c r="C66" s="20" t="s">
        <v>177</v>
      </c>
      <c r="D66" s="47">
        <v>1565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1565</v>
      </c>
      <c r="O66" s="48">
        <f t="shared" si="7"/>
        <v>9.4601946442604126E-2</v>
      </c>
      <c r="P66" s="9"/>
    </row>
    <row r="67" spans="1:16">
      <c r="A67" s="12"/>
      <c r="B67" s="25">
        <v>348.52</v>
      </c>
      <c r="C67" s="20" t="s">
        <v>178</v>
      </c>
      <c r="D67" s="47">
        <v>4150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4150</v>
      </c>
      <c r="O67" s="48">
        <f t="shared" si="7"/>
        <v>0.25086139152511638</v>
      </c>
      <c r="P67" s="9"/>
    </row>
    <row r="68" spans="1:16">
      <c r="A68" s="12"/>
      <c r="B68" s="25">
        <v>348.53</v>
      </c>
      <c r="C68" s="20" t="s">
        <v>179</v>
      </c>
      <c r="D68" s="47">
        <v>25311</v>
      </c>
      <c r="E68" s="47">
        <v>2016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27327</v>
      </c>
      <c r="O68" s="48">
        <f t="shared" si="7"/>
        <v>1.6518769267968325</v>
      </c>
      <c r="P68" s="9"/>
    </row>
    <row r="69" spans="1:16">
      <c r="A69" s="12"/>
      <c r="B69" s="25">
        <v>348.62</v>
      </c>
      <c r="C69" s="20" t="s">
        <v>180</v>
      </c>
      <c r="D69" s="47">
        <v>12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12</v>
      </c>
      <c r="O69" s="48">
        <f t="shared" ref="O69:O90" si="11">(N69/O$92)</f>
        <v>7.2538233694009551E-4</v>
      </c>
      <c r="P69" s="9"/>
    </row>
    <row r="70" spans="1:16">
      <c r="A70" s="12"/>
      <c r="B70" s="25">
        <v>348.63</v>
      </c>
      <c r="C70" s="20" t="s">
        <v>181</v>
      </c>
      <c r="D70" s="47">
        <v>0</v>
      </c>
      <c r="E70" s="47">
        <v>140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140</v>
      </c>
      <c r="O70" s="48">
        <f t="shared" si="11"/>
        <v>8.4627939309677817E-3</v>
      </c>
      <c r="P70" s="9"/>
    </row>
    <row r="71" spans="1:16">
      <c r="A71" s="12"/>
      <c r="B71" s="25">
        <v>348.71</v>
      </c>
      <c r="C71" s="20" t="s">
        <v>182</v>
      </c>
      <c r="D71" s="47">
        <v>14805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14805</v>
      </c>
      <c r="O71" s="48">
        <f t="shared" si="11"/>
        <v>0.8949404581998428</v>
      </c>
      <c r="P71" s="9"/>
    </row>
    <row r="72" spans="1:16">
      <c r="A72" s="12"/>
      <c r="B72" s="25">
        <v>348.72</v>
      </c>
      <c r="C72" s="20" t="s">
        <v>183</v>
      </c>
      <c r="D72" s="47">
        <v>345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345</v>
      </c>
      <c r="O72" s="48">
        <f t="shared" si="11"/>
        <v>2.0854742187027746E-2</v>
      </c>
      <c r="P72" s="9"/>
    </row>
    <row r="73" spans="1:16">
      <c r="A73" s="12"/>
      <c r="B73" s="25">
        <v>348.88</v>
      </c>
      <c r="C73" s="20" t="s">
        <v>184</v>
      </c>
      <c r="D73" s="47">
        <v>54531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54531</v>
      </c>
      <c r="O73" s="48">
        <f t="shared" si="11"/>
        <v>3.296318684640029</v>
      </c>
      <c r="P73" s="9"/>
    </row>
    <row r="74" spans="1:16">
      <c r="A74" s="12"/>
      <c r="B74" s="25">
        <v>348.92099999999999</v>
      </c>
      <c r="C74" s="20" t="s">
        <v>157</v>
      </c>
      <c r="D74" s="47">
        <v>0</v>
      </c>
      <c r="E74" s="47">
        <v>16392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16392</v>
      </c>
      <c r="O74" s="48">
        <f t="shared" si="11"/>
        <v>0.99087227226017049</v>
      </c>
      <c r="P74" s="9"/>
    </row>
    <row r="75" spans="1:16">
      <c r="A75" s="12"/>
      <c r="B75" s="25">
        <v>349</v>
      </c>
      <c r="C75" s="20" t="s">
        <v>117</v>
      </c>
      <c r="D75" s="47">
        <v>215317</v>
      </c>
      <c r="E75" s="47">
        <v>40643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255960</v>
      </c>
      <c r="O75" s="48">
        <f t="shared" si="11"/>
        <v>15.472405246932237</v>
      </c>
      <c r="P75" s="9"/>
    </row>
    <row r="76" spans="1:16" ht="15.75">
      <c r="A76" s="29" t="s">
        <v>50</v>
      </c>
      <c r="B76" s="30"/>
      <c r="C76" s="31"/>
      <c r="D76" s="32">
        <f t="shared" ref="D76:M76" si="12">SUM(D77:D80)</f>
        <v>76723</v>
      </c>
      <c r="E76" s="32">
        <f t="shared" si="12"/>
        <v>11578</v>
      </c>
      <c r="F76" s="32">
        <f t="shared" si="12"/>
        <v>0</v>
      </c>
      <c r="G76" s="32">
        <f t="shared" si="12"/>
        <v>0</v>
      </c>
      <c r="H76" s="32">
        <f t="shared" si="12"/>
        <v>0</v>
      </c>
      <c r="I76" s="32">
        <f t="shared" si="12"/>
        <v>0</v>
      </c>
      <c r="J76" s="32">
        <f t="shared" si="12"/>
        <v>0</v>
      </c>
      <c r="K76" s="32">
        <f t="shared" si="12"/>
        <v>0</v>
      </c>
      <c r="L76" s="32">
        <f t="shared" si="12"/>
        <v>0</v>
      </c>
      <c r="M76" s="32">
        <f t="shared" si="12"/>
        <v>0</v>
      </c>
      <c r="N76" s="32">
        <f t="shared" ref="N76:N90" si="13">SUM(D76:M76)</f>
        <v>88301</v>
      </c>
      <c r="O76" s="46">
        <f t="shared" si="11"/>
        <v>5.3376654778456141</v>
      </c>
      <c r="P76" s="10"/>
    </row>
    <row r="77" spans="1:16">
      <c r="A77" s="13"/>
      <c r="B77" s="40">
        <v>351.1</v>
      </c>
      <c r="C77" s="21" t="s">
        <v>92</v>
      </c>
      <c r="D77" s="47">
        <v>20657</v>
      </c>
      <c r="E77" s="47">
        <v>11578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32235</v>
      </c>
      <c r="O77" s="48">
        <f t="shared" si="11"/>
        <v>1.9485583026053315</v>
      </c>
      <c r="P77" s="9"/>
    </row>
    <row r="78" spans="1:16">
      <c r="A78" s="13"/>
      <c r="B78" s="40">
        <v>351.2</v>
      </c>
      <c r="C78" s="21" t="s">
        <v>185</v>
      </c>
      <c r="D78" s="47">
        <v>8016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8016</v>
      </c>
      <c r="O78" s="48">
        <f t="shared" si="11"/>
        <v>0.48455540107598383</v>
      </c>
      <c r="P78" s="9"/>
    </row>
    <row r="79" spans="1:16">
      <c r="A79" s="13"/>
      <c r="B79" s="40">
        <v>351.5</v>
      </c>
      <c r="C79" s="21" t="s">
        <v>130</v>
      </c>
      <c r="D79" s="47">
        <v>42489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42489</v>
      </c>
      <c r="O79" s="48">
        <f t="shared" si="11"/>
        <v>2.5683975095206431</v>
      </c>
      <c r="P79" s="9"/>
    </row>
    <row r="80" spans="1:16">
      <c r="A80" s="13"/>
      <c r="B80" s="40">
        <v>351.7</v>
      </c>
      <c r="C80" s="21" t="s">
        <v>162</v>
      </c>
      <c r="D80" s="47">
        <v>5561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5561</v>
      </c>
      <c r="O80" s="48">
        <f t="shared" si="11"/>
        <v>0.33615426464365594</v>
      </c>
      <c r="P80" s="9"/>
    </row>
    <row r="81" spans="1:119" ht="15.75">
      <c r="A81" s="29" t="s">
        <v>5</v>
      </c>
      <c r="B81" s="30"/>
      <c r="C81" s="31"/>
      <c r="D81" s="32">
        <f t="shared" ref="D81:M81" si="14">SUM(D82:D87)</f>
        <v>120956</v>
      </c>
      <c r="E81" s="32">
        <f t="shared" si="14"/>
        <v>63136</v>
      </c>
      <c r="F81" s="32">
        <f t="shared" si="14"/>
        <v>2076</v>
      </c>
      <c r="G81" s="32">
        <f t="shared" si="14"/>
        <v>0</v>
      </c>
      <c r="H81" s="32">
        <f t="shared" si="14"/>
        <v>0</v>
      </c>
      <c r="I81" s="32">
        <f t="shared" si="14"/>
        <v>13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3"/>
        <v>186181</v>
      </c>
      <c r="O81" s="46">
        <f t="shared" si="11"/>
        <v>11.25436740615366</v>
      </c>
      <c r="P81" s="10"/>
    </row>
    <row r="82" spans="1:119">
      <c r="A82" s="12"/>
      <c r="B82" s="25">
        <v>361.1</v>
      </c>
      <c r="C82" s="20" t="s">
        <v>95</v>
      </c>
      <c r="D82" s="47">
        <v>15359</v>
      </c>
      <c r="E82" s="47">
        <v>24097</v>
      </c>
      <c r="F82" s="47">
        <v>2076</v>
      </c>
      <c r="G82" s="47">
        <v>0</v>
      </c>
      <c r="H82" s="47">
        <v>0</v>
      </c>
      <c r="I82" s="47">
        <v>13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41545</v>
      </c>
      <c r="O82" s="48">
        <f t="shared" si="11"/>
        <v>2.5113340990146891</v>
      </c>
      <c r="P82" s="9"/>
    </row>
    <row r="83" spans="1:119">
      <c r="A83" s="12"/>
      <c r="B83" s="25">
        <v>362</v>
      </c>
      <c r="C83" s="20" t="s">
        <v>96</v>
      </c>
      <c r="D83" s="47">
        <v>2</v>
      </c>
      <c r="E83" s="47">
        <v>1500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1502</v>
      </c>
      <c r="O83" s="48">
        <f t="shared" si="11"/>
        <v>9.0793689173668618E-2</v>
      </c>
      <c r="P83" s="9"/>
    </row>
    <row r="84" spans="1:119">
      <c r="A84" s="12"/>
      <c r="B84" s="25">
        <v>364</v>
      </c>
      <c r="C84" s="20" t="s">
        <v>163</v>
      </c>
      <c r="D84" s="47">
        <v>802</v>
      </c>
      <c r="E84" s="47">
        <v>11500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12302</v>
      </c>
      <c r="O84" s="48">
        <f t="shared" si="11"/>
        <v>0.74363779241975458</v>
      </c>
      <c r="P84" s="9"/>
    </row>
    <row r="85" spans="1:119">
      <c r="A85" s="12"/>
      <c r="B85" s="25">
        <v>365</v>
      </c>
      <c r="C85" s="20" t="s">
        <v>186</v>
      </c>
      <c r="D85" s="47">
        <v>3000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3000</v>
      </c>
      <c r="O85" s="48">
        <f t="shared" si="11"/>
        <v>0.18134558423502387</v>
      </c>
      <c r="P85" s="9"/>
    </row>
    <row r="86" spans="1:119">
      <c r="A86" s="12"/>
      <c r="B86" s="25">
        <v>366</v>
      </c>
      <c r="C86" s="20" t="s">
        <v>99</v>
      </c>
      <c r="D86" s="47">
        <v>0</v>
      </c>
      <c r="E86" s="47">
        <v>361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361</v>
      </c>
      <c r="O86" s="48">
        <f t="shared" si="11"/>
        <v>2.1821918636281207E-2</v>
      </c>
      <c r="P86" s="9"/>
    </row>
    <row r="87" spans="1:119">
      <c r="A87" s="12"/>
      <c r="B87" s="25">
        <v>369.9</v>
      </c>
      <c r="C87" s="20" t="s">
        <v>100</v>
      </c>
      <c r="D87" s="47">
        <v>101793</v>
      </c>
      <c r="E87" s="47">
        <v>25678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127471</v>
      </c>
      <c r="O87" s="48">
        <f t="shared" si="11"/>
        <v>7.7054343226742432</v>
      </c>
      <c r="P87" s="9"/>
    </row>
    <row r="88" spans="1:119" ht="15.75">
      <c r="A88" s="29" t="s">
        <v>51</v>
      </c>
      <c r="B88" s="30"/>
      <c r="C88" s="31"/>
      <c r="D88" s="32">
        <f t="shared" ref="D88:M88" si="15">SUM(D89:D89)</f>
        <v>137876</v>
      </c>
      <c r="E88" s="32">
        <f t="shared" si="15"/>
        <v>10000</v>
      </c>
      <c r="F88" s="32">
        <f t="shared" si="15"/>
        <v>0</v>
      </c>
      <c r="G88" s="32">
        <f t="shared" si="15"/>
        <v>0</v>
      </c>
      <c r="H88" s="32">
        <f t="shared" si="15"/>
        <v>0</v>
      </c>
      <c r="I88" s="32">
        <f t="shared" si="15"/>
        <v>0</v>
      </c>
      <c r="J88" s="32">
        <f t="shared" si="15"/>
        <v>0</v>
      </c>
      <c r="K88" s="32">
        <f t="shared" si="15"/>
        <v>0</v>
      </c>
      <c r="L88" s="32">
        <f t="shared" si="15"/>
        <v>0</v>
      </c>
      <c r="M88" s="32">
        <f t="shared" si="15"/>
        <v>0</v>
      </c>
      <c r="N88" s="32">
        <f t="shared" si="13"/>
        <v>147876</v>
      </c>
      <c r="O88" s="46">
        <f t="shared" si="11"/>
        <v>8.9388865381127971</v>
      </c>
      <c r="P88" s="9"/>
    </row>
    <row r="89" spans="1:119" ht="15.75" thickBot="1">
      <c r="A89" s="12"/>
      <c r="B89" s="25">
        <v>381</v>
      </c>
      <c r="C89" s="20" t="s">
        <v>101</v>
      </c>
      <c r="D89" s="47">
        <v>137876</v>
      </c>
      <c r="E89" s="47">
        <v>10000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147876</v>
      </c>
      <c r="O89" s="48">
        <f t="shared" si="11"/>
        <v>8.9388865381127971</v>
      </c>
      <c r="P89" s="9"/>
    </row>
    <row r="90" spans="1:119" ht="16.5" thickBot="1">
      <c r="A90" s="14" t="s">
        <v>74</v>
      </c>
      <c r="B90" s="23"/>
      <c r="C90" s="22"/>
      <c r="D90" s="15">
        <f t="shared" ref="D90:M90" si="16">SUM(D5,D13,D16,D43,D76,D81,D88)</f>
        <v>16253161</v>
      </c>
      <c r="E90" s="15">
        <f t="shared" si="16"/>
        <v>4269649</v>
      </c>
      <c r="F90" s="15">
        <f t="shared" si="16"/>
        <v>1292609</v>
      </c>
      <c r="G90" s="15">
        <f t="shared" si="16"/>
        <v>0</v>
      </c>
      <c r="H90" s="15">
        <f t="shared" si="16"/>
        <v>0</v>
      </c>
      <c r="I90" s="15">
        <f t="shared" si="16"/>
        <v>13</v>
      </c>
      <c r="J90" s="15">
        <f t="shared" si="16"/>
        <v>0</v>
      </c>
      <c r="K90" s="15">
        <f t="shared" si="16"/>
        <v>0</v>
      </c>
      <c r="L90" s="15">
        <f t="shared" si="16"/>
        <v>0</v>
      </c>
      <c r="M90" s="15">
        <f t="shared" si="16"/>
        <v>0</v>
      </c>
      <c r="N90" s="15">
        <f t="shared" si="13"/>
        <v>21815432</v>
      </c>
      <c r="O90" s="38">
        <f t="shared" si="11"/>
        <v>1318.7107537931452</v>
      </c>
      <c r="P90" s="6"/>
      <c r="Q90" s="2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</row>
    <row r="91" spans="1:119">
      <c r="A91" s="16"/>
      <c r="B91" s="18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9"/>
    </row>
    <row r="92" spans="1:119">
      <c r="A92" s="41"/>
      <c r="B92" s="42"/>
      <c r="C92" s="42"/>
      <c r="D92" s="43"/>
      <c r="E92" s="43"/>
      <c r="F92" s="43"/>
      <c r="G92" s="43"/>
      <c r="H92" s="43"/>
      <c r="I92" s="43"/>
      <c r="J92" s="43"/>
      <c r="K92" s="43"/>
      <c r="L92" s="51" t="s">
        <v>187</v>
      </c>
      <c r="M92" s="51"/>
      <c r="N92" s="51"/>
      <c r="O92" s="44">
        <v>16543</v>
      </c>
    </row>
    <row r="93" spans="1:119">
      <c r="A93" s="52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4"/>
    </row>
    <row r="94" spans="1:119" ht="15.75" customHeight="1" thickBot="1">
      <c r="A94" s="55" t="s">
        <v>119</v>
      </c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7"/>
    </row>
  </sheetData>
  <mergeCells count="10">
    <mergeCell ref="L92:N92"/>
    <mergeCell ref="A93:O93"/>
    <mergeCell ref="A94:O9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112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140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105</v>
      </c>
      <c r="B3" s="65"/>
      <c r="C3" s="66"/>
      <c r="D3" s="70" t="s">
        <v>45</v>
      </c>
      <c r="E3" s="71"/>
      <c r="F3" s="71"/>
      <c r="G3" s="71"/>
      <c r="H3" s="72"/>
      <c r="I3" s="70" t="s">
        <v>46</v>
      </c>
      <c r="J3" s="72"/>
      <c r="K3" s="70" t="s">
        <v>48</v>
      </c>
      <c r="L3" s="72"/>
      <c r="M3" s="36"/>
      <c r="N3" s="37"/>
      <c r="O3" s="73" t="s">
        <v>110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106</v>
      </c>
      <c r="F4" s="34" t="s">
        <v>107</v>
      </c>
      <c r="G4" s="34" t="s">
        <v>108</v>
      </c>
      <c r="H4" s="34" t="s">
        <v>7</v>
      </c>
      <c r="I4" s="34" t="s">
        <v>8</v>
      </c>
      <c r="J4" s="35" t="s">
        <v>109</v>
      </c>
      <c r="K4" s="35" t="s">
        <v>9</v>
      </c>
      <c r="L4" s="35" t="s">
        <v>10</v>
      </c>
      <c r="M4" s="35" t="s">
        <v>11</v>
      </c>
      <c r="N4" s="35" t="s">
        <v>47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8070801</v>
      </c>
      <c r="E5" s="27">
        <f t="shared" si="0"/>
        <v>2228762</v>
      </c>
      <c r="F5" s="27">
        <f t="shared" si="0"/>
        <v>1493917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11793480</v>
      </c>
      <c r="O5" s="33">
        <f t="shared" ref="O5:O36" si="1">(N5/O$76)</f>
        <v>732.24140072022851</v>
      </c>
      <c r="P5" s="6"/>
    </row>
    <row r="6" spans="1:133">
      <c r="A6" s="12"/>
      <c r="B6" s="25">
        <v>311</v>
      </c>
      <c r="C6" s="20" t="s">
        <v>2</v>
      </c>
      <c r="D6" s="47">
        <v>7528134</v>
      </c>
      <c r="E6" s="47">
        <v>411691</v>
      </c>
      <c r="F6" s="47">
        <v>1174346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9114171</v>
      </c>
      <c r="O6" s="48">
        <f t="shared" si="1"/>
        <v>565.88668819073632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1086216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1086216</v>
      </c>
      <c r="O7" s="48">
        <f t="shared" si="1"/>
        <v>67.44169874580902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58010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58010</v>
      </c>
      <c r="O8" s="48">
        <f t="shared" si="1"/>
        <v>3.6017633180181301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0</v>
      </c>
      <c r="F9" s="47">
        <v>319571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319571</v>
      </c>
      <c r="O9" s="48">
        <f t="shared" si="1"/>
        <v>19.84173599900658</v>
      </c>
      <c r="P9" s="9"/>
    </row>
    <row r="10" spans="1:133">
      <c r="A10" s="12"/>
      <c r="B10" s="25">
        <v>312.60000000000002</v>
      </c>
      <c r="C10" s="20" t="s">
        <v>15</v>
      </c>
      <c r="D10" s="47">
        <v>447570</v>
      </c>
      <c r="E10" s="47">
        <v>672845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1120415</v>
      </c>
      <c r="O10" s="48">
        <f t="shared" si="1"/>
        <v>69.565068918415491</v>
      </c>
      <c r="P10" s="9"/>
    </row>
    <row r="11" spans="1:133">
      <c r="A11" s="12"/>
      <c r="B11" s="25">
        <v>315</v>
      </c>
      <c r="C11" s="20" t="s">
        <v>141</v>
      </c>
      <c r="D11" s="47">
        <v>91772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91772</v>
      </c>
      <c r="O11" s="48">
        <f t="shared" si="1"/>
        <v>5.6980007450639514</v>
      </c>
      <c r="P11" s="9"/>
    </row>
    <row r="12" spans="1:133">
      <c r="A12" s="12"/>
      <c r="B12" s="25">
        <v>316</v>
      </c>
      <c r="C12" s="20" t="s">
        <v>142</v>
      </c>
      <c r="D12" s="47">
        <v>3325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3325</v>
      </c>
      <c r="O12" s="48">
        <f t="shared" si="1"/>
        <v>0.20644480317893951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SUM(D14:D15)</f>
        <v>242365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8" si="4">SUM(D13:M13)</f>
        <v>242365</v>
      </c>
      <c r="O13" s="46">
        <f t="shared" si="1"/>
        <v>15.048118713522911</v>
      </c>
      <c r="P13" s="10"/>
    </row>
    <row r="14" spans="1:133">
      <c r="A14" s="12"/>
      <c r="B14" s="25">
        <v>322</v>
      </c>
      <c r="C14" s="20" t="s">
        <v>0</v>
      </c>
      <c r="D14" s="47">
        <v>193456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193456</v>
      </c>
      <c r="O14" s="48">
        <f t="shared" si="1"/>
        <v>12.011424313920278</v>
      </c>
      <c r="P14" s="9"/>
    </row>
    <row r="15" spans="1:133">
      <c r="A15" s="12"/>
      <c r="B15" s="25">
        <v>329</v>
      </c>
      <c r="C15" s="20" t="s">
        <v>19</v>
      </c>
      <c r="D15" s="47">
        <v>48909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48909</v>
      </c>
      <c r="O15" s="48">
        <f t="shared" si="1"/>
        <v>3.0366943996026325</v>
      </c>
      <c r="P15" s="9"/>
    </row>
    <row r="16" spans="1:133" ht="15.75">
      <c r="A16" s="29" t="s">
        <v>21</v>
      </c>
      <c r="B16" s="30"/>
      <c r="C16" s="31"/>
      <c r="D16" s="32">
        <f t="shared" ref="D16:M16" si="5">SUM(D17:D44)</f>
        <v>2755819</v>
      </c>
      <c r="E16" s="32">
        <f t="shared" si="5"/>
        <v>1192871</v>
      </c>
      <c r="F16" s="32">
        <f t="shared" si="5"/>
        <v>917679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5">
        <f t="shared" si="4"/>
        <v>4866369</v>
      </c>
      <c r="O16" s="46">
        <f t="shared" si="1"/>
        <v>302.14634297777224</v>
      </c>
      <c r="P16" s="10"/>
    </row>
    <row r="17" spans="1:16">
      <c r="A17" s="12"/>
      <c r="B17" s="25">
        <v>331.1</v>
      </c>
      <c r="C17" s="20" t="s">
        <v>143</v>
      </c>
      <c r="D17" s="47">
        <v>33600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33600</v>
      </c>
      <c r="O17" s="48">
        <f t="shared" si="1"/>
        <v>2.0861790637029678</v>
      </c>
      <c r="P17" s="9"/>
    </row>
    <row r="18" spans="1:16">
      <c r="A18" s="12"/>
      <c r="B18" s="25">
        <v>331.2</v>
      </c>
      <c r="C18" s="20" t="s">
        <v>20</v>
      </c>
      <c r="D18" s="47">
        <v>88679</v>
      </c>
      <c r="E18" s="47">
        <v>6700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95379</v>
      </c>
      <c r="O18" s="48">
        <f t="shared" si="1"/>
        <v>5.9219545510989695</v>
      </c>
      <c r="P18" s="9"/>
    </row>
    <row r="19" spans="1:16">
      <c r="A19" s="12"/>
      <c r="B19" s="25">
        <v>331.39</v>
      </c>
      <c r="C19" s="20" t="s">
        <v>25</v>
      </c>
      <c r="D19" s="47">
        <v>2765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8" si="6">SUM(D19:M19)</f>
        <v>2765</v>
      </c>
      <c r="O19" s="48">
        <f t="shared" si="1"/>
        <v>0.1716751521172234</v>
      </c>
      <c r="P19" s="9"/>
    </row>
    <row r="20" spans="1:16">
      <c r="A20" s="12"/>
      <c r="B20" s="25">
        <v>331.41</v>
      </c>
      <c r="C20" s="20" t="s">
        <v>144</v>
      </c>
      <c r="D20" s="47">
        <v>5218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6"/>
        <v>5218</v>
      </c>
      <c r="O20" s="48">
        <f t="shared" si="1"/>
        <v>0.32397864150006211</v>
      </c>
      <c r="P20" s="9"/>
    </row>
    <row r="21" spans="1:16">
      <c r="A21" s="12"/>
      <c r="B21" s="25">
        <v>331.49</v>
      </c>
      <c r="C21" s="20" t="s">
        <v>26</v>
      </c>
      <c r="D21" s="47">
        <v>11800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11800</v>
      </c>
      <c r="O21" s="48">
        <f t="shared" si="1"/>
        <v>0.732646218800447</v>
      </c>
      <c r="P21" s="9"/>
    </row>
    <row r="22" spans="1:16">
      <c r="A22" s="12"/>
      <c r="B22" s="25">
        <v>331.5</v>
      </c>
      <c r="C22" s="20" t="s">
        <v>22</v>
      </c>
      <c r="D22" s="47">
        <v>0</v>
      </c>
      <c r="E22" s="47">
        <v>546903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546903</v>
      </c>
      <c r="O22" s="48">
        <f t="shared" si="1"/>
        <v>33.956475847510248</v>
      </c>
      <c r="P22" s="9"/>
    </row>
    <row r="23" spans="1:16">
      <c r="A23" s="12"/>
      <c r="B23" s="25">
        <v>331.65</v>
      </c>
      <c r="C23" s="20" t="s">
        <v>27</v>
      </c>
      <c r="D23" s="47">
        <v>79717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79717</v>
      </c>
      <c r="O23" s="48">
        <f t="shared" si="1"/>
        <v>4.9495219172979015</v>
      </c>
      <c r="P23" s="9"/>
    </row>
    <row r="24" spans="1:16">
      <c r="A24" s="12"/>
      <c r="B24" s="25">
        <v>331.7</v>
      </c>
      <c r="C24" s="20" t="s">
        <v>145</v>
      </c>
      <c r="D24" s="47">
        <v>6000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6000</v>
      </c>
      <c r="O24" s="48">
        <f t="shared" si="1"/>
        <v>0.37253197566124424</v>
      </c>
      <c r="P24" s="9"/>
    </row>
    <row r="25" spans="1:16">
      <c r="A25" s="12"/>
      <c r="B25" s="25">
        <v>331.81</v>
      </c>
      <c r="C25" s="20" t="s">
        <v>28</v>
      </c>
      <c r="D25" s="47">
        <v>1366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1366</v>
      </c>
      <c r="O25" s="48">
        <f t="shared" si="1"/>
        <v>8.481311312554328E-2</v>
      </c>
      <c r="P25" s="9"/>
    </row>
    <row r="26" spans="1:16">
      <c r="A26" s="12"/>
      <c r="B26" s="25">
        <v>331.9</v>
      </c>
      <c r="C26" s="20" t="s">
        <v>23</v>
      </c>
      <c r="D26" s="47">
        <v>213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213</v>
      </c>
      <c r="O26" s="48">
        <f t="shared" si="1"/>
        <v>1.3224885135974172E-2</v>
      </c>
      <c r="P26" s="9"/>
    </row>
    <row r="27" spans="1:16">
      <c r="A27" s="12"/>
      <c r="B27" s="25">
        <v>333</v>
      </c>
      <c r="C27" s="20" t="s">
        <v>3</v>
      </c>
      <c r="D27" s="47">
        <v>980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980</v>
      </c>
      <c r="O27" s="48">
        <f t="shared" si="1"/>
        <v>6.0846889358003226E-2</v>
      </c>
      <c r="P27" s="9"/>
    </row>
    <row r="28" spans="1:16">
      <c r="A28" s="12"/>
      <c r="B28" s="25">
        <v>334.2</v>
      </c>
      <c r="C28" s="20" t="s">
        <v>24</v>
      </c>
      <c r="D28" s="47">
        <v>109942</v>
      </c>
      <c r="E28" s="47">
        <v>78291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188233</v>
      </c>
      <c r="O28" s="48">
        <f t="shared" si="1"/>
        <v>11.687135229107165</v>
      </c>
      <c r="P28" s="9"/>
    </row>
    <row r="29" spans="1:16">
      <c r="A29" s="12"/>
      <c r="B29" s="25">
        <v>334.39</v>
      </c>
      <c r="C29" s="20" t="s">
        <v>30</v>
      </c>
      <c r="D29" s="47">
        <v>58851</v>
      </c>
      <c r="E29" s="47">
        <v>368724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4" si="7">SUM(D29:M29)</f>
        <v>427575</v>
      </c>
      <c r="O29" s="48">
        <f t="shared" si="1"/>
        <v>26.547559915559418</v>
      </c>
      <c r="P29" s="9"/>
    </row>
    <row r="30" spans="1:16">
      <c r="A30" s="12"/>
      <c r="B30" s="25">
        <v>334.49</v>
      </c>
      <c r="C30" s="20" t="s">
        <v>31</v>
      </c>
      <c r="D30" s="47">
        <v>125654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125654</v>
      </c>
      <c r="O30" s="48">
        <f t="shared" si="1"/>
        <v>7.8016888116229977</v>
      </c>
      <c r="P30" s="9"/>
    </row>
    <row r="31" spans="1:16">
      <c r="A31" s="12"/>
      <c r="B31" s="25">
        <v>334.5</v>
      </c>
      <c r="C31" s="20" t="s">
        <v>32</v>
      </c>
      <c r="D31" s="47">
        <v>30000</v>
      </c>
      <c r="E31" s="47">
        <v>28390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58390</v>
      </c>
      <c r="O31" s="48">
        <f t="shared" si="1"/>
        <v>3.6253570098100085</v>
      </c>
      <c r="P31" s="9"/>
    </row>
    <row r="32" spans="1:16">
      <c r="A32" s="12"/>
      <c r="B32" s="25">
        <v>334.61</v>
      </c>
      <c r="C32" s="20" t="s">
        <v>33</v>
      </c>
      <c r="D32" s="47">
        <v>0</v>
      </c>
      <c r="E32" s="47">
        <v>18500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18500</v>
      </c>
      <c r="O32" s="48">
        <f t="shared" si="1"/>
        <v>1.1486402582888364</v>
      </c>
      <c r="P32" s="9"/>
    </row>
    <row r="33" spans="1:16">
      <c r="A33" s="12"/>
      <c r="B33" s="25">
        <v>334.7</v>
      </c>
      <c r="C33" s="20" t="s">
        <v>34</v>
      </c>
      <c r="D33" s="47">
        <v>45215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45215</v>
      </c>
      <c r="O33" s="48">
        <f t="shared" si="1"/>
        <v>2.8073388799205263</v>
      </c>
      <c r="P33" s="9"/>
    </row>
    <row r="34" spans="1:16">
      <c r="A34" s="12"/>
      <c r="B34" s="25">
        <v>335.12</v>
      </c>
      <c r="C34" s="20" t="s">
        <v>146</v>
      </c>
      <c r="D34" s="47">
        <v>221923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221923</v>
      </c>
      <c r="O34" s="48">
        <f t="shared" si="1"/>
        <v>13.778902272445052</v>
      </c>
      <c r="P34" s="9"/>
    </row>
    <row r="35" spans="1:16">
      <c r="A35" s="12"/>
      <c r="B35" s="25">
        <v>335.13</v>
      </c>
      <c r="C35" s="20" t="s">
        <v>147</v>
      </c>
      <c r="D35" s="47">
        <v>20977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20977</v>
      </c>
      <c r="O35" s="48">
        <f t="shared" si="1"/>
        <v>1.3024338755743201</v>
      </c>
      <c r="P35" s="9"/>
    </row>
    <row r="36" spans="1:16">
      <c r="A36" s="12"/>
      <c r="B36" s="25">
        <v>335.14</v>
      </c>
      <c r="C36" s="20" t="s">
        <v>148</v>
      </c>
      <c r="D36" s="47">
        <v>896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896</v>
      </c>
      <c r="O36" s="48">
        <f t="shared" si="1"/>
        <v>5.5631441698745808E-2</v>
      </c>
      <c r="P36" s="9"/>
    </row>
    <row r="37" spans="1:16">
      <c r="A37" s="12"/>
      <c r="B37" s="25">
        <v>335.15</v>
      </c>
      <c r="C37" s="20" t="s">
        <v>149</v>
      </c>
      <c r="D37" s="47">
        <v>2772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2772</v>
      </c>
      <c r="O37" s="48">
        <f t="shared" ref="O37:O68" si="8">(N37/O$76)</f>
        <v>0.17210977275549486</v>
      </c>
      <c r="P37" s="9"/>
    </row>
    <row r="38" spans="1:16">
      <c r="A38" s="12"/>
      <c r="B38" s="25">
        <v>335.16</v>
      </c>
      <c r="C38" s="20" t="s">
        <v>150</v>
      </c>
      <c r="D38" s="47">
        <v>216500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216500</v>
      </c>
      <c r="O38" s="48">
        <f t="shared" si="8"/>
        <v>13.442195455109896</v>
      </c>
      <c r="P38" s="9"/>
    </row>
    <row r="39" spans="1:16">
      <c r="A39" s="12"/>
      <c r="B39" s="25">
        <v>335.18</v>
      </c>
      <c r="C39" s="20" t="s">
        <v>151</v>
      </c>
      <c r="D39" s="47">
        <v>1063209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1063209</v>
      </c>
      <c r="O39" s="48">
        <f t="shared" si="8"/>
        <v>66.013224885135969</v>
      </c>
      <c r="P39" s="9"/>
    </row>
    <row r="40" spans="1:16">
      <c r="A40" s="12"/>
      <c r="B40" s="25">
        <v>335.19</v>
      </c>
      <c r="C40" s="20" t="s">
        <v>152</v>
      </c>
      <c r="D40" s="47">
        <v>236871</v>
      </c>
      <c r="E40" s="47">
        <v>13016</v>
      </c>
      <c r="F40" s="47">
        <v>8464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258351</v>
      </c>
      <c r="O40" s="48">
        <f t="shared" si="8"/>
        <v>16.040668074009687</v>
      </c>
      <c r="P40" s="9"/>
    </row>
    <row r="41" spans="1:16">
      <c r="A41" s="12"/>
      <c r="B41" s="25">
        <v>335.22</v>
      </c>
      <c r="C41" s="20" t="s">
        <v>42</v>
      </c>
      <c r="D41" s="47">
        <v>0</v>
      </c>
      <c r="E41" s="47">
        <v>132347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132347</v>
      </c>
      <c r="O41" s="48">
        <f t="shared" si="8"/>
        <v>8.2172482304731158</v>
      </c>
      <c r="P41" s="9"/>
    </row>
    <row r="42" spans="1:16">
      <c r="A42" s="12"/>
      <c r="B42" s="25">
        <v>335.49</v>
      </c>
      <c r="C42" s="20" t="s">
        <v>43</v>
      </c>
      <c r="D42" s="47">
        <v>13337</v>
      </c>
      <c r="E42" s="47">
        <v>0</v>
      </c>
      <c r="F42" s="47">
        <v>909215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922552</v>
      </c>
      <c r="O42" s="48">
        <f t="shared" si="8"/>
        <v>57.280019868372037</v>
      </c>
      <c r="P42" s="9"/>
    </row>
    <row r="43" spans="1:16">
      <c r="A43" s="12"/>
      <c r="B43" s="25">
        <v>335.8</v>
      </c>
      <c r="C43" s="20" t="s">
        <v>114</v>
      </c>
      <c r="D43" s="47">
        <v>374301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374301</v>
      </c>
      <c r="O43" s="48">
        <f t="shared" si="8"/>
        <v>23.239848503663232</v>
      </c>
      <c r="P43" s="9"/>
    </row>
    <row r="44" spans="1:16">
      <c r="A44" s="12"/>
      <c r="B44" s="25">
        <v>336</v>
      </c>
      <c r="C44" s="20" t="s">
        <v>4</v>
      </c>
      <c r="D44" s="47">
        <v>5033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5033</v>
      </c>
      <c r="O44" s="48">
        <f t="shared" si="8"/>
        <v>0.3124922389171737</v>
      </c>
      <c r="P44" s="9"/>
    </row>
    <row r="45" spans="1:16" ht="15.75">
      <c r="A45" s="29" t="s">
        <v>49</v>
      </c>
      <c r="B45" s="30"/>
      <c r="C45" s="31"/>
      <c r="D45" s="32">
        <f t="shared" ref="D45:M45" si="9">SUM(D46:D62)</f>
        <v>1724398</v>
      </c>
      <c r="E45" s="32">
        <f t="shared" si="9"/>
        <v>118249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0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>SUM(D45:M45)</f>
        <v>1842647</v>
      </c>
      <c r="O45" s="46">
        <f t="shared" si="8"/>
        <v>114.40748789271079</v>
      </c>
      <c r="P45" s="10"/>
    </row>
    <row r="46" spans="1:16">
      <c r="A46" s="12"/>
      <c r="B46" s="25">
        <v>341.1</v>
      </c>
      <c r="C46" s="20" t="s">
        <v>153</v>
      </c>
      <c r="D46" s="47">
        <v>29054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29054</v>
      </c>
      <c r="O46" s="48">
        <f t="shared" si="8"/>
        <v>1.803924003476965</v>
      </c>
      <c r="P46" s="9"/>
    </row>
    <row r="47" spans="1:16">
      <c r="A47" s="12"/>
      <c r="B47" s="25">
        <v>341.51</v>
      </c>
      <c r="C47" s="20" t="s">
        <v>154</v>
      </c>
      <c r="D47" s="47">
        <v>225776</v>
      </c>
      <c r="E47" s="47">
        <v>10787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62" si="10">SUM(D47:M47)</f>
        <v>236563</v>
      </c>
      <c r="O47" s="48">
        <f t="shared" si="8"/>
        <v>14.687880293058488</v>
      </c>
      <c r="P47" s="9"/>
    </row>
    <row r="48" spans="1:16">
      <c r="A48" s="12"/>
      <c r="B48" s="25">
        <v>341.8</v>
      </c>
      <c r="C48" s="20" t="s">
        <v>155</v>
      </c>
      <c r="D48" s="47">
        <v>12319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12319</v>
      </c>
      <c r="O48" s="48">
        <f t="shared" si="8"/>
        <v>0.7648702346951447</v>
      </c>
      <c r="P48" s="9"/>
    </row>
    <row r="49" spans="1:16">
      <c r="A49" s="12"/>
      <c r="B49" s="25">
        <v>341.9</v>
      </c>
      <c r="C49" s="20" t="s">
        <v>156</v>
      </c>
      <c r="D49" s="47">
        <v>9924</v>
      </c>
      <c r="E49" s="47">
        <v>6772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16696</v>
      </c>
      <c r="O49" s="48">
        <f t="shared" si="8"/>
        <v>1.0366323109400224</v>
      </c>
      <c r="P49" s="9"/>
    </row>
    <row r="50" spans="1:16">
      <c r="A50" s="12"/>
      <c r="B50" s="25">
        <v>342.6</v>
      </c>
      <c r="C50" s="20" t="s">
        <v>62</v>
      </c>
      <c r="D50" s="47">
        <v>950296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950296</v>
      </c>
      <c r="O50" s="48">
        <f t="shared" si="8"/>
        <v>59.002607723829627</v>
      </c>
      <c r="P50" s="9"/>
    </row>
    <row r="51" spans="1:16">
      <c r="A51" s="12"/>
      <c r="B51" s="25">
        <v>342.9</v>
      </c>
      <c r="C51" s="20" t="s">
        <v>63</v>
      </c>
      <c r="D51" s="47">
        <v>2970</v>
      </c>
      <c r="E51" s="47">
        <v>14131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17101</v>
      </c>
      <c r="O51" s="48">
        <f t="shared" si="8"/>
        <v>1.0617782192971563</v>
      </c>
      <c r="P51" s="9"/>
    </row>
    <row r="52" spans="1:16">
      <c r="A52" s="12"/>
      <c r="B52" s="25">
        <v>343.3</v>
      </c>
      <c r="C52" s="20" t="s">
        <v>64</v>
      </c>
      <c r="D52" s="47">
        <v>680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680</v>
      </c>
      <c r="O52" s="48">
        <f t="shared" si="8"/>
        <v>4.2220290574941019E-2</v>
      </c>
      <c r="P52" s="9"/>
    </row>
    <row r="53" spans="1:16">
      <c r="A53" s="12"/>
      <c r="B53" s="25">
        <v>343.4</v>
      </c>
      <c r="C53" s="20" t="s">
        <v>65</v>
      </c>
      <c r="D53" s="47">
        <v>118323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118323</v>
      </c>
      <c r="O53" s="48">
        <f t="shared" si="8"/>
        <v>7.3465168260275675</v>
      </c>
      <c r="P53" s="9"/>
    </row>
    <row r="54" spans="1:16">
      <c r="A54" s="12"/>
      <c r="B54" s="25">
        <v>346.4</v>
      </c>
      <c r="C54" s="20" t="s">
        <v>129</v>
      </c>
      <c r="D54" s="47">
        <v>2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</v>
      </c>
      <c r="O54" s="48">
        <f t="shared" si="8"/>
        <v>1.2417732522041475E-4</v>
      </c>
      <c r="P54" s="9"/>
    </row>
    <row r="55" spans="1:16">
      <c r="A55" s="12"/>
      <c r="B55" s="25">
        <v>347.2</v>
      </c>
      <c r="C55" s="20" t="s">
        <v>67</v>
      </c>
      <c r="D55" s="47">
        <v>23156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23156</v>
      </c>
      <c r="O55" s="48">
        <f t="shared" si="8"/>
        <v>1.437725071401962</v>
      </c>
      <c r="P55" s="9"/>
    </row>
    <row r="56" spans="1:16">
      <c r="A56" s="12"/>
      <c r="B56" s="25">
        <v>347.5</v>
      </c>
      <c r="C56" s="20" t="s">
        <v>68</v>
      </c>
      <c r="D56" s="47">
        <v>5234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5234</v>
      </c>
      <c r="O56" s="48">
        <f t="shared" si="8"/>
        <v>0.32497206010182539</v>
      </c>
      <c r="P56" s="9"/>
    </row>
    <row r="57" spans="1:16">
      <c r="A57" s="12"/>
      <c r="B57" s="25">
        <v>348.92099999999999</v>
      </c>
      <c r="C57" s="20" t="s">
        <v>157</v>
      </c>
      <c r="D57" s="47">
        <v>0</v>
      </c>
      <c r="E57" s="47">
        <v>3067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3067</v>
      </c>
      <c r="O57" s="48">
        <f t="shared" si="8"/>
        <v>0.19042592822550602</v>
      </c>
      <c r="P57" s="9"/>
    </row>
    <row r="58" spans="1:16">
      <c r="A58" s="12"/>
      <c r="B58" s="25">
        <v>348.92200000000003</v>
      </c>
      <c r="C58" s="20" t="s">
        <v>158</v>
      </c>
      <c r="D58" s="47">
        <v>0</v>
      </c>
      <c r="E58" s="47">
        <v>3023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3023</v>
      </c>
      <c r="O58" s="48">
        <f t="shared" si="8"/>
        <v>0.18769402707065691</v>
      </c>
      <c r="P58" s="9"/>
    </row>
    <row r="59" spans="1:16">
      <c r="A59" s="12"/>
      <c r="B59" s="25">
        <v>348.923</v>
      </c>
      <c r="C59" s="20" t="s">
        <v>159</v>
      </c>
      <c r="D59" s="47">
        <v>0</v>
      </c>
      <c r="E59" s="47">
        <v>3638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3638</v>
      </c>
      <c r="O59" s="48">
        <f t="shared" si="8"/>
        <v>0.22587855457593445</v>
      </c>
      <c r="P59" s="9"/>
    </row>
    <row r="60" spans="1:16">
      <c r="A60" s="12"/>
      <c r="B60" s="25">
        <v>348.92399999999998</v>
      </c>
      <c r="C60" s="20" t="s">
        <v>160</v>
      </c>
      <c r="D60" s="47">
        <v>0</v>
      </c>
      <c r="E60" s="47">
        <v>3063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3063</v>
      </c>
      <c r="O60" s="48">
        <f t="shared" si="8"/>
        <v>0.19017757357506521</v>
      </c>
      <c r="P60" s="9"/>
    </row>
    <row r="61" spans="1:16">
      <c r="A61" s="12"/>
      <c r="B61" s="25">
        <v>348.93</v>
      </c>
      <c r="C61" s="20" t="s">
        <v>161</v>
      </c>
      <c r="D61" s="47">
        <v>0</v>
      </c>
      <c r="E61" s="47">
        <v>2926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2926</v>
      </c>
      <c r="O61" s="48">
        <f t="shared" si="8"/>
        <v>0.18167142679746678</v>
      </c>
      <c r="P61" s="9"/>
    </row>
    <row r="62" spans="1:16">
      <c r="A62" s="12"/>
      <c r="B62" s="25">
        <v>349</v>
      </c>
      <c r="C62" s="20" t="s">
        <v>117</v>
      </c>
      <c r="D62" s="47">
        <v>346664</v>
      </c>
      <c r="E62" s="47">
        <v>70842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417506</v>
      </c>
      <c r="O62" s="48">
        <f t="shared" si="8"/>
        <v>25.92238917173724</v>
      </c>
      <c r="P62" s="9"/>
    </row>
    <row r="63" spans="1:16" ht="15.75">
      <c r="A63" s="29" t="s">
        <v>50</v>
      </c>
      <c r="B63" s="30"/>
      <c r="C63" s="31"/>
      <c r="D63" s="32">
        <f t="shared" ref="D63:M63" si="11">SUM(D64:D65)</f>
        <v>26323</v>
      </c>
      <c r="E63" s="32">
        <f t="shared" si="11"/>
        <v>0</v>
      </c>
      <c r="F63" s="32">
        <f t="shared" si="11"/>
        <v>0</v>
      </c>
      <c r="G63" s="32">
        <f t="shared" si="11"/>
        <v>0</v>
      </c>
      <c r="H63" s="32">
        <f t="shared" si="11"/>
        <v>0</v>
      </c>
      <c r="I63" s="32">
        <f t="shared" si="11"/>
        <v>0</v>
      </c>
      <c r="J63" s="32">
        <f t="shared" si="11"/>
        <v>0</v>
      </c>
      <c r="K63" s="32">
        <f t="shared" si="11"/>
        <v>0</v>
      </c>
      <c r="L63" s="32">
        <f t="shared" si="11"/>
        <v>0</v>
      </c>
      <c r="M63" s="32">
        <f t="shared" si="11"/>
        <v>0</v>
      </c>
      <c r="N63" s="32">
        <f t="shared" ref="N63:N74" si="12">SUM(D63:M63)</f>
        <v>26323</v>
      </c>
      <c r="O63" s="46">
        <f t="shared" si="8"/>
        <v>1.6343598658884888</v>
      </c>
      <c r="P63" s="10"/>
    </row>
    <row r="64" spans="1:16">
      <c r="A64" s="13"/>
      <c r="B64" s="40">
        <v>351.1</v>
      </c>
      <c r="C64" s="21" t="s">
        <v>92</v>
      </c>
      <c r="D64" s="47">
        <v>22911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2"/>
        <v>22911</v>
      </c>
      <c r="O64" s="48">
        <f t="shared" si="8"/>
        <v>1.4225133490624613</v>
      </c>
      <c r="P64" s="9"/>
    </row>
    <row r="65" spans="1:119">
      <c r="A65" s="13"/>
      <c r="B65" s="40">
        <v>351.7</v>
      </c>
      <c r="C65" s="21" t="s">
        <v>162</v>
      </c>
      <c r="D65" s="47">
        <v>3412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2"/>
        <v>3412</v>
      </c>
      <c r="O65" s="48">
        <f t="shared" si="8"/>
        <v>0.21184651682602756</v>
      </c>
      <c r="P65" s="9"/>
    </row>
    <row r="66" spans="1:119" ht="15.75">
      <c r="A66" s="29" t="s">
        <v>5</v>
      </c>
      <c r="B66" s="30"/>
      <c r="C66" s="31"/>
      <c r="D66" s="32">
        <f t="shared" ref="D66:M66" si="13">SUM(D67:D71)</f>
        <v>143245</v>
      </c>
      <c r="E66" s="32">
        <f t="shared" si="13"/>
        <v>41557</v>
      </c>
      <c r="F66" s="32">
        <f t="shared" si="13"/>
        <v>3445</v>
      </c>
      <c r="G66" s="32">
        <f t="shared" si="13"/>
        <v>0</v>
      </c>
      <c r="H66" s="32">
        <f t="shared" si="13"/>
        <v>0</v>
      </c>
      <c r="I66" s="32">
        <f t="shared" si="13"/>
        <v>25</v>
      </c>
      <c r="J66" s="32">
        <f t="shared" si="13"/>
        <v>0</v>
      </c>
      <c r="K66" s="32">
        <f t="shared" si="13"/>
        <v>0</v>
      </c>
      <c r="L66" s="32">
        <f t="shared" si="13"/>
        <v>0</v>
      </c>
      <c r="M66" s="32">
        <f t="shared" si="13"/>
        <v>0</v>
      </c>
      <c r="N66" s="32">
        <f t="shared" si="12"/>
        <v>188272</v>
      </c>
      <c r="O66" s="46">
        <f t="shared" si="8"/>
        <v>11.689556686948963</v>
      </c>
      <c r="P66" s="10"/>
    </row>
    <row r="67" spans="1:119">
      <c r="A67" s="12"/>
      <c r="B67" s="25">
        <v>361.1</v>
      </c>
      <c r="C67" s="20" t="s">
        <v>95</v>
      </c>
      <c r="D67" s="47">
        <v>14689</v>
      </c>
      <c r="E67" s="47">
        <v>5371</v>
      </c>
      <c r="F67" s="47">
        <v>3445</v>
      </c>
      <c r="G67" s="47">
        <v>0</v>
      </c>
      <c r="H67" s="47">
        <v>0</v>
      </c>
      <c r="I67" s="47">
        <v>25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2"/>
        <v>23530</v>
      </c>
      <c r="O67" s="48">
        <f t="shared" si="8"/>
        <v>1.4609462312181796</v>
      </c>
      <c r="P67" s="9"/>
    </row>
    <row r="68" spans="1:119">
      <c r="A68" s="12"/>
      <c r="B68" s="25">
        <v>362</v>
      </c>
      <c r="C68" s="20" t="s">
        <v>96</v>
      </c>
      <c r="D68" s="47">
        <v>32419</v>
      </c>
      <c r="E68" s="47">
        <v>7500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39919</v>
      </c>
      <c r="O68" s="48">
        <f t="shared" si="8"/>
        <v>2.4785173227368684</v>
      </c>
      <c r="P68" s="9"/>
    </row>
    <row r="69" spans="1:119">
      <c r="A69" s="12"/>
      <c r="B69" s="25">
        <v>364</v>
      </c>
      <c r="C69" s="20" t="s">
        <v>163</v>
      </c>
      <c r="D69" s="47">
        <v>48777</v>
      </c>
      <c r="E69" s="47">
        <v>2650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51427</v>
      </c>
      <c r="O69" s="48">
        <f t="shared" ref="O69:O74" si="14">(N69/O$76)</f>
        <v>3.1930336520551346</v>
      </c>
      <c r="P69" s="9"/>
    </row>
    <row r="70" spans="1:119">
      <c r="A70" s="12"/>
      <c r="B70" s="25">
        <v>366</v>
      </c>
      <c r="C70" s="20" t="s">
        <v>99</v>
      </c>
      <c r="D70" s="47">
        <v>0</v>
      </c>
      <c r="E70" s="47">
        <v>475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475</v>
      </c>
      <c r="O70" s="48">
        <f t="shared" si="14"/>
        <v>2.9492114739848505E-2</v>
      </c>
      <c r="P70" s="9"/>
    </row>
    <row r="71" spans="1:119">
      <c r="A71" s="12"/>
      <c r="B71" s="25">
        <v>369.9</v>
      </c>
      <c r="C71" s="20" t="s">
        <v>100</v>
      </c>
      <c r="D71" s="47">
        <v>47360</v>
      </c>
      <c r="E71" s="47">
        <v>25561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72921</v>
      </c>
      <c r="O71" s="48">
        <f t="shared" si="14"/>
        <v>4.527567366198932</v>
      </c>
      <c r="P71" s="9"/>
    </row>
    <row r="72" spans="1:119" ht="15.75">
      <c r="A72" s="29" t="s">
        <v>51</v>
      </c>
      <c r="B72" s="30"/>
      <c r="C72" s="31"/>
      <c r="D72" s="32">
        <f t="shared" ref="D72:M72" si="15">SUM(D73:D73)</f>
        <v>44055</v>
      </c>
      <c r="E72" s="32">
        <f t="shared" si="15"/>
        <v>20000</v>
      </c>
      <c r="F72" s="32">
        <f t="shared" si="15"/>
        <v>0</v>
      </c>
      <c r="G72" s="32">
        <f t="shared" si="15"/>
        <v>0</v>
      </c>
      <c r="H72" s="32">
        <f t="shared" si="15"/>
        <v>0</v>
      </c>
      <c r="I72" s="32">
        <f t="shared" si="15"/>
        <v>0</v>
      </c>
      <c r="J72" s="32">
        <f t="shared" si="15"/>
        <v>0</v>
      </c>
      <c r="K72" s="32">
        <f t="shared" si="15"/>
        <v>0</v>
      </c>
      <c r="L72" s="32">
        <f t="shared" si="15"/>
        <v>0</v>
      </c>
      <c r="M72" s="32">
        <f t="shared" si="15"/>
        <v>0</v>
      </c>
      <c r="N72" s="32">
        <f t="shared" si="12"/>
        <v>64055</v>
      </c>
      <c r="O72" s="46">
        <f t="shared" si="14"/>
        <v>3.9770892834968334</v>
      </c>
      <c r="P72" s="9"/>
    </row>
    <row r="73" spans="1:119" ht="15.75" thickBot="1">
      <c r="A73" s="12"/>
      <c r="B73" s="25">
        <v>381</v>
      </c>
      <c r="C73" s="20" t="s">
        <v>101</v>
      </c>
      <c r="D73" s="47">
        <v>44055</v>
      </c>
      <c r="E73" s="47">
        <v>20000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64055</v>
      </c>
      <c r="O73" s="48">
        <f t="shared" si="14"/>
        <v>3.9770892834968334</v>
      </c>
      <c r="P73" s="9"/>
    </row>
    <row r="74" spans="1:119" ht="16.5" thickBot="1">
      <c r="A74" s="14" t="s">
        <v>74</v>
      </c>
      <c r="B74" s="23"/>
      <c r="C74" s="22"/>
      <c r="D74" s="15">
        <f t="shared" ref="D74:M74" si="16">SUM(D5,D13,D16,D45,D63,D66,D72)</f>
        <v>13007006</v>
      </c>
      <c r="E74" s="15">
        <f t="shared" si="16"/>
        <v>3601439</v>
      </c>
      <c r="F74" s="15">
        <f t="shared" si="16"/>
        <v>2415041</v>
      </c>
      <c r="G74" s="15">
        <f t="shared" si="16"/>
        <v>0</v>
      </c>
      <c r="H74" s="15">
        <f t="shared" si="16"/>
        <v>0</v>
      </c>
      <c r="I74" s="15">
        <f t="shared" si="16"/>
        <v>25</v>
      </c>
      <c r="J74" s="15">
        <f t="shared" si="16"/>
        <v>0</v>
      </c>
      <c r="K74" s="15">
        <f t="shared" si="16"/>
        <v>0</v>
      </c>
      <c r="L74" s="15">
        <f t="shared" si="16"/>
        <v>0</v>
      </c>
      <c r="M74" s="15">
        <f t="shared" si="16"/>
        <v>0</v>
      </c>
      <c r="N74" s="15">
        <f t="shared" si="12"/>
        <v>19023511</v>
      </c>
      <c r="O74" s="38">
        <f t="shared" si="14"/>
        <v>1181.1443561405688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1"/>
      <c r="B76" s="42"/>
      <c r="C76" s="42"/>
      <c r="D76" s="43"/>
      <c r="E76" s="43"/>
      <c r="F76" s="43"/>
      <c r="G76" s="43"/>
      <c r="H76" s="43"/>
      <c r="I76" s="43"/>
      <c r="J76" s="43"/>
      <c r="K76" s="43"/>
      <c r="L76" s="51" t="s">
        <v>164</v>
      </c>
      <c r="M76" s="51"/>
      <c r="N76" s="51"/>
      <c r="O76" s="44">
        <v>16106</v>
      </c>
    </row>
    <row r="77" spans="1:119">
      <c r="A77" s="52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  <row r="78" spans="1:119" ht="15.75" customHeight="1" thickBot="1">
      <c r="A78" s="55" t="s">
        <v>119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7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112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105</v>
      </c>
      <c r="B3" s="65"/>
      <c r="C3" s="66"/>
      <c r="D3" s="70" t="s">
        <v>45</v>
      </c>
      <c r="E3" s="71"/>
      <c r="F3" s="71"/>
      <c r="G3" s="71"/>
      <c r="H3" s="72"/>
      <c r="I3" s="70" t="s">
        <v>46</v>
      </c>
      <c r="J3" s="72"/>
      <c r="K3" s="70" t="s">
        <v>48</v>
      </c>
      <c r="L3" s="72"/>
      <c r="M3" s="36"/>
      <c r="N3" s="37"/>
      <c r="O3" s="73" t="s">
        <v>110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106</v>
      </c>
      <c r="F4" s="34" t="s">
        <v>107</v>
      </c>
      <c r="G4" s="34" t="s">
        <v>108</v>
      </c>
      <c r="H4" s="34" t="s">
        <v>7</v>
      </c>
      <c r="I4" s="34" t="s">
        <v>8</v>
      </c>
      <c r="J4" s="35" t="s">
        <v>109</v>
      </c>
      <c r="K4" s="35" t="s">
        <v>9</v>
      </c>
      <c r="L4" s="35" t="s">
        <v>10</v>
      </c>
      <c r="M4" s="35" t="s">
        <v>11</v>
      </c>
      <c r="N4" s="35" t="s">
        <v>47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8395446</v>
      </c>
      <c r="E5" s="27">
        <f t="shared" si="0"/>
        <v>2083652</v>
      </c>
      <c r="F5" s="27">
        <f t="shared" si="0"/>
        <v>2111867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12590965</v>
      </c>
      <c r="O5" s="33">
        <f t="shared" ref="O5:O36" si="1">(N5/O$74)</f>
        <v>791.53611617526872</v>
      </c>
      <c r="P5" s="6"/>
    </row>
    <row r="6" spans="1:133">
      <c r="A6" s="12"/>
      <c r="B6" s="25">
        <v>311</v>
      </c>
      <c r="C6" s="20" t="s">
        <v>2</v>
      </c>
      <c r="D6" s="47">
        <v>8300910</v>
      </c>
      <c r="E6" s="47">
        <v>449062</v>
      </c>
      <c r="F6" s="47">
        <v>1792572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10542544</v>
      </c>
      <c r="O6" s="48">
        <f t="shared" si="1"/>
        <v>662.76130005657888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953032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953032</v>
      </c>
      <c r="O7" s="48">
        <f t="shared" si="1"/>
        <v>59.912742817627461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57766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57766</v>
      </c>
      <c r="O8" s="48">
        <f t="shared" si="1"/>
        <v>3.6314829949079024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0</v>
      </c>
      <c r="F9" s="47">
        <v>319295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319295</v>
      </c>
      <c r="O9" s="48">
        <f t="shared" si="1"/>
        <v>20.072609542968504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623792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623792</v>
      </c>
      <c r="O10" s="48">
        <f t="shared" si="1"/>
        <v>39.214936820267809</v>
      </c>
      <c r="P10" s="9"/>
    </row>
    <row r="11" spans="1:133">
      <c r="A11" s="12"/>
      <c r="B11" s="25">
        <v>315</v>
      </c>
      <c r="C11" s="20" t="s">
        <v>16</v>
      </c>
      <c r="D11" s="47">
        <v>91186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91186</v>
      </c>
      <c r="O11" s="48">
        <f t="shared" si="1"/>
        <v>5.7324448356069651</v>
      </c>
      <c r="P11" s="9"/>
    </row>
    <row r="12" spans="1:133">
      <c r="A12" s="12"/>
      <c r="B12" s="25">
        <v>316</v>
      </c>
      <c r="C12" s="20" t="s">
        <v>17</v>
      </c>
      <c r="D12" s="47">
        <v>3350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3350</v>
      </c>
      <c r="O12" s="48">
        <f t="shared" si="1"/>
        <v>0.21059910731124662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SUM(D14:D15)</f>
        <v>171550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171550</v>
      </c>
      <c r="O13" s="46">
        <f t="shared" si="1"/>
        <v>10.784560256490852</v>
      </c>
      <c r="P13" s="10"/>
    </row>
    <row r="14" spans="1:133">
      <c r="A14" s="12"/>
      <c r="B14" s="25">
        <v>322</v>
      </c>
      <c r="C14" s="20" t="s">
        <v>0</v>
      </c>
      <c r="D14" s="47">
        <v>126305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126305</v>
      </c>
      <c r="O14" s="48">
        <f t="shared" si="1"/>
        <v>7.940214999685673</v>
      </c>
      <c r="P14" s="9"/>
    </row>
    <row r="15" spans="1:133">
      <c r="A15" s="12"/>
      <c r="B15" s="25">
        <v>329</v>
      </c>
      <c r="C15" s="20" t="s">
        <v>19</v>
      </c>
      <c r="D15" s="47">
        <v>45245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45245</v>
      </c>
      <c r="O15" s="48">
        <f t="shared" si="1"/>
        <v>2.8443452568051799</v>
      </c>
      <c r="P15" s="9"/>
    </row>
    <row r="16" spans="1:133" ht="15.75">
      <c r="A16" s="29" t="s">
        <v>21</v>
      </c>
      <c r="B16" s="30"/>
      <c r="C16" s="31"/>
      <c r="D16" s="32">
        <f t="shared" ref="D16:M16" si="4">SUM(D17:D41)</f>
        <v>5627353</v>
      </c>
      <c r="E16" s="32">
        <f t="shared" si="4"/>
        <v>1573188</v>
      </c>
      <c r="F16" s="32">
        <f t="shared" si="4"/>
        <v>920232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>SUM(D16:M16)</f>
        <v>8120773</v>
      </c>
      <c r="O16" s="46">
        <f t="shared" si="1"/>
        <v>510.51568491858927</v>
      </c>
      <c r="P16" s="10"/>
    </row>
    <row r="17" spans="1:16">
      <c r="A17" s="12"/>
      <c r="B17" s="25">
        <v>331.2</v>
      </c>
      <c r="C17" s="20" t="s">
        <v>20</v>
      </c>
      <c r="D17" s="47">
        <v>52401</v>
      </c>
      <c r="E17" s="47">
        <v>508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>SUM(D17:M17)</f>
        <v>52909</v>
      </c>
      <c r="O17" s="48">
        <f t="shared" si="1"/>
        <v>3.3261457220091781</v>
      </c>
      <c r="P17" s="9"/>
    </row>
    <row r="18" spans="1:16">
      <c r="A18" s="12"/>
      <c r="B18" s="25">
        <v>331.39</v>
      </c>
      <c r="C18" s="20" t="s">
        <v>25</v>
      </c>
      <c r="D18" s="47">
        <v>50500</v>
      </c>
      <c r="E18" s="47">
        <v>845831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4" si="5">SUM(D18:M18)</f>
        <v>896331</v>
      </c>
      <c r="O18" s="48">
        <f t="shared" si="1"/>
        <v>56.348211479222982</v>
      </c>
      <c r="P18" s="9"/>
    </row>
    <row r="19" spans="1:16">
      <c r="A19" s="12"/>
      <c r="B19" s="25">
        <v>331.49</v>
      </c>
      <c r="C19" s="20" t="s">
        <v>26</v>
      </c>
      <c r="D19" s="47">
        <v>1783615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1783615</v>
      </c>
      <c r="O19" s="48">
        <f t="shared" si="1"/>
        <v>112.12767963789527</v>
      </c>
      <c r="P19" s="9"/>
    </row>
    <row r="20" spans="1:16">
      <c r="A20" s="12"/>
      <c r="B20" s="25">
        <v>331.5</v>
      </c>
      <c r="C20" s="20" t="s">
        <v>22</v>
      </c>
      <c r="D20" s="47">
        <v>5605</v>
      </c>
      <c r="E20" s="47">
        <v>482096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487701</v>
      </c>
      <c r="O20" s="48">
        <f t="shared" si="1"/>
        <v>30.659520965612625</v>
      </c>
      <c r="P20" s="9"/>
    </row>
    <row r="21" spans="1:16">
      <c r="A21" s="12"/>
      <c r="B21" s="25">
        <v>331.81</v>
      </c>
      <c r="C21" s="20" t="s">
        <v>28</v>
      </c>
      <c r="D21" s="47">
        <v>1439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1439</v>
      </c>
      <c r="O21" s="48">
        <f t="shared" si="1"/>
        <v>9.0463318036084747E-2</v>
      </c>
      <c r="P21" s="9"/>
    </row>
    <row r="22" spans="1:16">
      <c r="A22" s="12"/>
      <c r="B22" s="25">
        <v>331.9</v>
      </c>
      <c r="C22" s="20" t="s">
        <v>23</v>
      </c>
      <c r="D22" s="47">
        <v>491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491</v>
      </c>
      <c r="O22" s="48">
        <f t="shared" si="1"/>
        <v>3.0866913937260324E-2</v>
      </c>
      <c r="P22" s="9"/>
    </row>
    <row r="23" spans="1:16">
      <c r="A23" s="12"/>
      <c r="B23" s="25">
        <v>333</v>
      </c>
      <c r="C23" s="20" t="s">
        <v>3</v>
      </c>
      <c r="D23" s="47">
        <v>1004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1004</v>
      </c>
      <c r="O23" s="48">
        <f t="shared" si="1"/>
        <v>6.3116866788206452E-2</v>
      </c>
      <c r="P23" s="9"/>
    </row>
    <row r="24" spans="1:16">
      <c r="A24" s="12"/>
      <c r="B24" s="25">
        <v>334.2</v>
      </c>
      <c r="C24" s="20" t="s">
        <v>24</v>
      </c>
      <c r="D24" s="47">
        <v>110997</v>
      </c>
      <c r="E24" s="47">
        <v>36573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147570</v>
      </c>
      <c r="O24" s="48">
        <f t="shared" si="1"/>
        <v>9.2770478405733332</v>
      </c>
      <c r="P24" s="9"/>
    </row>
    <row r="25" spans="1:16">
      <c r="A25" s="12"/>
      <c r="B25" s="25">
        <v>334.39</v>
      </c>
      <c r="C25" s="20" t="s">
        <v>30</v>
      </c>
      <c r="D25" s="47">
        <v>58083</v>
      </c>
      <c r="E25" s="47">
        <v>3000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40" si="6">SUM(D25:M25)</f>
        <v>61083</v>
      </c>
      <c r="O25" s="48">
        <f t="shared" si="1"/>
        <v>3.8400075438486203</v>
      </c>
      <c r="P25" s="9"/>
    </row>
    <row r="26" spans="1:16">
      <c r="A26" s="12"/>
      <c r="B26" s="25">
        <v>334.49</v>
      </c>
      <c r="C26" s="20" t="s">
        <v>31</v>
      </c>
      <c r="D26" s="47">
        <v>1747626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1747626</v>
      </c>
      <c r="O26" s="48">
        <f t="shared" si="1"/>
        <v>109.8652165713208</v>
      </c>
      <c r="P26" s="9"/>
    </row>
    <row r="27" spans="1:16">
      <c r="A27" s="12"/>
      <c r="B27" s="25">
        <v>334.5</v>
      </c>
      <c r="C27" s="20" t="s">
        <v>32</v>
      </c>
      <c r="D27" s="47">
        <v>4575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4575</v>
      </c>
      <c r="O27" s="48">
        <f t="shared" si="1"/>
        <v>0.28760922864147859</v>
      </c>
      <c r="P27" s="9"/>
    </row>
    <row r="28" spans="1:16">
      <c r="A28" s="12"/>
      <c r="B28" s="25">
        <v>334.61</v>
      </c>
      <c r="C28" s="20" t="s">
        <v>33</v>
      </c>
      <c r="D28" s="47">
        <v>0</v>
      </c>
      <c r="E28" s="47">
        <v>18334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18334</v>
      </c>
      <c r="O28" s="48">
        <f t="shared" si="1"/>
        <v>1.1525743383416107</v>
      </c>
      <c r="P28" s="9"/>
    </row>
    <row r="29" spans="1:16">
      <c r="A29" s="12"/>
      <c r="B29" s="25">
        <v>334.7</v>
      </c>
      <c r="C29" s="20" t="s">
        <v>34</v>
      </c>
      <c r="D29" s="47">
        <v>45578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45578</v>
      </c>
      <c r="O29" s="48">
        <f t="shared" si="1"/>
        <v>2.8652794367259697</v>
      </c>
      <c r="P29" s="9"/>
    </row>
    <row r="30" spans="1:16">
      <c r="A30" s="12"/>
      <c r="B30" s="25">
        <v>334.89</v>
      </c>
      <c r="C30" s="20" t="s">
        <v>35</v>
      </c>
      <c r="D30" s="47">
        <v>20818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20818</v>
      </c>
      <c r="O30" s="48">
        <f t="shared" si="1"/>
        <v>1.3087320047777709</v>
      </c>
      <c r="P30" s="9"/>
    </row>
    <row r="31" spans="1:16">
      <c r="A31" s="12"/>
      <c r="B31" s="25">
        <v>335.12</v>
      </c>
      <c r="C31" s="20" t="s">
        <v>36</v>
      </c>
      <c r="D31" s="47">
        <v>208623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208623</v>
      </c>
      <c r="O31" s="48">
        <f t="shared" si="1"/>
        <v>13.115169422266927</v>
      </c>
      <c r="P31" s="9"/>
    </row>
    <row r="32" spans="1:16">
      <c r="A32" s="12"/>
      <c r="B32" s="25">
        <v>335.13</v>
      </c>
      <c r="C32" s="20" t="s">
        <v>37</v>
      </c>
      <c r="D32" s="47">
        <v>15829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15829</v>
      </c>
      <c r="O32" s="48">
        <f t="shared" si="1"/>
        <v>0.99509649839693215</v>
      </c>
      <c r="P32" s="9"/>
    </row>
    <row r="33" spans="1:16">
      <c r="A33" s="12"/>
      <c r="B33" s="25">
        <v>335.14</v>
      </c>
      <c r="C33" s="20" t="s">
        <v>38</v>
      </c>
      <c r="D33" s="47">
        <v>816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816</v>
      </c>
      <c r="O33" s="48">
        <f t="shared" si="1"/>
        <v>5.1298170616709625E-2</v>
      </c>
      <c r="P33" s="9"/>
    </row>
    <row r="34" spans="1:16">
      <c r="A34" s="12"/>
      <c r="B34" s="25">
        <v>335.15</v>
      </c>
      <c r="C34" s="20" t="s">
        <v>39</v>
      </c>
      <c r="D34" s="47">
        <v>2817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2817</v>
      </c>
      <c r="O34" s="48">
        <f t="shared" si="1"/>
        <v>0.17709184635694977</v>
      </c>
      <c r="P34" s="9"/>
    </row>
    <row r="35" spans="1:16">
      <c r="A35" s="12"/>
      <c r="B35" s="25">
        <v>335.16</v>
      </c>
      <c r="C35" s="20" t="s">
        <v>40</v>
      </c>
      <c r="D35" s="47">
        <v>216500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216500</v>
      </c>
      <c r="O35" s="48">
        <f t="shared" si="1"/>
        <v>13.610360218771611</v>
      </c>
      <c r="P35" s="9"/>
    </row>
    <row r="36" spans="1:16">
      <c r="A36" s="12"/>
      <c r="B36" s="25">
        <v>335.18</v>
      </c>
      <c r="C36" s="20" t="s">
        <v>41</v>
      </c>
      <c r="D36" s="47">
        <v>1030745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1030745</v>
      </c>
      <c r="O36" s="48">
        <f t="shared" si="1"/>
        <v>64.798202049412211</v>
      </c>
      <c r="P36" s="9"/>
    </row>
    <row r="37" spans="1:16">
      <c r="A37" s="12"/>
      <c r="B37" s="25">
        <v>335.19</v>
      </c>
      <c r="C37" s="20" t="s">
        <v>52</v>
      </c>
      <c r="D37" s="47">
        <v>264258</v>
      </c>
      <c r="E37" s="47">
        <v>14846</v>
      </c>
      <c r="F37" s="47">
        <v>15189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294293</v>
      </c>
      <c r="O37" s="48">
        <f t="shared" ref="O37:O68" si="7">(N37/O$74)</f>
        <v>18.50084868296976</v>
      </c>
      <c r="P37" s="9"/>
    </row>
    <row r="38" spans="1:16">
      <c r="A38" s="12"/>
      <c r="B38" s="25">
        <v>335.22</v>
      </c>
      <c r="C38" s="20" t="s">
        <v>42</v>
      </c>
      <c r="D38" s="47">
        <v>0</v>
      </c>
      <c r="E38" s="47">
        <v>134816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134816</v>
      </c>
      <c r="O38" s="48">
        <f t="shared" si="7"/>
        <v>8.4752624630665743</v>
      </c>
      <c r="P38" s="9"/>
    </row>
    <row r="39" spans="1:16">
      <c r="A39" s="12"/>
      <c r="B39" s="25">
        <v>335.49</v>
      </c>
      <c r="C39" s="20" t="s">
        <v>43</v>
      </c>
      <c r="D39" s="47">
        <v>0</v>
      </c>
      <c r="E39" s="47">
        <v>14132</v>
      </c>
      <c r="F39" s="47">
        <v>905043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919175</v>
      </c>
      <c r="O39" s="48">
        <f t="shared" si="7"/>
        <v>57.784308794870185</v>
      </c>
      <c r="P39" s="9"/>
    </row>
    <row r="40" spans="1:16">
      <c r="A40" s="12"/>
      <c r="B40" s="25">
        <v>336</v>
      </c>
      <c r="C40" s="20" t="s">
        <v>4</v>
      </c>
      <c r="D40" s="47">
        <v>5033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5033</v>
      </c>
      <c r="O40" s="48">
        <f t="shared" si="7"/>
        <v>0.31640158420821024</v>
      </c>
      <c r="P40" s="9"/>
    </row>
    <row r="41" spans="1:16">
      <c r="A41" s="12"/>
      <c r="B41" s="25">
        <v>339</v>
      </c>
      <c r="C41" s="20" t="s">
        <v>115</v>
      </c>
      <c r="D41" s="47">
        <v>0</v>
      </c>
      <c r="E41" s="47">
        <v>23052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23052</v>
      </c>
      <c r="O41" s="48">
        <f t="shared" si="7"/>
        <v>1.4491733199220469</v>
      </c>
      <c r="P41" s="9"/>
    </row>
    <row r="42" spans="1:16" ht="15.75">
      <c r="A42" s="29" t="s">
        <v>49</v>
      </c>
      <c r="B42" s="30"/>
      <c r="C42" s="31"/>
      <c r="D42" s="32">
        <f t="shared" ref="D42:M42" si="8">SUM(D43:D60)</f>
        <v>1966688</v>
      </c>
      <c r="E42" s="32">
        <f t="shared" si="8"/>
        <v>44289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0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2010977</v>
      </c>
      <c r="O42" s="46">
        <f t="shared" si="7"/>
        <v>126.42088388759666</v>
      </c>
      <c r="P42" s="10"/>
    </row>
    <row r="43" spans="1:16">
      <c r="A43" s="12"/>
      <c r="B43" s="25">
        <v>341.1</v>
      </c>
      <c r="C43" s="20" t="s">
        <v>116</v>
      </c>
      <c r="D43" s="47">
        <v>23305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23305</v>
      </c>
      <c r="O43" s="48">
        <f t="shared" si="7"/>
        <v>1.4650782674294336</v>
      </c>
      <c r="P43" s="9"/>
    </row>
    <row r="44" spans="1:16">
      <c r="A44" s="12"/>
      <c r="B44" s="25">
        <v>341.51</v>
      </c>
      <c r="C44" s="20" t="s">
        <v>55</v>
      </c>
      <c r="D44" s="47">
        <v>250409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60" si="9">SUM(D44:M44)</f>
        <v>250409</v>
      </c>
      <c r="O44" s="48">
        <f t="shared" si="7"/>
        <v>15.742063242597599</v>
      </c>
      <c r="P44" s="9"/>
    </row>
    <row r="45" spans="1:16">
      <c r="A45" s="12"/>
      <c r="B45" s="25">
        <v>341.8</v>
      </c>
      <c r="C45" s="20" t="s">
        <v>59</v>
      </c>
      <c r="D45" s="47">
        <v>11310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11310</v>
      </c>
      <c r="O45" s="48">
        <f t="shared" si="7"/>
        <v>0.71100773244483562</v>
      </c>
      <c r="P45" s="9"/>
    </row>
    <row r="46" spans="1:16">
      <c r="A46" s="12"/>
      <c r="B46" s="25">
        <v>341.9</v>
      </c>
      <c r="C46" s="20" t="s">
        <v>60</v>
      </c>
      <c r="D46" s="47">
        <v>2695</v>
      </c>
      <c r="E46" s="47">
        <v>6841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9536</v>
      </c>
      <c r="O46" s="48">
        <f t="shared" si="7"/>
        <v>0.59948450367762618</v>
      </c>
      <c r="P46" s="9"/>
    </row>
    <row r="47" spans="1:16">
      <c r="A47" s="12"/>
      <c r="B47" s="25">
        <v>342.1</v>
      </c>
      <c r="C47" s="20" t="s">
        <v>61</v>
      </c>
      <c r="D47" s="47">
        <v>33600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33600</v>
      </c>
      <c r="O47" s="48">
        <f t="shared" si="7"/>
        <v>2.1122776136292196</v>
      </c>
      <c r="P47" s="9"/>
    </row>
    <row r="48" spans="1:16">
      <c r="A48" s="12"/>
      <c r="B48" s="25">
        <v>342.6</v>
      </c>
      <c r="C48" s="20" t="s">
        <v>62</v>
      </c>
      <c r="D48" s="47">
        <v>1364391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1364391</v>
      </c>
      <c r="O48" s="48">
        <f t="shared" si="7"/>
        <v>85.772993021940025</v>
      </c>
      <c r="P48" s="9"/>
    </row>
    <row r="49" spans="1:16">
      <c r="A49" s="12"/>
      <c r="B49" s="25">
        <v>342.9</v>
      </c>
      <c r="C49" s="20" t="s">
        <v>63</v>
      </c>
      <c r="D49" s="47">
        <v>1455</v>
      </c>
      <c r="E49" s="47">
        <v>19362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20817</v>
      </c>
      <c r="O49" s="48">
        <f t="shared" si="7"/>
        <v>1.3086691393726033</v>
      </c>
      <c r="P49" s="9"/>
    </row>
    <row r="50" spans="1:16">
      <c r="A50" s="12"/>
      <c r="B50" s="25">
        <v>343.3</v>
      </c>
      <c r="C50" s="20" t="s">
        <v>64</v>
      </c>
      <c r="D50" s="47">
        <v>753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753</v>
      </c>
      <c r="O50" s="48">
        <f t="shared" si="7"/>
        <v>4.7337650091154836E-2</v>
      </c>
      <c r="P50" s="9"/>
    </row>
    <row r="51" spans="1:16">
      <c r="A51" s="12"/>
      <c r="B51" s="25">
        <v>343.4</v>
      </c>
      <c r="C51" s="20" t="s">
        <v>65</v>
      </c>
      <c r="D51" s="47">
        <v>141378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141378</v>
      </c>
      <c r="O51" s="48">
        <f t="shared" si="7"/>
        <v>8.8877852517759486</v>
      </c>
      <c r="P51" s="9"/>
    </row>
    <row r="52" spans="1:16">
      <c r="A52" s="12"/>
      <c r="B52" s="25">
        <v>346.4</v>
      </c>
      <c r="C52" s="20" t="s">
        <v>129</v>
      </c>
      <c r="D52" s="47">
        <v>1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</v>
      </c>
      <c r="O52" s="48">
        <f t="shared" si="7"/>
        <v>6.286540516753631E-5</v>
      </c>
      <c r="P52" s="9"/>
    </row>
    <row r="53" spans="1:16">
      <c r="A53" s="12"/>
      <c r="B53" s="25">
        <v>347.2</v>
      </c>
      <c r="C53" s="20" t="s">
        <v>67</v>
      </c>
      <c r="D53" s="47">
        <v>18082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18082</v>
      </c>
      <c r="O53" s="48">
        <f t="shared" si="7"/>
        <v>1.1367322562393916</v>
      </c>
      <c r="P53" s="9"/>
    </row>
    <row r="54" spans="1:16">
      <c r="A54" s="12"/>
      <c r="B54" s="25">
        <v>347.5</v>
      </c>
      <c r="C54" s="20" t="s">
        <v>68</v>
      </c>
      <c r="D54" s="47">
        <v>5047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5047</v>
      </c>
      <c r="O54" s="48">
        <f t="shared" si="7"/>
        <v>0.31728169988055571</v>
      </c>
      <c r="P54" s="9"/>
    </row>
    <row r="55" spans="1:16">
      <c r="A55" s="12"/>
      <c r="B55" s="25">
        <v>348.92099999999999</v>
      </c>
      <c r="C55" s="20" t="s">
        <v>69</v>
      </c>
      <c r="D55" s="47">
        <v>0</v>
      </c>
      <c r="E55" s="47">
        <v>4027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4027</v>
      </c>
      <c r="O55" s="48">
        <f t="shared" si="7"/>
        <v>0.25315898660966868</v>
      </c>
      <c r="P55" s="9"/>
    </row>
    <row r="56" spans="1:16">
      <c r="A56" s="12"/>
      <c r="B56" s="25">
        <v>348.92200000000003</v>
      </c>
      <c r="C56" s="20" t="s">
        <v>70</v>
      </c>
      <c r="D56" s="47">
        <v>0</v>
      </c>
      <c r="E56" s="47">
        <v>4096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4096</v>
      </c>
      <c r="O56" s="48">
        <f t="shared" si="7"/>
        <v>0.25749669956622873</v>
      </c>
      <c r="P56" s="9"/>
    </row>
    <row r="57" spans="1:16">
      <c r="A57" s="12"/>
      <c r="B57" s="25">
        <v>348.923</v>
      </c>
      <c r="C57" s="20" t="s">
        <v>71</v>
      </c>
      <c r="D57" s="47">
        <v>0</v>
      </c>
      <c r="E57" s="47">
        <v>4132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4132</v>
      </c>
      <c r="O57" s="48">
        <f t="shared" si="7"/>
        <v>0.25975985415225999</v>
      </c>
      <c r="P57" s="9"/>
    </row>
    <row r="58" spans="1:16">
      <c r="A58" s="12"/>
      <c r="B58" s="25">
        <v>348.92399999999998</v>
      </c>
      <c r="C58" s="20" t="s">
        <v>72</v>
      </c>
      <c r="D58" s="47">
        <v>0</v>
      </c>
      <c r="E58" s="47">
        <v>4149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4149</v>
      </c>
      <c r="O58" s="48">
        <f t="shared" si="7"/>
        <v>0.26082856604010812</v>
      </c>
      <c r="P58" s="9"/>
    </row>
    <row r="59" spans="1:16">
      <c r="A59" s="12"/>
      <c r="B59" s="25">
        <v>348.93</v>
      </c>
      <c r="C59" s="20" t="s">
        <v>138</v>
      </c>
      <c r="D59" s="47">
        <v>0</v>
      </c>
      <c r="E59" s="47">
        <v>1682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1682</v>
      </c>
      <c r="O59" s="48">
        <f t="shared" si="7"/>
        <v>0.10573961149179606</v>
      </c>
      <c r="P59" s="9"/>
    </row>
    <row r="60" spans="1:16">
      <c r="A60" s="12"/>
      <c r="B60" s="25">
        <v>349</v>
      </c>
      <c r="C60" s="20" t="s">
        <v>117</v>
      </c>
      <c r="D60" s="47">
        <v>114262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114262</v>
      </c>
      <c r="O60" s="48">
        <f t="shared" si="7"/>
        <v>7.183126925253033</v>
      </c>
      <c r="P60" s="9"/>
    </row>
    <row r="61" spans="1:16" ht="15.75">
      <c r="A61" s="29" t="s">
        <v>50</v>
      </c>
      <c r="B61" s="30"/>
      <c r="C61" s="31"/>
      <c r="D61" s="32">
        <f t="shared" ref="D61:M61" si="10">SUM(D62:D62)</f>
        <v>4163</v>
      </c>
      <c r="E61" s="32">
        <f t="shared" si="10"/>
        <v>0</v>
      </c>
      <c r="F61" s="32">
        <f t="shared" si="10"/>
        <v>0</v>
      </c>
      <c r="G61" s="32">
        <f t="shared" si="10"/>
        <v>0</v>
      </c>
      <c r="H61" s="32">
        <f t="shared" si="10"/>
        <v>0</v>
      </c>
      <c r="I61" s="32">
        <f t="shared" si="10"/>
        <v>0</v>
      </c>
      <c r="J61" s="32">
        <f t="shared" si="10"/>
        <v>0</v>
      </c>
      <c r="K61" s="32">
        <f t="shared" si="10"/>
        <v>0</v>
      </c>
      <c r="L61" s="32">
        <f t="shared" si="10"/>
        <v>0</v>
      </c>
      <c r="M61" s="32">
        <f t="shared" si="10"/>
        <v>0</v>
      </c>
      <c r="N61" s="32">
        <f t="shared" ref="N61:N72" si="11">SUM(D61:M61)</f>
        <v>4163</v>
      </c>
      <c r="O61" s="46">
        <f t="shared" si="7"/>
        <v>0.26170868171245365</v>
      </c>
      <c r="P61" s="10"/>
    </row>
    <row r="62" spans="1:16">
      <c r="A62" s="13"/>
      <c r="B62" s="40">
        <v>351.7</v>
      </c>
      <c r="C62" s="21" t="s">
        <v>93</v>
      </c>
      <c r="D62" s="47">
        <v>4163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4163</v>
      </c>
      <c r="O62" s="48">
        <f t="shared" si="7"/>
        <v>0.26170868171245365</v>
      </c>
      <c r="P62" s="9"/>
    </row>
    <row r="63" spans="1:16" ht="15.75">
      <c r="A63" s="29" t="s">
        <v>5</v>
      </c>
      <c r="B63" s="30"/>
      <c r="C63" s="31"/>
      <c r="D63" s="32">
        <f t="shared" ref="D63:M63" si="12">SUM(D64:D69)</f>
        <v>957697</v>
      </c>
      <c r="E63" s="32">
        <f t="shared" si="12"/>
        <v>781003</v>
      </c>
      <c r="F63" s="32">
        <f t="shared" si="12"/>
        <v>9225</v>
      </c>
      <c r="G63" s="32">
        <f t="shared" si="12"/>
        <v>0</v>
      </c>
      <c r="H63" s="32">
        <f t="shared" si="12"/>
        <v>0</v>
      </c>
      <c r="I63" s="32">
        <f t="shared" si="12"/>
        <v>54</v>
      </c>
      <c r="J63" s="32">
        <f t="shared" si="12"/>
        <v>0</v>
      </c>
      <c r="K63" s="32">
        <f t="shared" si="12"/>
        <v>0</v>
      </c>
      <c r="L63" s="32">
        <f t="shared" si="12"/>
        <v>0</v>
      </c>
      <c r="M63" s="32">
        <f t="shared" si="12"/>
        <v>0</v>
      </c>
      <c r="N63" s="32">
        <f t="shared" si="11"/>
        <v>1747979</v>
      </c>
      <c r="O63" s="46">
        <f t="shared" si="7"/>
        <v>109.88740805934495</v>
      </c>
      <c r="P63" s="10"/>
    </row>
    <row r="64" spans="1:16">
      <c r="A64" s="12"/>
      <c r="B64" s="25">
        <v>361.1</v>
      </c>
      <c r="C64" s="20" t="s">
        <v>95</v>
      </c>
      <c r="D64" s="47">
        <v>41689</v>
      </c>
      <c r="E64" s="47">
        <v>12884</v>
      </c>
      <c r="F64" s="47">
        <v>9225</v>
      </c>
      <c r="G64" s="47">
        <v>0</v>
      </c>
      <c r="H64" s="47">
        <v>0</v>
      </c>
      <c r="I64" s="47">
        <v>54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63852</v>
      </c>
      <c r="O64" s="48">
        <f t="shared" si="7"/>
        <v>4.0140818507575284</v>
      </c>
      <c r="P64" s="9"/>
    </row>
    <row r="65" spans="1:119">
      <c r="A65" s="12"/>
      <c r="B65" s="25">
        <v>362</v>
      </c>
      <c r="C65" s="20" t="s">
        <v>96</v>
      </c>
      <c r="D65" s="47">
        <v>40861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40861</v>
      </c>
      <c r="O65" s="48">
        <f t="shared" si="7"/>
        <v>2.5687433205507011</v>
      </c>
      <c r="P65" s="9"/>
    </row>
    <row r="66" spans="1:119">
      <c r="A66" s="12"/>
      <c r="B66" s="25">
        <v>364</v>
      </c>
      <c r="C66" s="20" t="s">
        <v>97</v>
      </c>
      <c r="D66" s="47">
        <v>216783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216783</v>
      </c>
      <c r="O66" s="48">
        <f t="shared" si="7"/>
        <v>13.628151128434023</v>
      </c>
      <c r="P66" s="9"/>
    </row>
    <row r="67" spans="1:119">
      <c r="A67" s="12"/>
      <c r="B67" s="25">
        <v>365</v>
      </c>
      <c r="C67" s="20" t="s">
        <v>98</v>
      </c>
      <c r="D67" s="47">
        <v>6145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6145</v>
      </c>
      <c r="O67" s="48">
        <f t="shared" si="7"/>
        <v>0.3863079147545106</v>
      </c>
      <c r="P67" s="9"/>
    </row>
    <row r="68" spans="1:119">
      <c r="A68" s="12"/>
      <c r="B68" s="25">
        <v>366</v>
      </c>
      <c r="C68" s="20" t="s">
        <v>99</v>
      </c>
      <c r="D68" s="47">
        <v>0</v>
      </c>
      <c r="E68" s="47">
        <v>310899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310899</v>
      </c>
      <c r="O68" s="48">
        <f t="shared" si="7"/>
        <v>19.544791601181871</v>
      </c>
      <c r="P68" s="9"/>
    </row>
    <row r="69" spans="1:119">
      <c r="A69" s="12"/>
      <c r="B69" s="25">
        <v>369.9</v>
      </c>
      <c r="C69" s="20" t="s">
        <v>100</v>
      </c>
      <c r="D69" s="47">
        <v>652219</v>
      </c>
      <c r="E69" s="47">
        <v>457220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1109439</v>
      </c>
      <c r="O69" s="48">
        <f>(N69/O$74)</f>
        <v>69.745332243666311</v>
      </c>
      <c r="P69" s="9"/>
    </row>
    <row r="70" spans="1:119" ht="15.75">
      <c r="A70" s="29" t="s">
        <v>51</v>
      </c>
      <c r="B70" s="30"/>
      <c r="C70" s="31"/>
      <c r="D70" s="32">
        <f t="shared" ref="D70:M70" si="13">SUM(D71:D71)</f>
        <v>221804</v>
      </c>
      <c r="E70" s="32">
        <f t="shared" si="13"/>
        <v>3560</v>
      </c>
      <c r="F70" s="32">
        <f t="shared" si="13"/>
        <v>0</v>
      </c>
      <c r="G70" s="32">
        <f t="shared" si="13"/>
        <v>0</v>
      </c>
      <c r="H70" s="32">
        <f t="shared" si="13"/>
        <v>0</v>
      </c>
      <c r="I70" s="32">
        <f t="shared" si="13"/>
        <v>0</v>
      </c>
      <c r="J70" s="32">
        <f t="shared" si="13"/>
        <v>0</v>
      </c>
      <c r="K70" s="32">
        <f t="shared" si="13"/>
        <v>0</v>
      </c>
      <c r="L70" s="32">
        <f t="shared" si="13"/>
        <v>0</v>
      </c>
      <c r="M70" s="32">
        <f t="shared" si="13"/>
        <v>0</v>
      </c>
      <c r="N70" s="32">
        <f t="shared" si="11"/>
        <v>225364</v>
      </c>
      <c r="O70" s="46">
        <f>(N70/O$74)</f>
        <v>14.167599170176652</v>
      </c>
      <c r="P70" s="9"/>
    </row>
    <row r="71" spans="1:119" ht="15.75" thickBot="1">
      <c r="A71" s="12"/>
      <c r="B71" s="25">
        <v>381</v>
      </c>
      <c r="C71" s="20" t="s">
        <v>101</v>
      </c>
      <c r="D71" s="47">
        <v>221804</v>
      </c>
      <c r="E71" s="47">
        <v>3560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225364</v>
      </c>
      <c r="O71" s="48">
        <f>(N71/O$74)</f>
        <v>14.167599170176652</v>
      </c>
      <c r="P71" s="9"/>
    </row>
    <row r="72" spans="1:119" ht="16.5" thickBot="1">
      <c r="A72" s="14" t="s">
        <v>74</v>
      </c>
      <c r="B72" s="23"/>
      <c r="C72" s="22"/>
      <c r="D72" s="15">
        <f t="shared" ref="D72:M72" si="14">SUM(D5,D13,D16,D42,D61,D63,D70)</f>
        <v>17344701</v>
      </c>
      <c r="E72" s="15">
        <f t="shared" si="14"/>
        <v>4485692</v>
      </c>
      <c r="F72" s="15">
        <f t="shared" si="14"/>
        <v>3041324</v>
      </c>
      <c r="G72" s="15">
        <f t="shared" si="14"/>
        <v>0</v>
      </c>
      <c r="H72" s="15">
        <f t="shared" si="14"/>
        <v>0</v>
      </c>
      <c r="I72" s="15">
        <f t="shared" si="14"/>
        <v>54</v>
      </c>
      <c r="J72" s="15">
        <f t="shared" si="14"/>
        <v>0</v>
      </c>
      <c r="K72" s="15">
        <f t="shared" si="14"/>
        <v>0</v>
      </c>
      <c r="L72" s="15">
        <f t="shared" si="14"/>
        <v>0</v>
      </c>
      <c r="M72" s="15">
        <f t="shared" si="14"/>
        <v>0</v>
      </c>
      <c r="N72" s="15">
        <f t="shared" si="11"/>
        <v>24871771</v>
      </c>
      <c r="O72" s="38">
        <f>(N72/O$74)</f>
        <v>1563.5739611491797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1"/>
      <c r="B74" s="42"/>
      <c r="C74" s="42"/>
      <c r="D74" s="43"/>
      <c r="E74" s="43"/>
      <c r="F74" s="43"/>
      <c r="G74" s="43"/>
      <c r="H74" s="43"/>
      <c r="I74" s="43"/>
      <c r="J74" s="43"/>
      <c r="K74" s="43"/>
      <c r="L74" s="51" t="s">
        <v>139</v>
      </c>
      <c r="M74" s="51"/>
      <c r="N74" s="51"/>
      <c r="O74" s="44">
        <v>15907</v>
      </c>
    </row>
    <row r="75" spans="1:119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  <row r="76" spans="1:119" ht="15.75" customHeight="1" thickBot="1">
      <c r="A76" s="55" t="s">
        <v>119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7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112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120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105</v>
      </c>
      <c r="B3" s="65"/>
      <c r="C3" s="66"/>
      <c r="D3" s="70" t="s">
        <v>45</v>
      </c>
      <c r="E3" s="71"/>
      <c r="F3" s="71"/>
      <c r="G3" s="71"/>
      <c r="H3" s="72"/>
      <c r="I3" s="70" t="s">
        <v>46</v>
      </c>
      <c r="J3" s="72"/>
      <c r="K3" s="70" t="s">
        <v>48</v>
      </c>
      <c r="L3" s="72"/>
      <c r="M3" s="36"/>
      <c r="N3" s="37"/>
      <c r="O3" s="73" t="s">
        <v>110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106</v>
      </c>
      <c r="F4" s="34" t="s">
        <v>107</v>
      </c>
      <c r="G4" s="34" t="s">
        <v>108</v>
      </c>
      <c r="H4" s="34" t="s">
        <v>7</v>
      </c>
      <c r="I4" s="34" t="s">
        <v>8</v>
      </c>
      <c r="J4" s="35" t="s">
        <v>109</v>
      </c>
      <c r="K4" s="35" t="s">
        <v>9</v>
      </c>
      <c r="L4" s="35" t="s">
        <v>10</v>
      </c>
      <c r="M4" s="35" t="s">
        <v>11</v>
      </c>
      <c r="N4" s="35" t="s">
        <v>47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9337315</v>
      </c>
      <c r="E5" s="27">
        <f t="shared" si="0"/>
        <v>1949436</v>
      </c>
      <c r="F5" s="27">
        <f t="shared" si="0"/>
        <v>2151311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13438062</v>
      </c>
      <c r="O5" s="33">
        <f t="shared" ref="O5:O36" si="1">(N5/O$74)</f>
        <v>851.10279308379256</v>
      </c>
      <c r="P5" s="6"/>
    </row>
    <row r="6" spans="1:133">
      <c r="A6" s="12"/>
      <c r="B6" s="25">
        <v>311</v>
      </c>
      <c r="C6" s="20" t="s">
        <v>2</v>
      </c>
      <c r="D6" s="47">
        <v>8864875</v>
      </c>
      <c r="E6" s="47">
        <v>469498</v>
      </c>
      <c r="F6" s="47">
        <v>1779452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11113825</v>
      </c>
      <c r="O6" s="48">
        <f t="shared" si="1"/>
        <v>703.89670023434041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847860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847860</v>
      </c>
      <c r="O7" s="48">
        <f t="shared" si="1"/>
        <v>53.699410982329468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67265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67265</v>
      </c>
      <c r="O8" s="48">
        <f t="shared" si="1"/>
        <v>4.2602444740008867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0</v>
      </c>
      <c r="F9" s="47">
        <v>371859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371859</v>
      </c>
      <c r="O9" s="48">
        <f t="shared" si="1"/>
        <v>23.551776553296598</v>
      </c>
      <c r="P9" s="9"/>
    </row>
    <row r="10" spans="1:133">
      <c r="A10" s="12"/>
      <c r="B10" s="25">
        <v>312.60000000000002</v>
      </c>
      <c r="C10" s="20" t="s">
        <v>15</v>
      </c>
      <c r="D10" s="47">
        <v>382413</v>
      </c>
      <c r="E10" s="47">
        <v>564813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947226</v>
      </c>
      <c r="O10" s="48">
        <f t="shared" si="1"/>
        <v>59.992779783393502</v>
      </c>
      <c r="P10" s="9"/>
    </row>
    <row r="11" spans="1:133">
      <c r="A11" s="12"/>
      <c r="B11" s="25">
        <v>315</v>
      </c>
      <c r="C11" s="20" t="s">
        <v>16</v>
      </c>
      <c r="D11" s="47">
        <v>86337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86337</v>
      </c>
      <c r="O11" s="48">
        <f t="shared" si="1"/>
        <v>5.4681740452213567</v>
      </c>
      <c r="P11" s="9"/>
    </row>
    <row r="12" spans="1:133">
      <c r="A12" s="12"/>
      <c r="B12" s="25">
        <v>316</v>
      </c>
      <c r="C12" s="20" t="s">
        <v>17</v>
      </c>
      <c r="D12" s="47">
        <v>3690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3690</v>
      </c>
      <c r="O12" s="48">
        <f t="shared" si="1"/>
        <v>0.2337070112103363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SUM(D14:D15)</f>
        <v>164322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164322</v>
      </c>
      <c r="O13" s="46">
        <f t="shared" si="1"/>
        <v>10.407372221166636</v>
      </c>
      <c r="P13" s="10"/>
    </row>
    <row r="14" spans="1:133">
      <c r="A14" s="12"/>
      <c r="B14" s="25">
        <v>322</v>
      </c>
      <c r="C14" s="20" t="s">
        <v>0</v>
      </c>
      <c r="D14" s="47">
        <v>127061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127061</v>
      </c>
      <c r="O14" s="48">
        <f t="shared" si="1"/>
        <v>8.0474380898093614</v>
      </c>
      <c r="P14" s="9"/>
    </row>
    <row r="15" spans="1:133">
      <c r="A15" s="12"/>
      <c r="B15" s="25">
        <v>329</v>
      </c>
      <c r="C15" s="20" t="s">
        <v>19</v>
      </c>
      <c r="D15" s="47">
        <v>37261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37261</v>
      </c>
      <c r="O15" s="48">
        <f t="shared" si="1"/>
        <v>2.3599341313572739</v>
      </c>
      <c r="P15" s="9"/>
    </row>
    <row r="16" spans="1:133" ht="15.75">
      <c r="A16" s="29" t="s">
        <v>21</v>
      </c>
      <c r="B16" s="30"/>
      <c r="C16" s="31"/>
      <c r="D16" s="32">
        <f t="shared" ref="D16:M16" si="4">SUM(D17:D40)</f>
        <v>4885709</v>
      </c>
      <c r="E16" s="32">
        <f t="shared" si="4"/>
        <v>2100650</v>
      </c>
      <c r="F16" s="32">
        <f t="shared" si="4"/>
        <v>925287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>SUM(D16:M16)</f>
        <v>7911646</v>
      </c>
      <c r="O16" s="46">
        <f t="shared" si="1"/>
        <v>501.08594591171067</v>
      </c>
      <c r="P16" s="10"/>
    </row>
    <row r="17" spans="1:16">
      <c r="A17" s="12"/>
      <c r="B17" s="25">
        <v>331.2</v>
      </c>
      <c r="C17" s="20" t="s">
        <v>20</v>
      </c>
      <c r="D17" s="47">
        <v>97865</v>
      </c>
      <c r="E17" s="47">
        <v>5244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>SUM(D17:M17)</f>
        <v>103109</v>
      </c>
      <c r="O17" s="48">
        <f t="shared" si="1"/>
        <v>6.5304325796440557</v>
      </c>
      <c r="P17" s="9"/>
    </row>
    <row r="18" spans="1:16">
      <c r="A18" s="12"/>
      <c r="B18" s="25">
        <v>331.39</v>
      </c>
      <c r="C18" s="20" t="s">
        <v>25</v>
      </c>
      <c r="D18" s="47">
        <v>233867</v>
      </c>
      <c r="E18" s="47">
        <v>1692100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4" si="5">SUM(D18:M18)</f>
        <v>1925967</v>
      </c>
      <c r="O18" s="48">
        <f t="shared" si="1"/>
        <v>121.98156944708342</v>
      </c>
      <c r="P18" s="9"/>
    </row>
    <row r="19" spans="1:16">
      <c r="A19" s="12"/>
      <c r="B19" s="25">
        <v>331.49</v>
      </c>
      <c r="C19" s="20" t="s">
        <v>26</v>
      </c>
      <c r="D19" s="47">
        <v>386323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386323</v>
      </c>
      <c r="O19" s="48">
        <f t="shared" si="1"/>
        <v>24.467857369054403</v>
      </c>
      <c r="P19" s="9"/>
    </row>
    <row r="20" spans="1:16">
      <c r="A20" s="12"/>
      <c r="B20" s="25">
        <v>331.5</v>
      </c>
      <c r="C20" s="20" t="s">
        <v>22</v>
      </c>
      <c r="D20" s="47">
        <v>112107</v>
      </c>
      <c r="E20" s="47">
        <v>2967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115074</v>
      </c>
      <c r="O20" s="48">
        <f t="shared" si="1"/>
        <v>7.2882386471594147</v>
      </c>
      <c r="P20" s="9"/>
    </row>
    <row r="21" spans="1:16">
      <c r="A21" s="12"/>
      <c r="B21" s="25">
        <v>331.65</v>
      </c>
      <c r="C21" s="20" t="s">
        <v>27</v>
      </c>
      <c r="D21" s="47">
        <v>59560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59560</v>
      </c>
      <c r="O21" s="48">
        <f t="shared" si="1"/>
        <v>3.7722465007283552</v>
      </c>
      <c r="P21" s="9"/>
    </row>
    <row r="22" spans="1:16">
      <c r="A22" s="12"/>
      <c r="B22" s="25">
        <v>331.9</v>
      </c>
      <c r="C22" s="20" t="s">
        <v>23</v>
      </c>
      <c r="D22" s="47">
        <v>434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434</v>
      </c>
      <c r="O22" s="48">
        <f t="shared" si="1"/>
        <v>2.748749129140541E-2</v>
      </c>
      <c r="P22" s="9"/>
    </row>
    <row r="23" spans="1:16">
      <c r="A23" s="12"/>
      <c r="B23" s="25">
        <v>333</v>
      </c>
      <c r="C23" s="20" t="s">
        <v>3</v>
      </c>
      <c r="D23" s="47">
        <v>984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984</v>
      </c>
      <c r="O23" s="48">
        <f t="shared" si="1"/>
        <v>6.2321869656089685E-2</v>
      </c>
      <c r="P23" s="9"/>
    </row>
    <row r="24" spans="1:16">
      <c r="A24" s="12"/>
      <c r="B24" s="25">
        <v>334.2</v>
      </c>
      <c r="C24" s="20" t="s">
        <v>24</v>
      </c>
      <c r="D24" s="47">
        <v>98180</v>
      </c>
      <c r="E24" s="47">
        <v>174235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272415</v>
      </c>
      <c r="O24" s="48">
        <f t="shared" si="1"/>
        <v>17.253467604028121</v>
      </c>
      <c r="P24" s="9"/>
    </row>
    <row r="25" spans="1:16">
      <c r="A25" s="12"/>
      <c r="B25" s="25">
        <v>334.39</v>
      </c>
      <c r="C25" s="20" t="s">
        <v>30</v>
      </c>
      <c r="D25" s="47">
        <v>70588</v>
      </c>
      <c r="E25" s="47">
        <v>54216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9" si="6">SUM(D25:M25)</f>
        <v>124804</v>
      </c>
      <c r="O25" s="48">
        <f t="shared" si="1"/>
        <v>7.9044904680473751</v>
      </c>
      <c r="P25" s="9"/>
    </row>
    <row r="26" spans="1:16">
      <c r="A26" s="12"/>
      <c r="B26" s="25">
        <v>334.49</v>
      </c>
      <c r="C26" s="20" t="s">
        <v>31</v>
      </c>
      <c r="D26" s="47">
        <v>1444052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1444052</v>
      </c>
      <c r="O26" s="48">
        <f t="shared" si="1"/>
        <v>91.459370447780103</v>
      </c>
      <c r="P26" s="9"/>
    </row>
    <row r="27" spans="1:16">
      <c r="A27" s="12"/>
      <c r="B27" s="25">
        <v>334.7</v>
      </c>
      <c r="C27" s="20" t="s">
        <v>34</v>
      </c>
      <c r="D27" s="47">
        <v>89277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89277</v>
      </c>
      <c r="O27" s="48">
        <f t="shared" si="1"/>
        <v>5.6543796313889416</v>
      </c>
      <c r="P27" s="9"/>
    </row>
    <row r="28" spans="1:16">
      <c r="A28" s="12"/>
      <c r="B28" s="25">
        <v>334.89</v>
      </c>
      <c r="C28" s="20" t="s">
        <v>35</v>
      </c>
      <c r="D28" s="47">
        <v>17333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17333</v>
      </c>
      <c r="O28" s="48">
        <f t="shared" si="1"/>
        <v>1.0977896003546772</v>
      </c>
      <c r="P28" s="9"/>
    </row>
    <row r="29" spans="1:16">
      <c r="A29" s="12"/>
      <c r="B29" s="25">
        <v>335.12</v>
      </c>
      <c r="C29" s="20" t="s">
        <v>36</v>
      </c>
      <c r="D29" s="47">
        <v>211877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211877</v>
      </c>
      <c r="O29" s="48">
        <f t="shared" si="1"/>
        <v>13.419279245044018</v>
      </c>
      <c r="P29" s="9"/>
    </row>
    <row r="30" spans="1:16">
      <c r="A30" s="12"/>
      <c r="B30" s="25">
        <v>335.13</v>
      </c>
      <c r="C30" s="20" t="s">
        <v>37</v>
      </c>
      <c r="D30" s="47">
        <v>15168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15168</v>
      </c>
      <c r="O30" s="48">
        <f t="shared" si="1"/>
        <v>0.96066882006460197</v>
      </c>
      <c r="P30" s="9"/>
    </row>
    <row r="31" spans="1:16">
      <c r="A31" s="12"/>
      <c r="B31" s="25">
        <v>335.14</v>
      </c>
      <c r="C31" s="20" t="s">
        <v>38</v>
      </c>
      <c r="D31" s="47">
        <v>1112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1112</v>
      </c>
      <c r="O31" s="48">
        <f t="shared" si="1"/>
        <v>7.0428779530052568E-2</v>
      </c>
      <c r="P31" s="9"/>
    </row>
    <row r="32" spans="1:16">
      <c r="A32" s="12"/>
      <c r="B32" s="25">
        <v>335.15</v>
      </c>
      <c r="C32" s="20" t="s">
        <v>39</v>
      </c>
      <c r="D32" s="47">
        <v>2930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2930</v>
      </c>
      <c r="O32" s="48">
        <f t="shared" si="1"/>
        <v>0.18557223383368168</v>
      </c>
      <c r="P32" s="9"/>
    </row>
    <row r="33" spans="1:16">
      <c r="A33" s="12"/>
      <c r="B33" s="25">
        <v>335.16</v>
      </c>
      <c r="C33" s="20" t="s">
        <v>40</v>
      </c>
      <c r="D33" s="47">
        <v>216500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216500</v>
      </c>
      <c r="O33" s="48">
        <f t="shared" si="1"/>
        <v>13.712078029007538</v>
      </c>
      <c r="P33" s="9"/>
    </row>
    <row r="34" spans="1:16">
      <c r="A34" s="12"/>
      <c r="B34" s="25">
        <v>335.18</v>
      </c>
      <c r="C34" s="20" t="s">
        <v>41</v>
      </c>
      <c r="D34" s="47">
        <v>1100772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1100772</v>
      </c>
      <c r="O34" s="48">
        <f t="shared" si="1"/>
        <v>69.71765152954589</v>
      </c>
      <c r="P34" s="9"/>
    </row>
    <row r="35" spans="1:16">
      <c r="A35" s="12"/>
      <c r="B35" s="25">
        <v>335.19</v>
      </c>
      <c r="C35" s="20" t="s">
        <v>52</v>
      </c>
      <c r="D35" s="47">
        <v>283684</v>
      </c>
      <c r="E35" s="47">
        <v>15012</v>
      </c>
      <c r="F35" s="47">
        <v>16576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315272</v>
      </c>
      <c r="O35" s="48">
        <f t="shared" si="1"/>
        <v>19.967825701437711</v>
      </c>
      <c r="P35" s="9"/>
    </row>
    <row r="36" spans="1:16">
      <c r="A36" s="12"/>
      <c r="B36" s="25">
        <v>335.22</v>
      </c>
      <c r="C36" s="20" t="s">
        <v>42</v>
      </c>
      <c r="D36" s="47">
        <v>0</v>
      </c>
      <c r="E36" s="47">
        <v>134219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134219</v>
      </c>
      <c r="O36" s="48">
        <f t="shared" si="1"/>
        <v>8.5007916904173797</v>
      </c>
      <c r="P36" s="9"/>
    </row>
    <row r="37" spans="1:16">
      <c r="A37" s="12"/>
      <c r="B37" s="25">
        <v>335.49</v>
      </c>
      <c r="C37" s="20" t="s">
        <v>43</v>
      </c>
      <c r="D37" s="47">
        <v>13346</v>
      </c>
      <c r="E37" s="47">
        <v>550</v>
      </c>
      <c r="F37" s="47">
        <v>908711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922607</v>
      </c>
      <c r="O37" s="48">
        <f t="shared" ref="O37:O68" si="7">(N37/O$74)</f>
        <v>58.433529672556844</v>
      </c>
      <c r="P37" s="9"/>
    </row>
    <row r="38" spans="1:16">
      <c r="A38" s="12"/>
      <c r="B38" s="25">
        <v>335.8</v>
      </c>
      <c r="C38" s="20" t="s">
        <v>114</v>
      </c>
      <c r="D38" s="47">
        <v>424911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424911</v>
      </c>
      <c r="O38" s="48">
        <f t="shared" si="7"/>
        <v>26.911837355120653</v>
      </c>
      <c r="P38" s="9"/>
    </row>
    <row r="39" spans="1:16">
      <c r="A39" s="12"/>
      <c r="B39" s="25">
        <v>336</v>
      </c>
      <c r="C39" s="20" t="s">
        <v>4</v>
      </c>
      <c r="D39" s="47">
        <v>4839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4839</v>
      </c>
      <c r="O39" s="48">
        <f t="shared" si="7"/>
        <v>0.30647919437583127</v>
      </c>
      <c r="P39" s="9"/>
    </row>
    <row r="40" spans="1:16">
      <c r="A40" s="12"/>
      <c r="B40" s="25">
        <v>339</v>
      </c>
      <c r="C40" s="20" t="s">
        <v>115</v>
      </c>
      <c r="D40" s="47">
        <v>0</v>
      </c>
      <c r="E40" s="47">
        <v>22107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22107</v>
      </c>
      <c r="O40" s="48">
        <f t="shared" si="7"/>
        <v>1.4001520045601368</v>
      </c>
      <c r="P40" s="9"/>
    </row>
    <row r="41" spans="1:16" ht="15.75">
      <c r="A41" s="29" t="s">
        <v>49</v>
      </c>
      <c r="B41" s="30"/>
      <c r="C41" s="31"/>
      <c r="D41" s="32">
        <f t="shared" ref="D41:M41" si="8">SUM(D42:D59)</f>
        <v>1269142</v>
      </c>
      <c r="E41" s="32">
        <f t="shared" si="8"/>
        <v>267858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1537000</v>
      </c>
      <c r="O41" s="46">
        <f t="shared" si="7"/>
        <v>97.346253720944958</v>
      </c>
      <c r="P41" s="10"/>
    </row>
    <row r="42" spans="1:16">
      <c r="A42" s="12"/>
      <c r="B42" s="25">
        <v>341.1</v>
      </c>
      <c r="C42" s="20" t="s">
        <v>116</v>
      </c>
      <c r="D42" s="47">
        <v>74120</v>
      </c>
      <c r="E42" s="47">
        <v>7436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81556</v>
      </c>
      <c r="O42" s="48">
        <f t="shared" si="7"/>
        <v>5.1653682943821648</v>
      </c>
      <c r="P42" s="9"/>
    </row>
    <row r="43" spans="1:16">
      <c r="A43" s="12"/>
      <c r="B43" s="25">
        <v>341.15</v>
      </c>
      <c r="C43" s="20" t="s">
        <v>53</v>
      </c>
      <c r="D43" s="47">
        <v>0</v>
      </c>
      <c r="E43" s="47">
        <v>21728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59" si="9">SUM(D43:M43)</f>
        <v>21728</v>
      </c>
      <c r="O43" s="48">
        <f t="shared" si="7"/>
        <v>1.3761479511051997</v>
      </c>
      <c r="P43" s="9"/>
    </row>
    <row r="44" spans="1:16">
      <c r="A44" s="12"/>
      <c r="B44" s="25">
        <v>341.51</v>
      </c>
      <c r="C44" s="20" t="s">
        <v>55</v>
      </c>
      <c r="D44" s="47">
        <v>206353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206353</v>
      </c>
      <c r="O44" s="48">
        <f t="shared" si="7"/>
        <v>13.069415415795808</v>
      </c>
      <c r="P44" s="9"/>
    </row>
    <row r="45" spans="1:16">
      <c r="A45" s="12"/>
      <c r="B45" s="25">
        <v>341.8</v>
      </c>
      <c r="C45" s="20" t="s">
        <v>59</v>
      </c>
      <c r="D45" s="47">
        <v>11452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11452</v>
      </c>
      <c r="O45" s="48">
        <f t="shared" si="7"/>
        <v>0.72531509278611694</v>
      </c>
      <c r="P45" s="9"/>
    </row>
    <row r="46" spans="1:16">
      <c r="A46" s="12"/>
      <c r="B46" s="25">
        <v>341.9</v>
      </c>
      <c r="C46" s="20" t="s">
        <v>60</v>
      </c>
      <c r="D46" s="47">
        <v>28886</v>
      </c>
      <c r="E46" s="47">
        <v>10716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39602</v>
      </c>
      <c r="O46" s="48">
        <f t="shared" si="7"/>
        <v>2.5082019127240485</v>
      </c>
      <c r="P46" s="9"/>
    </row>
    <row r="47" spans="1:16">
      <c r="A47" s="12"/>
      <c r="B47" s="25">
        <v>342.1</v>
      </c>
      <c r="C47" s="20" t="s">
        <v>61</v>
      </c>
      <c r="D47" s="47">
        <v>0</v>
      </c>
      <c r="E47" s="47">
        <v>181000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181000</v>
      </c>
      <c r="O47" s="48">
        <f t="shared" si="7"/>
        <v>11.463677243650643</v>
      </c>
      <c r="P47" s="9"/>
    </row>
    <row r="48" spans="1:16">
      <c r="A48" s="12"/>
      <c r="B48" s="25">
        <v>342.6</v>
      </c>
      <c r="C48" s="20" t="s">
        <v>62</v>
      </c>
      <c r="D48" s="47">
        <v>782979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782979</v>
      </c>
      <c r="O48" s="48">
        <f t="shared" si="7"/>
        <v>49.590157704731141</v>
      </c>
      <c r="P48" s="9"/>
    </row>
    <row r="49" spans="1:16">
      <c r="A49" s="12"/>
      <c r="B49" s="25">
        <v>342.9</v>
      </c>
      <c r="C49" s="20" t="s">
        <v>63</v>
      </c>
      <c r="D49" s="47">
        <v>1805</v>
      </c>
      <c r="E49" s="47">
        <v>17824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19629</v>
      </c>
      <c r="O49" s="48">
        <f t="shared" si="7"/>
        <v>1.2432072962188865</v>
      </c>
      <c r="P49" s="9"/>
    </row>
    <row r="50" spans="1:16">
      <c r="A50" s="12"/>
      <c r="B50" s="25">
        <v>343.3</v>
      </c>
      <c r="C50" s="20" t="s">
        <v>64</v>
      </c>
      <c r="D50" s="47">
        <v>855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855</v>
      </c>
      <c r="O50" s="48">
        <f t="shared" si="7"/>
        <v>5.4151624548736461E-2</v>
      </c>
      <c r="P50" s="9"/>
    </row>
    <row r="51" spans="1:16">
      <c r="A51" s="12"/>
      <c r="B51" s="25">
        <v>343.4</v>
      </c>
      <c r="C51" s="20" t="s">
        <v>65</v>
      </c>
      <c r="D51" s="47">
        <v>142419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142419</v>
      </c>
      <c r="O51" s="48">
        <f t="shared" si="7"/>
        <v>9.0201406042181258</v>
      </c>
      <c r="P51" s="9"/>
    </row>
    <row r="52" spans="1:16">
      <c r="A52" s="12"/>
      <c r="B52" s="25">
        <v>347.2</v>
      </c>
      <c r="C52" s="20" t="s">
        <v>67</v>
      </c>
      <c r="D52" s="47">
        <v>13097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13097</v>
      </c>
      <c r="O52" s="48">
        <f t="shared" si="7"/>
        <v>0.82950155171321804</v>
      </c>
      <c r="P52" s="9"/>
    </row>
    <row r="53" spans="1:16">
      <c r="A53" s="12"/>
      <c r="B53" s="25">
        <v>347.5</v>
      </c>
      <c r="C53" s="20" t="s">
        <v>68</v>
      </c>
      <c r="D53" s="47">
        <v>6364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6364</v>
      </c>
      <c r="O53" s="48">
        <f t="shared" si="7"/>
        <v>0.40306542529609224</v>
      </c>
      <c r="P53" s="9"/>
    </row>
    <row r="54" spans="1:16">
      <c r="A54" s="12"/>
      <c r="B54" s="25">
        <v>348.92099999999999</v>
      </c>
      <c r="C54" s="20" t="s">
        <v>69</v>
      </c>
      <c r="D54" s="47">
        <v>0</v>
      </c>
      <c r="E54" s="47">
        <v>4854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4854</v>
      </c>
      <c r="O54" s="48">
        <f t="shared" si="7"/>
        <v>0.30742922287668628</v>
      </c>
      <c r="P54" s="9"/>
    </row>
    <row r="55" spans="1:16">
      <c r="A55" s="12"/>
      <c r="B55" s="25">
        <v>348.92200000000003</v>
      </c>
      <c r="C55" s="20" t="s">
        <v>70</v>
      </c>
      <c r="D55" s="47">
        <v>0</v>
      </c>
      <c r="E55" s="47">
        <v>4757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4757</v>
      </c>
      <c r="O55" s="48">
        <f t="shared" si="7"/>
        <v>0.30128570523782378</v>
      </c>
      <c r="P55" s="9"/>
    </row>
    <row r="56" spans="1:16">
      <c r="A56" s="12"/>
      <c r="B56" s="25">
        <v>348.923</v>
      </c>
      <c r="C56" s="20" t="s">
        <v>71</v>
      </c>
      <c r="D56" s="47">
        <v>0</v>
      </c>
      <c r="E56" s="47">
        <v>4669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4669</v>
      </c>
      <c r="O56" s="48">
        <f t="shared" si="7"/>
        <v>0.29571220469947429</v>
      </c>
      <c r="P56" s="9"/>
    </row>
    <row r="57" spans="1:16">
      <c r="A57" s="12"/>
      <c r="B57" s="25">
        <v>348.92399999999998</v>
      </c>
      <c r="C57" s="20" t="s">
        <v>72</v>
      </c>
      <c r="D57" s="47">
        <v>0</v>
      </c>
      <c r="E57" s="47">
        <v>4629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4629</v>
      </c>
      <c r="O57" s="48">
        <f t="shared" si="7"/>
        <v>0.29317879536386093</v>
      </c>
      <c r="P57" s="9"/>
    </row>
    <row r="58" spans="1:16">
      <c r="A58" s="12"/>
      <c r="B58" s="25">
        <v>348.93299999999999</v>
      </c>
      <c r="C58" s="20" t="s">
        <v>73</v>
      </c>
      <c r="D58" s="47">
        <v>50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50</v>
      </c>
      <c r="O58" s="48">
        <f t="shared" si="7"/>
        <v>3.1667616695167521E-3</v>
      </c>
      <c r="P58" s="9"/>
    </row>
    <row r="59" spans="1:16">
      <c r="A59" s="12"/>
      <c r="B59" s="25">
        <v>349</v>
      </c>
      <c r="C59" s="20" t="s">
        <v>117</v>
      </c>
      <c r="D59" s="47">
        <v>762</v>
      </c>
      <c r="E59" s="47">
        <v>10245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11007</v>
      </c>
      <c r="O59" s="48">
        <f t="shared" si="7"/>
        <v>0.69713091392741777</v>
      </c>
      <c r="P59" s="9"/>
    </row>
    <row r="60" spans="1:16" ht="15.75">
      <c r="A60" s="29" t="s">
        <v>50</v>
      </c>
      <c r="B60" s="30"/>
      <c r="C60" s="31"/>
      <c r="D60" s="32">
        <f t="shared" ref="D60:M60" si="10">SUM(D61:D62)</f>
        <v>6502</v>
      </c>
      <c r="E60" s="32">
        <f t="shared" si="10"/>
        <v>0</v>
      </c>
      <c r="F60" s="32">
        <f t="shared" si="10"/>
        <v>0</v>
      </c>
      <c r="G60" s="32">
        <f t="shared" si="10"/>
        <v>0</v>
      </c>
      <c r="H60" s="32">
        <f t="shared" si="10"/>
        <v>0</v>
      </c>
      <c r="I60" s="32">
        <f t="shared" si="10"/>
        <v>0</v>
      </c>
      <c r="J60" s="32">
        <f t="shared" si="10"/>
        <v>0</v>
      </c>
      <c r="K60" s="32">
        <f t="shared" si="10"/>
        <v>0</v>
      </c>
      <c r="L60" s="32">
        <f t="shared" si="10"/>
        <v>0</v>
      </c>
      <c r="M60" s="32">
        <f t="shared" si="10"/>
        <v>0</v>
      </c>
      <c r="N60" s="32">
        <f t="shared" ref="N60:N72" si="11">SUM(D60:M60)</f>
        <v>6502</v>
      </c>
      <c r="O60" s="46">
        <f t="shared" si="7"/>
        <v>0.41180568750395846</v>
      </c>
      <c r="P60" s="10"/>
    </row>
    <row r="61" spans="1:16">
      <c r="A61" s="13"/>
      <c r="B61" s="40">
        <v>351.7</v>
      </c>
      <c r="C61" s="21" t="s">
        <v>93</v>
      </c>
      <c r="D61" s="47">
        <v>5400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5400</v>
      </c>
      <c r="O61" s="48">
        <f t="shared" si="7"/>
        <v>0.34201026030780923</v>
      </c>
      <c r="P61" s="9"/>
    </row>
    <row r="62" spans="1:16">
      <c r="A62" s="13"/>
      <c r="B62" s="40">
        <v>351.9</v>
      </c>
      <c r="C62" s="21" t="s">
        <v>94</v>
      </c>
      <c r="D62" s="47">
        <v>1102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1102</v>
      </c>
      <c r="O62" s="48">
        <f t="shared" si="7"/>
        <v>6.9795427196149215E-2</v>
      </c>
      <c r="P62" s="9"/>
    </row>
    <row r="63" spans="1:16" ht="15.75">
      <c r="A63" s="29" t="s">
        <v>5</v>
      </c>
      <c r="B63" s="30"/>
      <c r="C63" s="31"/>
      <c r="D63" s="32">
        <f t="shared" ref="D63:M63" si="12">SUM(D64:D68)</f>
        <v>1707544</v>
      </c>
      <c r="E63" s="32">
        <f t="shared" si="12"/>
        <v>800866</v>
      </c>
      <c r="F63" s="32">
        <f t="shared" si="12"/>
        <v>9398</v>
      </c>
      <c r="G63" s="32">
        <f t="shared" si="12"/>
        <v>0</v>
      </c>
      <c r="H63" s="32">
        <f t="shared" si="12"/>
        <v>0</v>
      </c>
      <c r="I63" s="32">
        <f t="shared" si="12"/>
        <v>138</v>
      </c>
      <c r="J63" s="32">
        <f t="shared" si="12"/>
        <v>0</v>
      </c>
      <c r="K63" s="32">
        <f t="shared" si="12"/>
        <v>0</v>
      </c>
      <c r="L63" s="32">
        <f t="shared" si="12"/>
        <v>0</v>
      </c>
      <c r="M63" s="32">
        <f t="shared" si="12"/>
        <v>0</v>
      </c>
      <c r="N63" s="32">
        <f t="shared" si="11"/>
        <v>2517946</v>
      </c>
      <c r="O63" s="46">
        <f t="shared" si="7"/>
        <v>159.47469757426057</v>
      </c>
      <c r="P63" s="10"/>
    </row>
    <row r="64" spans="1:16">
      <c r="A64" s="12"/>
      <c r="B64" s="25">
        <v>361.1</v>
      </c>
      <c r="C64" s="20" t="s">
        <v>95</v>
      </c>
      <c r="D64" s="47">
        <v>63533</v>
      </c>
      <c r="E64" s="47">
        <v>20606</v>
      </c>
      <c r="F64" s="47">
        <v>9398</v>
      </c>
      <c r="G64" s="47">
        <v>0</v>
      </c>
      <c r="H64" s="47">
        <v>0</v>
      </c>
      <c r="I64" s="47">
        <v>138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93675</v>
      </c>
      <c r="O64" s="48">
        <f t="shared" si="7"/>
        <v>5.9329279878396353</v>
      </c>
      <c r="P64" s="9"/>
    </row>
    <row r="65" spans="1:119">
      <c r="A65" s="12"/>
      <c r="B65" s="25">
        <v>362</v>
      </c>
      <c r="C65" s="20" t="s">
        <v>96</v>
      </c>
      <c r="D65" s="47">
        <v>35269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35269</v>
      </c>
      <c r="O65" s="48">
        <f t="shared" si="7"/>
        <v>2.2337703464437269</v>
      </c>
      <c r="P65" s="9"/>
    </row>
    <row r="66" spans="1:119">
      <c r="A66" s="12"/>
      <c r="B66" s="25">
        <v>364</v>
      </c>
      <c r="C66" s="20" t="s">
        <v>97</v>
      </c>
      <c r="D66" s="47">
        <v>3723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3723</v>
      </c>
      <c r="O66" s="48">
        <f t="shared" si="7"/>
        <v>0.23579707391221735</v>
      </c>
      <c r="P66" s="9"/>
    </row>
    <row r="67" spans="1:119">
      <c r="A67" s="12"/>
      <c r="B67" s="25">
        <v>365</v>
      </c>
      <c r="C67" s="20" t="s">
        <v>98</v>
      </c>
      <c r="D67" s="47">
        <v>12737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12737</v>
      </c>
      <c r="O67" s="48">
        <f t="shared" si="7"/>
        <v>0.80670086769269744</v>
      </c>
      <c r="P67" s="9"/>
    </row>
    <row r="68" spans="1:119">
      <c r="A68" s="12"/>
      <c r="B68" s="25">
        <v>369.9</v>
      </c>
      <c r="C68" s="20" t="s">
        <v>100</v>
      </c>
      <c r="D68" s="47">
        <v>1592282</v>
      </c>
      <c r="E68" s="47">
        <v>780260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2372542</v>
      </c>
      <c r="O68" s="48">
        <f t="shared" si="7"/>
        <v>150.26550129837227</v>
      </c>
      <c r="P68" s="9"/>
    </row>
    <row r="69" spans="1:119" ht="15.75">
      <c r="A69" s="29" t="s">
        <v>51</v>
      </c>
      <c r="B69" s="30"/>
      <c r="C69" s="31"/>
      <c r="D69" s="32">
        <f t="shared" ref="D69:M69" si="13">SUM(D70:D71)</f>
        <v>241708</v>
      </c>
      <c r="E69" s="32">
        <f t="shared" si="13"/>
        <v>5000</v>
      </c>
      <c r="F69" s="32">
        <f t="shared" si="13"/>
        <v>0</v>
      </c>
      <c r="G69" s="32">
        <f t="shared" si="13"/>
        <v>0</v>
      </c>
      <c r="H69" s="32">
        <f t="shared" si="13"/>
        <v>0</v>
      </c>
      <c r="I69" s="32">
        <f t="shared" si="13"/>
        <v>0</v>
      </c>
      <c r="J69" s="32">
        <f t="shared" si="13"/>
        <v>0</v>
      </c>
      <c r="K69" s="32">
        <f t="shared" si="13"/>
        <v>0</v>
      </c>
      <c r="L69" s="32">
        <f t="shared" si="13"/>
        <v>0</v>
      </c>
      <c r="M69" s="32">
        <f t="shared" si="13"/>
        <v>0</v>
      </c>
      <c r="N69" s="32">
        <f t="shared" si="11"/>
        <v>246708</v>
      </c>
      <c r="O69" s="46">
        <f>(N69/O$74)</f>
        <v>15.625308759262778</v>
      </c>
      <c r="P69" s="9"/>
    </row>
    <row r="70" spans="1:119">
      <c r="A70" s="12"/>
      <c r="B70" s="25">
        <v>381</v>
      </c>
      <c r="C70" s="20" t="s">
        <v>101</v>
      </c>
      <c r="D70" s="47">
        <v>120197</v>
      </c>
      <c r="E70" s="47">
        <v>5000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125197</v>
      </c>
      <c r="O70" s="48">
        <f>(N70/O$74)</f>
        <v>7.9293812147697764</v>
      </c>
      <c r="P70" s="9"/>
    </row>
    <row r="71" spans="1:119" ht="15.75" thickBot="1">
      <c r="A71" s="12"/>
      <c r="B71" s="25">
        <v>384</v>
      </c>
      <c r="C71" s="20" t="s">
        <v>102</v>
      </c>
      <c r="D71" s="47">
        <v>121511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121511</v>
      </c>
      <c r="O71" s="48">
        <f>(N71/O$74)</f>
        <v>7.6959275444930011</v>
      </c>
      <c r="P71" s="9"/>
    </row>
    <row r="72" spans="1:119" ht="16.5" thickBot="1">
      <c r="A72" s="14" t="s">
        <v>74</v>
      </c>
      <c r="B72" s="23"/>
      <c r="C72" s="22"/>
      <c r="D72" s="15">
        <f t="shared" ref="D72:M72" si="14">SUM(D5,D13,D16,D41,D60,D63,D69)</f>
        <v>17612242</v>
      </c>
      <c r="E72" s="15">
        <f t="shared" si="14"/>
        <v>5123810</v>
      </c>
      <c r="F72" s="15">
        <f t="shared" si="14"/>
        <v>3085996</v>
      </c>
      <c r="G72" s="15">
        <f t="shared" si="14"/>
        <v>0</v>
      </c>
      <c r="H72" s="15">
        <f t="shared" si="14"/>
        <v>0</v>
      </c>
      <c r="I72" s="15">
        <f t="shared" si="14"/>
        <v>138</v>
      </c>
      <c r="J72" s="15">
        <f t="shared" si="14"/>
        <v>0</v>
      </c>
      <c r="K72" s="15">
        <f t="shared" si="14"/>
        <v>0</v>
      </c>
      <c r="L72" s="15">
        <f t="shared" si="14"/>
        <v>0</v>
      </c>
      <c r="M72" s="15">
        <f t="shared" si="14"/>
        <v>0</v>
      </c>
      <c r="N72" s="15">
        <f t="shared" si="11"/>
        <v>25822186</v>
      </c>
      <c r="O72" s="38">
        <f>(N72/O$74)</f>
        <v>1635.4541769586422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1"/>
      <c r="B74" s="42"/>
      <c r="C74" s="42"/>
      <c r="D74" s="43"/>
      <c r="E74" s="43"/>
      <c r="F74" s="43"/>
      <c r="G74" s="43"/>
      <c r="H74" s="43"/>
      <c r="I74" s="43"/>
      <c r="J74" s="43"/>
      <c r="K74" s="43"/>
      <c r="L74" s="51" t="s">
        <v>121</v>
      </c>
      <c r="M74" s="51"/>
      <c r="N74" s="51"/>
      <c r="O74" s="44">
        <v>15789</v>
      </c>
    </row>
    <row r="75" spans="1:119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  <row r="76" spans="1:119" ht="15.75" customHeight="1" thickBot="1">
      <c r="A76" s="55" t="s">
        <v>119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7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112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113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105</v>
      </c>
      <c r="B3" s="65"/>
      <c r="C3" s="66"/>
      <c r="D3" s="70" t="s">
        <v>45</v>
      </c>
      <c r="E3" s="71"/>
      <c r="F3" s="71"/>
      <c r="G3" s="71"/>
      <c r="H3" s="72"/>
      <c r="I3" s="70" t="s">
        <v>46</v>
      </c>
      <c r="J3" s="72"/>
      <c r="K3" s="70" t="s">
        <v>48</v>
      </c>
      <c r="L3" s="72"/>
      <c r="M3" s="36"/>
      <c r="N3" s="37"/>
      <c r="O3" s="73" t="s">
        <v>110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106</v>
      </c>
      <c r="F4" s="34" t="s">
        <v>107</v>
      </c>
      <c r="G4" s="34" t="s">
        <v>108</v>
      </c>
      <c r="H4" s="34" t="s">
        <v>7</v>
      </c>
      <c r="I4" s="34" t="s">
        <v>8</v>
      </c>
      <c r="J4" s="35" t="s">
        <v>109</v>
      </c>
      <c r="K4" s="35" t="s">
        <v>9</v>
      </c>
      <c r="L4" s="35" t="s">
        <v>10</v>
      </c>
      <c r="M4" s="35" t="s">
        <v>11</v>
      </c>
      <c r="N4" s="35" t="s">
        <v>47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7659162</v>
      </c>
      <c r="E5" s="27">
        <f t="shared" si="0"/>
        <v>7605806</v>
      </c>
      <c r="F5" s="27">
        <f t="shared" si="0"/>
        <v>396874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15661842</v>
      </c>
      <c r="O5" s="33">
        <f t="shared" ref="O5:O36" si="1">(N5/O$83)</f>
        <v>987.31904431696398</v>
      </c>
      <c r="P5" s="6"/>
    </row>
    <row r="6" spans="1:133">
      <c r="A6" s="12"/>
      <c r="B6" s="25">
        <v>311</v>
      </c>
      <c r="C6" s="20" t="s">
        <v>2</v>
      </c>
      <c r="D6" s="47">
        <v>7291287</v>
      </c>
      <c r="E6" s="47">
        <v>6267811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13559098</v>
      </c>
      <c r="O6" s="48">
        <f t="shared" si="1"/>
        <v>854.76252915589737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740846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740846</v>
      </c>
      <c r="O7" s="48">
        <f t="shared" si="1"/>
        <v>46.702767446258591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71741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71741</v>
      </c>
      <c r="O8" s="48">
        <f t="shared" si="1"/>
        <v>4.5225367206707432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0</v>
      </c>
      <c r="F9" s="47">
        <v>396874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396874</v>
      </c>
      <c r="O9" s="48">
        <f t="shared" si="1"/>
        <v>25.018848893651896</v>
      </c>
      <c r="P9" s="9"/>
    </row>
    <row r="10" spans="1:133">
      <c r="A10" s="12"/>
      <c r="B10" s="25">
        <v>312.60000000000002</v>
      </c>
      <c r="C10" s="20" t="s">
        <v>15</v>
      </c>
      <c r="D10" s="47">
        <v>290603</v>
      </c>
      <c r="E10" s="47">
        <v>525408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816011</v>
      </c>
      <c r="O10" s="48">
        <f t="shared" si="1"/>
        <v>51.441152367143665</v>
      </c>
      <c r="P10" s="9"/>
    </row>
    <row r="11" spans="1:133">
      <c r="A11" s="12"/>
      <c r="B11" s="25">
        <v>315</v>
      </c>
      <c r="C11" s="20" t="s">
        <v>16</v>
      </c>
      <c r="D11" s="47">
        <v>74688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74688</v>
      </c>
      <c r="O11" s="48">
        <f t="shared" si="1"/>
        <v>4.7083149467313872</v>
      </c>
      <c r="P11" s="9"/>
    </row>
    <row r="12" spans="1:133">
      <c r="A12" s="12"/>
      <c r="B12" s="25">
        <v>316</v>
      </c>
      <c r="C12" s="20" t="s">
        <v>17</v>
      </c>
      <c r="D12" s="47">
        <v>2584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2584</v>
      </c>
      <c r="O12" s="48">
        <f t="shared" si="1"/>
        <v>0.16289478661035114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SUM(D14:D15)</f>
        <v>142435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142435</v>
      </c>
      <c r="O13" s="46">
        <f t="shared" si="1"/>
        <v>8.9790707936708056</v>
      </c>
      <c r="P13" s="10"/>
    </row>
    <row r="14" spans="1:133">
      <c r="A14" s="12"/>
      <c r="B14" s="25">
        <v>322</v>
      </c>
      <c r="C14" s="20" t="s">
        <v>0</v>
      </c>
      <c r="D14" s="47">
        <v>103766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103766</v>
      </c>
      <c r="O14" s="48">
        <f t="shared" si="1"/>
        <v>6.5413856143226372</v>
      </c>
      <c r="P14" s="9"/>
    </row>
    <row r="15" spans="1:133">
      <c r="A15" s="12"/>
      <c r="B15" s="25">
        <v>329</v>
      </c>
      <c r="C15" s="20" t="s">
        <v>19</v>
      </c>
      <c r="D15" s="47">
        <v>38669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38669</v>
      </c>
      <c r="O15" s="48">
        <f t="shared" si="1"/>
        <v>2.4376851793481689</v>
      </c>
      <c r="P15" s="9"/>
    </row>
    <row r="16" spans="1:133" ht="15.75">
      <c r="A16" s="29" t="s">
        <v>21</v>
      </c>
      <c r="B16" s="30"/>
      <c r="C16" s="31"/>
      <c r="D16" s="32">
        <f t="shared" ref="D16:M16" si="4">SUM(D17:D44)</f>
        <v>5263023</v>
      </c>
      <c r="E16" s="32">
        <f t="shared" si="4"/>
        <v>671911</v>
      </c>
      <c r="F16" s="32">
        <f t="shared" si="4"/>
        <v>913260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>SUM(D16:M16)</f>
        <v>6848194</v>
      </c>
      <c r="O16" s="46">
        <f t="shared" si="1"/>
        <v>431.7086301456219</v>
      </c>
      <c r="P16" s="10"/>
    </row>
    <row r="17" spans="1:16">
      <c r="A17" s="12"/>
      <c r="B17" s="25">
        <v>331.2</v>
      </c>
      <c r="C17" s="20" t="s">
        <v>20</v>
      </c>
      <c r="D17" s="47">
        <v>76336</v>
      </c>
      <c r="E17" s="47">
        <v>2666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>SUM(D17:M17)</f>
        <v>79002</v>
      </c>
      <c r="O17" s="48">
        <f t="shared" si="1"/>
        <v>4.9802685494547063</v>
      </c>
      <c r="P17" s="9"/>
    </row>
    <row r="18" spans="1:16">
      <c r="A18" s="12"/>
      <c r="B18" s="25">
        <v>331.39</v>
      </c>
      <c r="C18" s="20" t="s">
        <v>25</v>
      </c>
      <c r="D18" s="47">
        <v>0</v>
      </c>
      <c r="E18" s="47">
        <v>34000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5" si="5">SUM(D18:M18)</f>
        <v>34000</v>
      </c>
      <c r="O18" s="48">
        <f t="shared" si="1"/>
        <v>2.143352455399357</v>
      </c>
      <c r="P18" s="9"/>
    </row>
    <row r="19" spans="1:16">
      <c r="A19" s="12"/>
      <c r="B19" s="25">
        <v>331.49</v>
      </c>
      <c r="C19" s="20" t="s">
        <v>26</v>
      </c>
      <c r="D19" s="47">
        <v>281222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281222</v>
      </c>
      <c r="O19" s="48">
        <f t="shared" si="1"/>
        <v>17.728172476832881</v>
      </c>
      <c r="P19" s="9"/>
    </row>
    <row r="20" spans="1:16">
      <c r="A20" s="12"/>
      <c r="B20" s="25">
        <v>331.5</v>
      </c>
      <c r="C20" s="20" t="s">
        <v>22</v>
      </c>
      <c r="D20" s="47">
        <v>65897</v>
      </c>
      <c r="E20" s="47">
        <v>4000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69897</v>
      </c>
      <c r="O20" s="48">
        <f t="shared" si="1"/>
        <v>4.4062913698543777</v>
      </c>
      <c r="P20" s="9"/>
    </row>
    <row r="21" spans="1:16">
      <c r="A21" s="12"/>
      <c r="B21" s="25">
        <v>331.65</v>
      </c>
      <c r="C21" s="20" t="s">
        <v>27</v>
      </c>
      <c r="D21" s="47">
        <v>71783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71783</v>
      </c>
      <c r="O21" s="48">
        <f t="shared" si="1"/>
        <v>4.5251843913509422</v>
      </c>
      <c r="P21" s="9"/>
    </row>
    <row r="22" spans="1:16">
      <c r="A22" s="12"/>
      <c r="B22" s="25">
        <v>331.81</v>
      </c>
      <c r="C22" s="20" t="s">
        <v>28</v>
      </c>
      <c r="D22" s="47">
        <v>0</v>
      </c>
      <c r="E22" s="47">
        <v>3023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3023</v>
      </c>
      <c r="O22" s="48">
        <f t="shared" si="1"/>
        <v>0.19056924919624282</v>
      </c>
      <c r="P22" s="9"/>
    </row>
    <row r="23" spans="1:16">
      <c r="A23" s="12"/>
      <c r="B23" s="25">
        <v>331.9</v>
      </c>
      <c r="C23" s="20" t="s">
        <v>23</v>
      </c>
      <c r="D23" s="47">
        <v>127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127</v>
      </c>
      <c r="O23" s="48">
        <f t="shared" si="1"/>
        <v>8.0060518186975977E-3</v>
      </c>
      <c r="P23" s="9"/>
    </row>
    <row r="24" spans="1:16">
      <c r="A24" s="12"/>
      <c r="B24" s="25">
        <v>333</v>
      </c>
      <c r="C24" s="20" t="s">
        <v>3</v>
      </c>
      <c r="D24" s="47">
        <v>976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976</v>
      </c>
      <c r="O24" s="48">
        <f t="shared" si="1"/>
        <v>6.1526823425581544E-2</v>
      </c>
      <c r="P24" s="9"/>
    </row>
    <row r="25" spans="1:16">
      <c r="A25" s="12"/>
      <c r="B25" s="25">
        <v>334.2</v>
      </c>
      <c r="C25" s="20" t="s">
        <v>24</v>
      </c>
      <c r="D25" s="47">
        <v>105524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105524</v>
      </c>
      <c r="O25" s="48">
        <f t="shared" si="1"/>
        <v>6.6522095442224041</v>
      </c>
      <c r="P25" s="9"/>
    </row>
    <row r="26" spans="1:16">
      <c r="A26" s="12"/>
      <c r="B26" s="25">
        <v>334.35</v>
      </c>
      <c r="C26" s="20" t="s">
        <v>29</v>
      </c>
      <c r="D26" s="47">
        <v>1760974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1760974</v>
      </c>
      <c r="O26" s="48">
        <f t="shared" si="1"/>
        <v>111.01141019983609</v>
      </c>
      <c r="P26" s="9"/>
    </row>
    <row r="27" spans="1:16">
      <c r="A27" s="12"/>
      <c r="B27" s="25">
        <v>334.39</v>
      </c>
      <c r="C27" s="20" t="s">
        <v>30</v>
      </c>
      <c r="D27" s="47">
        <v>78787</v>
      </c>
      <c r="E27" s="47">
        <v>349103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3" si="6">SUM(D27:M27)</f>
        <v>427890</v>
      </c>
      <c r="O27" s="48">
        <f t="shared" si="1"/>
        <v>26.974090651200907</v>
      </c>
      <c r="P27" s="9"/>
    </row>
    <row r="28" spans="1:16">
      <c r="A28" s="12"/>
      <c r="B28" s="25">
        <v>334.49</v>
      </c>
      <c r="C28" s="20" t="s">
        <v>31</v>
      </c>
      <c r="D28" s="47">
        <v>76178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76178</v>
      </c>
      <c r="O28" s="48">
        <f t="shared" si="1"/>
        <v>4.8022442161003589</v>
      </c>
      <c r="P28" s="9"/>
    </row>
    <row r="29" spans="1:16">
      <c r="A29" s="12"/>
      <c r="B29" s="25">
        <v>334.5</v>
      </c>
      <c r="C29" s="20" t="s">
        <v>32</v>
      </c>
      <c r="D29" s="47">
        <v>61129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61129</v>
      </c>
      <c r="O29" s="48">
        <f t="shared" si="1"/>
        <v>3.8535585954737441</v>
      </c>
      <c r="P29" s="9"/>
    </row>
    <row r="30" spans="1:16">
      <c r="A30" s="12"/>
      <c r="B30" s="25">
        <v>334.61</v>
      </c>
      <c r="C30" s="20" t="s">
        <v>33</v>
      </c>
      <c r="D30" s="47">
        <v>0</v>
      </c>
      <c r="E30" s="47">
        <v>37683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37683</v>
      </c>
      <c r="O30" s="48">
        <f t="shared" si="1"/>
        <v>2.3755279581415873</v>
      </c>
      <c r="P30" s="9"/>
    </row>
    <row r="31" spans="1:16">
      <c r="A31" s="12"/>
      <c r="B31" s="25">
        <v>334.7</v>
      </c>
      <c r="C31" s="20" t="s">
        <v>34</v>
      </c>
      <c r="D31" s="47">
        <v>129205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129205</v>
      </c>
      <c r="O31" s="48">
        <f t="shared" si="1"/>
        <v>8.145054529408057</v>
      </c>
      <c r="P31" s="9"/>
    </row>
    <row r="32" spans="1:16">
      <c r="A32" s="12"/>
      <c r="B32" s="25">
        <v>334.89</v>
      </c>
      <c r="C32" s="20" t="s">
        <v>35</v>
      </c>
      <c r="D32" s="47">
        <v>32301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32301</v>
      </c>
      <c r="O32" s="48">
        <f t="shared" si="1"/>
        <v>2.0362478724074893</v>
      </c>
      <c r="P32" s="9"/>
    </row>
    <row r="33" spans="1:16">
      <c r="A33" s="12"/>
      <c r="B33" s="25">
        <v>335.12</v>
      </c>
      <c r="C33" s="20" t="s">
        <v>36</v>
      </c>
      <c r="D33" s="47">
        <v>210264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210264</v>
      </c>
      <c r="O33" s="48">
        <f t="shared" si="1"/>
        <v>13.254995902414423</v>
      </c>
      <c r="P33" s="9"/>
    </row>
    <row r="34" spans="1:16">
      <c r="A34" s="12"/>
      <c r="B34" s="25">
        <v>335.13</v>
      </c>
      <c r="C34" s="20" t="s">
        <v>37</v>
      </c>
      <c r="D34" s="47">
        <v>13966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13966</v>
      </c>
      <c r="O34" s="48">
        <f t="shared" si="1"/>
        <v>0.88041354094433588</v>
      </c>
      <c r="P34" s="9"/>
    </row>
    <row r="35" spans="1:16">
      <c r="A35" s="12"/>
      <c r="B35" s="25">
        <v>335.14</v>
      </c>
      <c r="C35" s="20" t="s">
        <v>38</v>
      </c>
      <c r="D35" s="47">
        <v>0</v>
      </c>
      <c r="E35" s="47">
        <v>1492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1492</v>
      </c>
      <c r="O35" s="48">
        <f t="shared" si="1"/>
        <v>9.4055348925171783E-2</v>
      </c>
      <c r="P35" s="9"/>
    </row>
    <row r="36" spans="1:16">
      <c r="A36" s="12"/>
      <c r="B36" s="25">
        <v>335.15</v>
      </c>
      <c r="C36" s="20" t="s">
        <v>39</v>
      </c>
      <c r="D36" s="47">
        <v>2740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2740</v>
      </c>
      <c r="O36" s="48">
        <f t="shared" si="1"/>
        <v>0.17272899199394817</v>
      </c>
      <c r="P36" s="9"/>
    </row>
    <row r="37" spans="1:16">
      <c r="A37" s="12"/>
      <c r="B37" s="25">
        <v>335.16</v>
      </c>
      <c r="C37" s="20" t="s">
        <v>40</v>
      </c>
      <c r="D37" s="47">
        <v>216500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216500</v>
      </c>
      <c r="O37" s="48">
        <f t="shared" ref="O37:O68" si="7">(N37/O$83)</f>
        <v>13.648111958645906</v>
      </c>
      <c r="P37" s="9"/>
    </row>
    <row r="38" spans="1:16">
      <c r="A38" s="12"/>
      <c r="B38" s="25">
        <v>335.18</v>
      </c>
      <c r="C38" s="20" t="s">
        <v>41</v>
      </c>
      <c r="D38" s="47">
        <v>1048503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1048503</v>
      </c>
      <c r="O38" s="48">
        <f t="shared" si="7"/>
        <v>66.097396457164464</v>
      </c>
      <c r="P38" s="9"/>
    </row>
    <row r="39" spans="1:16">
      <c r="A39" s="12"/>
      <c r="B39" s="25">
        <v>335.19</v>
      </c>
      <c r="C39" s="20" t="s">
        <v>52</v>
      </c>
      <c r="D39" s="47">
        <v>552004</v>
      </c>
      <c r="E39" s="47">
        <v>39269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591273</v>
      </c>
      <c r="O39" s="48">
        <f t="shared" si="7"/>
        <v>37.273718716510118</v>
      </c>
      <c r="P39" s="9"/>
    </row>
    <row r="40" spans="1:16">
      <c r="A40" s="12"/>
      <c r="B40" s="25">
        <v>335.22</v>
      </c>
      <c r="C40" s="20" t="s">
        <v>42</v>
      </c>
      <c r="D40" s="47">
        <v>0</v>
      </c>
      <c r="E40" s="47">
        <v>129794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129794</v>
      </c>
      <c r="O40" s="48">
        <f t="shared" si="7"/>
        <v>8.1821849587089446</v>
      </c>
      <c r="P40" s="9"/>
    </row>
    <row r="41" spans="1:16">
      <c r="A41" s="12"/>
      <c r="B41" s="25">
        <v>335.49</v>
      </c>
      <c r="C41" s="20" t="s">
        <v>43</v>
      </c>
      <c r="D41" s="47">
        <v>21018</v>
      </c>
      <c r="E41" s="47">
        <v>0</v>
      </c>
      <c r="F41" s="47">
        <v>913260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934278</v>
      </c>
      <c r="O41" s="48">
        <f t="shared" si="7"/>
        <v>58.896677803694132</v>
      </c>
      <c r="P41" s="9"/>
    </row>
    <row r="42" spans="1:16">
      <c r="A42" s="12"/>
      <c r="B42" s="25">
        <v>335.8</v>
      </c>
      <c r="C42" s="20" t="s">
        <v>114</v>
      </c>
      <c r="D42" s="47">
        <v>453371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453371</v>
      </c>
      <c r="O42" s="48">
        <f t="shared" si="7"/>
        <v>28.580407236966526</v>
      </c>
      <c r="P42" s="9"/>
    </row>
    <row r="43" spans="1:16">
      <c r="A43" s="12"/>
      <c r="B43" s="25">
        <v>336</v>
      </c>
      <c r="C43" s="20" t="s">
        <v>4</v>
      </c>
      <c r="D43" s="47">
        <v>4218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4218</v>
      </c>
      <c r="O43" s="48">
        <f t="shared" si="7"/>
        <v>0.26590178402572023</v>
      </c>
      <c r="P43" s="9"/>
    </row>
    <row r="44" spans="1:16">
      <c r="A44" s="12"/>
      <c r="B44" s="25">
        <v>339</v>
      </c>
      <c r="C44" s="20" t="s">
        <v>115</v>
      </c>
      <c r="D44" s="47">
        <v>0</v>
      </c>
      <c r="E44" s="47">
        <v>70881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70881</v>
      </c>
      <c r="O44" s="48">
        <f t="shared" si="7"/>
        <v>4.4683225115047591</v>
      </c>
      <c r="P44" s="9"/>
    </row>
    <row r="45" spans="1:16" ht="15.75">
      <c r="A45" s="29" t="s">
        <v>49</v>
      </c>
      <c r="B45" s="30"/>
      <c r="C45" s="31"/>
      <c r="D45" s="32">
        <f t="shared" ref="D45:M45" si="8">SUM(D46:D66)</f>
        <v>1753386</v>
      </c>
      <c r="E45" s="32">
        <f t="shared" si="8"/>
        <v>148089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0</v>
      </c>
      <c r="J45" s="32">
        <f t="shared" si="8"/>
        <v>0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>SUM(D45:M45)</f>
        <v>1901475</v>
      </c>
      <c r="O45" s="46">
        <f t="shared" si="7"/>
        <v>119.86856206266154</v>
      </c>
      <c r="P45" s="10"/>
    </row>
    <row r="46" spans="1:16">
      <c r="A46" s="12"/>
      <c r="B46" s="25">
        <v>341.1</v>
      </c>
      <c r="C46" s="20" t="s">
        <v>116</v>
      </c>
      <c r="D46" s="47">
        <v>55307</v>
      </c>
      <c r="E46" s="47">
        <v>8012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63319</v>
      </c>
      <c r="O46" s="48">
        <f t="shared" si="7"/>
        <v>3.9916157095127027</v>
      </c>
      <c r="P46" s="9"/>
    </row>
    <row r="47" spans="1:16">
      <c r="A47" s="12"/>
      <c r="B47" s="25">
        <v>341.15</v>
      </c>
      <c r="C47" s="20" t="s">
        <v>53</v>
      </c>
      <c r="D47" s="47">
        <v>0</v>
      </c>
      <c r="E47" s="47">
        <v>23372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66" si="9">SUM(D47:M47)</f>
        <v>23372</v>
      </c>
      <c r="O47" s="48">
        <f t="shared" si="7"/>
        <v>1.4733656937527579</v>
      </c>
      <c r="P47" s="9"/>
    </row>
    <row r="48" spans="1:16">
      <c r="A48" s="12"/>
      <c r="B48" s="25">
        <v>341.16</v>
      </c>
      <c r="C48" s="20" t="s">
        <v>54</v>
      </c>
      <c r="D48" s="47">
        <v>24600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24600</v>
      </c>
      <c r="O48" s="48">
        <f t="shared" si="7"/>
        <v>1.5507785412595347</v>
      </c>
      <c r="P48" s="9"/>
    </row>
    <row r="49" spans="1:16">
      <c r="A49" s="12"/>
      <c r="B49" s="25">
        <v>341.51</v>
      </c>
      <c r="C49" s="20" t="s">
        <v>55</v>
      </c>
      <c r="D49" s="47">
        <v>240935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240935</v>
      </c>
      <c r="O49" s="48">
        <f t="shared" si="7"/>
        <v>15.188488936518944</v>
      </c>
      <c r="P49" s="9"/>
    </row>
    <row r="50" spans="1:16">
      <c r="A50" s="12"/>
      <c r="B50" s="25">
        <v>341.52</v>
      </c>
      <c r="C50" s="20" t="s">
        <v>56</v>
      </c>
      <c r="D50" s="47">
        <v>0</v>
      </c>
      <c r="E50" s="47">
        <v>25239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25239</v>
      </c>
      <c r="O50" s="48">
        <f t="shared" si="7"/>
        <v>1.5910609594654226</v>
      </c>
      <c r="P50" s="9"/>
    </row>
    <row r="51" spans="1:16">
      <c r="A51" s="12"/>
      <c r="B51" s="25">
        <v>341.55</v>
      </c>
      <c r="C51" s="20" t="s">
        <v>57</v>
      </c>
      <c r="D51" s="47">
        <v>632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632</v>
      </c>
      <c r="O51" s="48">
        <f t="shared" si="7"/>
        <v>3.984113975918805E-2</v>
      </c>
      <c r="P51" s="9"/>
    </row>
    <row r="52" spans="1:16">
      <c r="A52" s="12"/>
      <c r="B52" s="25">
        <v>341.8</v>
      </c>
      <c r="C52" s="20" t="s">
        <v>59</v>
      </c>
      <c r="D52" s="47">
        <v>10512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10512</v>
      </c>
      <c r="O52" s="48">
        <f t="shared" si="7"/>
        <v>0.66267414738700114</v>
      </c>
      <c r="P52" s="9"/>
    </row>
    <row r="53" spans="1:16">
      <c r="A53" s="12"/>
      <c r="B53" s="25">
        <v>341.9</v>
      </c>
      <c r="C53" s="20" t="s">
        <v>60</v>
      </c>
      <c r="D53" s="47">
        <v>28258</v>
      </c>
      <c r="E53" s="47">
        <v>9039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37297</v>
      </c>
      <c r="O53" s="48">
        <f t="shared" si="7"/>
        <v>2.3511946037949945</v>
      </c>
      <c r="P53" s="9"/>
    </row>
    <row r="54" spans="1:16">
      <c r="A54" s="12"/>
      <c r="B54" s="25">
        <v>342.1</v>
      </c>
      <c r="C54" s="20" t="s">
        <v>61</v>
      </c>
      <c r="D54" s="47">
        <v>173020</v>
      </c>
      <c r="E54" s="47">
        <v>31200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204220</v>
      </c>
      <c r="O54" s="48">
        <f t="shared" si="7"/>
        <v>12.873983483578138</v>
      </c>
      <c r="P54" s="9"/>
    </row>
    <row r="55" spans="1:16">
      <c r="A55" s="12"/>
      <c r="B55" s="25">
        <v>342.6</v>
      </c>
      <c r="C55" s="20" t="s">
        <v>62</v>
      </c>
      <c r="D55" s="47">
        <v>1053186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1053186</v>
      </c>
      <c r="O55" s="48">
        <f t="shared" si="7"/>
        <v>66.392611738006678</v>
      </c>
      <c r="P55" s="9"/>
    </row>
    <row r="56" spans="1:16">
      <c r="A56" s="12"/>
      <c r="B56" s="25">
        <v>342.9</v>
      </c>
      <c r="C56" s="20" t="s">
        <v>63</v>
      </c>
      <c r="D56" s="47">
        <v>3812</v>
      </c>
      <c r="E56" s="47">
        <v>15685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19497</v>
      </c>
      <c r="O56" s="48">
        <f t="shared" si="7"/>
        <v>1.2290865536153313</v>
      </c>
      <c r="P56" s="9"/>
    </row>
    <row r="57" spans="1:16">
      <c r="A57" s="12"/>
      <c r="B57" s="25">
        <v>343.3</v>
      </c>
      <c r="C57" s="20" t="s">
        <v>64</v>
      </c>
      <c r="D57" s="47">
        <v>918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918</v>
      </c>
      <c r="O57" s="48">
        <f t="shared" si="7"/>
        <v>5.7870516295782638E-2</v>
      </c>
      <c r="P57" s="9"/>
    </row>
    <row r="58" spans="1:16">
      <c r="A58" s="12"/>
      <c r="B58" s="25">
        <v>343.4</v>
      </c>
      <c r="C58" s="20" t="s">
        <v>65</v>
      </c>
      <c r="D58" s="47">
        <v>142817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142817</v>
      </c>
      <c r="O58" s="48">
        <f t="shared" si="7"/>
        <v>9.0031519889049996</v>
      </c>
      <c r="P58" s="9"/>
    </row>
    <row r="59" spans="1:16">
      <c r="A59" s="12"/>
      <c r="B59" s="25">
        <v>347.2</v>
      </c>
      <c r="C59" s="20" t="s">
        <v>67</v>
      </c>
      <c r="D59" s="47">
        <v>11527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11527</v>
      </c>
      <c r="O59" s="48">
        <f t="shared" si="7"/>
        <v>0.72665952215848195</v>
      </c>
      <c r="P59" s="9"/>
    </row>
    <row r="60" spans="1:16">
      <c r="A60" s="12"/>
      <c r="B60" s="25">
        <v>347.5</v>
      </c>
      <c r="C60" s="20" t="s">
        <v>68</v>
      </c>
      <c r="D60" s="47">
        <v>4757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4757</v>
      </c>
      <c r="O60" s="48">
        <f t="shared" si="7"/>
        <v>0.29988022442161005</v>
      </c>
      <c r="P60" s="9"/>
    </row>
    <row r="61" spans="1:16">
      <c r="A61" s="12"/>
      <c r="B61" s="25">
        <v>348.92099999999999</v>
      </c>
      <c r="C61" s="20" t="s">
        <v>69</v>
      </c>
      <c r="D61" s="47">
        <v>0</v>
      </c>
      <c r="E61" s="47">
        <v>4901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4901</v>
      </c>
      <c r="O61" s="48">
        <f t="shared" si="7"/>
        <v>0.30895795246800734</v>
      </c>
      <c r="P61" s="9"/>
    </row>
    <row r="62" spans="1:16">
      <c r="A62" s="12"/>
      <c r="B62" s="25">
        <v>348.92200000000003</v>
      </c>
      <c r="C62" s="20" t="s">
        <v>70</v>
      </c>
      <c r="D62" s="47">
        <v>0</v>
      </c>
      <c r="E62" s="47">
        <v>4934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4934</v>
      </c>
      <c r="O62" s="48">
        <f t="shared" si="7"/>
        <v>0.31103826514530669</v>
      </c>
      <c r="P62" s="9"/>
    </row>
    <row r="63" spans="1:16">
      <c r="A63" s="12"/>
      <c r="B63" s="25">
        <v>348.923</v>
      </c>
      <c r="C63" s="20" t="s">
        <v>71</v>
      </c>
      <c r="D63" s="47">
        <v>0</v>
      </c>
      <c r="E63" s="47">
        <v>4880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4880</v>
      </c>
      <c r="O63" s="48">
        <f t="shared" si="7"/>
        <v>0.30763411712790772</v>
      </c>
      <c r="P63" s="9"/>
    </row>
    <row r="64" spans="1:16">
      <c r="A64" s="12"/>
      <c r="B64" s="25">
        <v>348.92399999999998</v>
      </c>
      <c r="C64" s="20" t="s">
        <v>72</v>
      </c>
      <c r="D64" s="47">
        <v>0</v>
      </c>
      <c r="E64" s="47">
        <v>4900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4900</v>
      </c>
      <c r="O64" s="48">
        <f t="shared" si="7"/>
        <v>0.30889491268990732</v>
      </c>
      <c r="P64" s="9"/>
    </row>
    <row r="65" spans="1:16">
      <c r="A65" s="12"/>
      <c r="B65" s="25">
        <v>348.93299999999999</v>
      </c>
      <c r="C65" s="20" t="s">
        <v>73</v>
      </c>
      <c r="D65" s="47">
        <v>105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105</v>
      </c>
      <c r="O65" s="48">
        <f t="shared" si="7"/>
        <v>6.6191767004980138E-3</v>
      </c>
      <c r="P65" s="9"/>
    </row>
    <row r="66" spans="1:16">
      <c r="A66" s="12"/>
      <c r="B66" s="25">
        <v>349</v>
      </c>
      <c r="C66" s="20" t="s">
        <v>117</v>
      </c>
      <c r="D66" s="47">
        <v>3000</v>
      </c>
      <c r="E66" s="47">
        <v>15927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18927</v>
      </c>
      <c r="O66" s="48">
        <f t="shared" si="7"/>
        <v>1.1931538800983421</v>
      </c>
      <c r="P66" s="9"/>
    </row>
    <row r="67" spans="1:16" ht="15.75">
      <c r="A67" s="29" t="s">
        <v>50</v>
      </c>
      <c r="B67" s="30"/>
      <c r="C67" s="31"/>
      <c r="D67" s="32">
        <f t="shared" ref="D67:M67" si="10">SUM(D68:D70)</f>
        <v>15765</v>
      </c>
      <c r="E67" s="32">
        <f t="shared" si="10"/>
        <v>0</v>
      </c>
      <c r="F67" s="32">
        <f t="shared" si="10"/>
        <v>0</v>
      </c>
      <c r="G67" s="32">
        <f t="shared" si="10"/>
        <v>0</v>
      </c>
      <c r="H67" s="32">
        <f t="shared" si="10"/>
        <v>0</v>
      </c>
      <c r="I67" s="32">
        <f t="shared" si="10"/>
        <v>0</v>
      </c>
      <c r="J67" s="32">
        <f t="shared" si="10"/>
        <v>0</v>
      </c>
      <c r="K67" s="32">
        <f t="shared" si="10"/>
        <v>0</v>
      </c>
      <c r="L67" s="32">
        <f t="shared" si="10"/>
        <v>0</v>
      </c>
      <c r="M67" s="32">
        <f t="shared" si="10"/>
        <v>0</v>
      </c>
      <c r="N67" s="32">
        <f t="shared" ref="N67:N81" si="11">SUM(D67:M67)</f>
        <v>15765</v>
      </c>
      <c r="O67" s="46">
        <f t="shared" si="7"/>
        <v>0.99382210174620189</v>
      </c>
      <c r="P67" s="10"/>
    </row>
    <row r="68" spans="1:16">
      <c r="A68" s="13"/>
      <c r="B68" s="40">
        <v>351.1</v>
      </c>
      <c r="C68" s="21" t="s">
        <v>92</v>
      </c>
      <c r="D68" s="47">
        <v>7682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7682</v>
      </c>
      <c r="O68" s="48">
        <f t="shared" si="7"/>
        <v>0.48427157536405474</v>
      </c>
      <c r="P68" s="9"/>
    </row>
    <row r="69" spans="1:16">
      <c r="A69" s="13"/>
      <c r="B69" s="40">
        <v>351.7</v>
      </c>
      <c r="C69" s="21" t="s">
        <v>93</v>
      </c>
      <c r="D69" s="47">
        <v>5792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5792</v>
      </c>
      <c r="O69" s="48">
        <f t="shared" ref="O69:O81" si="12">(N69/O$83)</f>
        <v>0.36512639475509046</v>
      </c>
      <c r="P69" s="9"/>
    </row>
    <row r="70" spans="1:16">
      <c r="A70" s="13"/>
      <c r="B70" s="40">
        <v>351.9</v>
      </c>
      <c r="C70" s="21" t="s">
        <v>94</v>
      </c>
      <c r="D70" s="47">
        <v>2291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2291</v>
      </c>
      <c r="O70" s="48">
        <f t="shared" si="12"/>
        <v>0.14442413162705667</v>
      </c>
      <c r="P70" s="9"/>
    </row>
    <row r="71" spans="1:16" ht="15.75">
      <c r="A71" s="29" t="s">
        <v>5</v>
      </c>
      <c r="B71" s="30"/>
      <c r="C71" s="31"/>
      <c r="D71" s="32">
        <f t="shared" ref="D71:M71" si="13">SUM(D72:D77)</f>
        <v>673866</v>
      </c>
      <c r="E71" s="32">
        <f t="shared" si="13"/>
        <v>704045</v>
      </c>
      <c r="F71" s="32">
        <f t="shared" si="13"/>
        <v>7181</v>
      </c>
      <c r="G71" s="32">
        <f t="shared" si="13"/>
        <v>0</v>
      </c>
      <c r="H71" s="32">
        <f t="shared" si="13"/>
        <v>0</v>
      </c>
      <c r="I71" s="32">
        <f t="shared" si="13"/>
        <v>417</v>
      </c>
      <c r="J71" s="32">
        <f t="shared" si="13"/>
        <v>0</v>
      </c>
      <c r="K71" s="32">
        <f t="shared" si="13"/>
        <v>0</v>
      </c>
      <c r="L71" s="32">
        <f t="shared" si="13"/>
        <v>0</v>
      </c>
      <c r="M71" s="32">
        <f t="shared" si="13"/>
        <v>0</v>
      </c>
      <c r="N71" s="32">
        <f t="shared" si="11"/>
        <v>1385509</v>
      </c>
      <c r="O71" s="46">
        <f t="shared" si="12"/>
        <v>87.3421799155267</v>
      </c>
      <c r="P71" s="10"/>
    </row>
    <row r="72" spans="1:16">
      <c r="A72" s="12"/>
      <c r="B72" s="25">
        <v>361.1</v>
      </c>
      <c r="C72" s="20" t="s">
        <v>95</v>
      </c>
      <c r="D72" s="47">
        <v>184654</v>
      </c>
      <c r="E72" s="47">
        <v>76328</v>
      </c>
      <c r="F72" s="47">
        <v>7181</v>
      </c>
      <c r="G72" s="47">
        <v>0</v>
      </c>
      <c r="H72" s="47">
        <v>0</v>
      </c>
      <c r="I72" s="47">
        <v>417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268580</v>
      </c>
      <c r="O72" s="48">
        <f t="shared" si="12"/>
        <v>16.931223602092921</v>
      </c>
      <c r="P72" s="9"/>
    </row>
    <row r="73" spans="1:16">
      <c r="A73" s="12"/>
      <c r="B73" s="25">
        <v>362</v>
      </c>
      <c r="C73" s="20" t="s">
        <v>96</v>
      </c>
      <c r="D73" s="47">
        <v>34219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34219</v>
      </c>
      <c r="O73" s="48">
        <f t="shared" si="12"/>
        <v>2.1571581668032529</v>
      </c>
      <c r="P73" s="9"/>
    </row>
    <row r="74" spans="1:16">
      <c r="A74" s="12"/>
      <c r="B74" s="25">
        <v>364</v>
      </c>
      <c r="C74" s="20" t="s">
        <v>97</v>
      </c>
      <c r="D74" s="47">
        <v>150351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150351</v>
      </c>
      <c r="O74" s="48">
        <f t="shared" si="12"/>
        <v>9.4780936771102571</v>
      </c>
      <c r="P74" s="9"/>
    </row>
    <row r="75" spans="1:16">
      <c r="A75" s="12"/>
      <c r="B75" s="25">
        <v>365</v>
      </c>
      <c r="C75" s="20" t="s">
        <v>98</v>
      </c>
      <c r="D75" s="47">
        <v>2129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2129</v>
      </c>
      <c r="O75" s="48">
        <f t="shared" si="12"/>
        <v>0.13421168757485974</v>
      </c>
      <c r="P75" s="9"/>
    </row>
    <row r="76" spans="1:16">
      <c r="A76" s="12"/>
      <c r="B76" s="25">
        <v>366</v>
      </c>
      <c r="C76" s="20" t="s">
        <v>99</v>
      </c>
      <c r="D76" s="47">
        <v>866</v>
      </c>
      <c r="E76" s="47">
        <v>250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1116</v>
      </c>
      <c r="O76" s="48">
        <f t="shared" si="12"/>
        <v>7.0352392359578894E-2</v>
      </c>
      <c r="P76" s="9"/>
    </row>
    <row r="77" spans="1:16">
      <c r="A77" s="12"/>
      <c r="B77" s="25">
        <v>369.9</v>
      </c>
      <c r="C77" s="20" t="s">
        <v>100</v>
      </c>
      <c r="D77" s="47">
        <v>301647</v>
      </c>
      <c r="E77" s="47">
        <v>627467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929114</v>
      </c>
      <c r="O77" s="48">
        <f t="shared" si="12"/>
        <v>58.571140389585828</v>
      </c>
      <c r="P77" s="9"/>
    </row>
    <row r="78" spans="1:16" ht="15.75">
      <c r="A78" s="29" t="s">
        <v>51</v>
      </c>
      <c r="B78" s="30"/>
      <c r="C78" s="31"/>
      <c r="D78" s="32">
        <f t="shared" ref="D78:M78" si="14">SUM(D79:D80)</f>
        <v>3283982</v>
      </c>
      <c r="E78" s="32">
        <f t="shared" si="14"/>
        <v>131176</v>
      </c>
      <c r="F78" s="32">
        <f t="shared" si="14"/>
        <v>28885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1"/>
        <v>3444043</v>
      </c>
      <c r="O78" s="46">
        <f t="shared" si="12"/>
        <v>217.11170648679317</v>
      </c>
      <c r="P78" s="9"/>
    </row>
    <row r="79" spans="1:16">
      <c r="A79" s="12"/>
      <c r="B79" s="25">
        <v>381</v>
      </c>
      <c r="C79" s="20" t="s">
        <v>101</v>
      </c>
      <c r="D79" s="47">
        <v>3283982</v>
      </c>
      <c r="E79" s="47">
        <v>6176</v>
      </c>
      <c r="F79" s="47">
        <v>28885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3319043</v>
      </c>
      <c r="O79" s="48">
        <f t="shared" si="12"/>
        <v>209.23173422429554</v>
      </c>
      <c r="P79" s="9"/>
    </row>
    <row r="80" spans="1:16" ht="15.75" thickBot="1">
      <c r="A80" s="12"/>
      <c r="B80" s="25">
        <v>384</v>
      </c>
      <c r="C80" s="20" t="s">
        <v>102</v>
      </c>
      <c r="D80" s="47">
        <v>0</v>
      </c>
      <c r="E80" s="47">
        <v>125000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125000</v>
      </c>
      <c r="O80" s="48">
        <f t="shared" si="12"/>
        <v>7.8799722624976356</v>
      </c>
      <c r="P80" s="9"/>
    </row>
    <row r="81" spans="1:119" ht="16.5" thickBot="1">
      <c r="A81" s="14" t="s">
        <v>74</v>
      </c>
      <c r="B81" s="23"/>
      <c r="C81" s="22"/>
      <c r="D81" s="15">
        <f t="shared" ref="D81:M81" si="15">SUM(D5,D13,D16,D45,D67,D71,D78)</f>
        <v>18791619</v>
      </c>
      <c r="E81" s="15">
        <f t="shared" si="15"/>
        <v>9261027</v>
      </c>
      <c r="F81" s="15">
        <f t="shared" si="15"/>
        <v>1346200</v>
      </c>
      <c r="G81" s="15">
        <f t="shared" si="15"/>
        <v>0</v>
      </c>
      <c r="H81" s="15">
        <f t="shared" si="15"/>
        <v>0</v>
      </c>
      <c r="I81" s="15">
        <f t="shared" si="15"/>
        <v>417</v>
      </c>
      <c r="J81" s="15">
        <f t="shared" si="15"/>
        <v>0</v>
      </c>
      <c r="K81" s="15">
        <f t="shared" si="15"/>
        <v>0</v>
      </c>
      <c r="L81" s="15">
        <f t="shared" si="15"/>
        <v>0</v>
      </c>
      <c r="M81" s="15">
        <f t="shared" si="15"/>
        <v>0</v>
      </c>
      <c r="N81" s="15">
        <f t="shared" si="11"/>
        <v>29399263</v>
      </c>
      <c r="O81" s="38">
        <f t="shared" si="12"/>
        <v>1853.3230158229844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1"/>
      <c r="B83" s="42"/>
      <c r="C83" s="42"/>
      <c r="D83" s="43"/>
      <c r="E83" s="43"/>
      <c r="F83" s="43"/>
      <c r="G83" s="43"/>
      <c r="H83" s="43"/>
      <c r="I83" s="43"/>
      <c r="J83" s="43"/>
      <c r="K83" s="43"/>
      <c r="L83" s="51" t="s">
        <v>118</v>
      </c>
      <c r="M83" s="51"/>
      <c r="N83" s="51"/>
      <c r="O83" s="44">
        <v>15863</v>
      </c>
    </row>
    <row r="84" spans="1:119">
      <c r="A84" s="52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</row>
    <row r="85" spans="1:119" ht="15.75" thickBot="1">
      <c r="A85" s="55" t="s">
        <v>119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7"/>
    </row>
  </sheetData>
  <mergeCells count="10">
    <mergeCell ref="A85:O85"/>
    <mergeCell ref="L83:N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112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91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105</v>
      </c>
      <c r="B3" s="65"/>
      <c r="C3" s="66"/>
      <c r="D3" s="70" t="s">
        <v>45</v>
      </c>
      <c r="E3" s="71"/>
      <c r="F3" s="71"/>
      <c r="G3" s="71"/>
      <c r="H3" s="72"/>
      <c r="I3" s="70" t="s">
        <v>46</v>
      </c>
      <c r="J3" s="72"/>
      <c r="K3" s="70" t="s">
        <v>48</v>
      </c>
      <c r="L3" s="72"/>
      <c r="M3" s="36"/>
      <c r="N3" s="37"/>
      <c r="O3" s="73" t="s">
        <v>110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106</v>
      </c>
      <c r="F4" s="34" t="s">
        <v>107</v>
      </c>
      <c r="G4" s="34" t="s">
        <v>108</v>
      </c>
      <c r="H4" s="34" t="s">
        <v>7</v>
      </c>
      <c r="I4" s="34" t="s">
        <v>8</v>
      </c>
      <c r="J4" s="35" t="s">
        <v>109</v>
      </c>
      <c r="K4" s="35" t="s">
        <v>9</v>
      </c>
      <c r="L4" s="35" t="s">
        <v>10</v>
      </c>
      <c r="M4" s="35" t="s">
        <v>11</v>
      </c>
      <c r="N4" s="35" t="s">
        <v>47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8352058</v>
      </c>
      <c r="E5" s="27">
        <f t="shared" si="0"/>
        <v>8237658</v>
      </c>
      <c r="F5" s="27">
        <f t="shared" si="0"/>
        <v>351670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16941386</v>
      </c>
      <c r="O5" s="33">
        <f t="shared" ref="O5:O36" si="1">(N5/O$100)</f>
        <v>1008.5358971306108</v>
      </c>
      <c r="P5" s="6"/>
    </row>
    <row r="6" spans="1:133">
      <c r="A6" s="12"/>
      <c r="B6" s="25">
        <v>311</v>
      </c>
      <c r="C6" s="20" t="s">
        <v>2</v>
      </c>
      <c r="D6" s="47">
        <v>8319217</v>
      </c>
      <c r="E6" s="47">
        <v>6844024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15163241</v>
      </c>
      <c r="O6" s="48">
        <f t="shared" si="1"/>
        <v>902.68133111084649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790527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790527</v>
      </c>
      <c r="O7" s="48">
        <f t="shared" si="1"/>
        <v>47.060781045362546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63415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63415</v>
      </c>
      <c r="O8" s="48">
        <f t="shared" si="1"/>
        <v>3.7751518037861649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0</v>
      </c>
      <c r="F9" s="47">
        <v>351670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351670</v>
      </c>
      <c r="O9" s="48">
        <f t="shared" si="1"/>
        <v>20.935230384569593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539692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539692</v>
      </c>
      <c r="O10" s="48">
        <f t="shared" si="1"/>
        <v>32.128348612930111</v>
      </c>
      <c r="P10" s="9"/>
    </row>
    <row r="11" spans="1:133">
      <c r="A11" s="12"/>
      <c r="B11" s="25">
        <v>315</v>
      </c>
      <c r="C11" s="20" t="s">
        <v>16</v>
      </c>
      <c r="D11" s="47">
        <v>29466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29466</v>
      </c>
      <c r="O11" s="48">
        <f t="shared" si="1"/>
        <v>1.7541373973092034</v>
      </c>
      <c r="P11" s="9"/>
    </row>
    <row r="12" spans="1:133">
      <c r="A12" s="12"/>
      <c r="B12" s="25">
        <v>316</v>
      </c>
      <c r="C12" s="20" t="s">
        <v>17</v>
      </c>
      <c r="D12" s="47">
        <v>3375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3375</v>
      </c>
      <c r="O12" s="48">
        <f t="shared" si="1"/>
        <v>0.20091677580664366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SUM(D14:D15)</f>
        <v>160347</v>
      </c>
      <c r="E13" s="32">
        <f t="shared" si="3"/>
        <v>800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161147</v>
      </c>
      <c r="O13" s="46">
        <f t="shared" si="1"/>
        <v>9.593225383974282</v>
      </c>
      <c r="P13" s="10"/>
    </row>
    <row r="14" spans="1:133">
      <c r="A14" s="12"/>
      <c r="B14" s="25">
        <v>322</v>
      </c>
      <c r="C14" s="20" t="s">
        <v>0</v>
      </c>
      <c r="D14" s="47">
        <v>120826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120826</v>
      </c>
      <c r="O14" s="48">
        <f t="shared" si="1"/>
        <v>7.1928801047743782</v>
      </c>
      <c r="P14" s="9"/>
    </row>
    <row r="15" spans="1:133">
      <c r="A15" s="12"/>
      <c r="B15" s="25">
        <v>329</v>
      </c>
      <c r="C15" s="20" t="s">
        <v>19</v>
      </c>
      <c r="D15" s="47">
        <v>39521</v>
      </c>
      <c r="E15" s="47">
        <v>800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40321</v>
      </c>
      <c r="O15" s="48">
        <f t="shared" si="1"/>
        <v>2.4003452791999047</v>
      </c>
      <c r="P15" s="9"/>
    </row>
    <row r="16" spans="1:133" ht="15.75">
      <c r="A16" s="29" t="s">
        <v>21</v>
      </c>
      <c r="B16" s="30"/>
      <c r="C16" s="31"/>
      <c r="D16" s="32">
        <f t="shared" ref="D16:M16" si="4">SUM(D17:D43)</f>
        <v>6296003</v>
      </c>
      <c r="E16" s="32">
        <f t="shared" si="4"/>
        <v>6785308</v>
      </c>
      <c r="F16" s="32">
        <f t="shared" si="4"/>
        <v>496105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>SUM(D16:M16)</f>
        <v>13577416</v>
      </c>
      <c r="O16" s="46">
        <f t="shared" si="1"/>
        <v>808.27574711275156</v>
      </c>
      <c r="P16" s="10"/>
    </row>
    <row r="17" spans="1:16">
      <c r="A17" s="12"/>
      <c r="B17" s="25">
        <v>331.2</v>
      </c>
      <c r="C17" s="20" t="s">
        <v>20</v>
      </c>
      <c r="D17" s="47">
        <v>151222</v>
      </c>
      <c r="E17" s="47">
        <v>423990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>SUM(D17:M17)</f>
        <v>575212</v>
      </c>
      <c r="O17" s="48">
        <f t="shared" si="1"/>
        <v>34.242886057864034</v>
      </c>
      <c r="P17" s="9"/>
    </row>
    <row r="18" spans="1:16">
      <c r="A18" s="12"/>
      <c r="B18" s="25">
        <v>331.39</v>
      </c>
      <c r="C18" s="20" t="s">
        <v>25</v>
      </c>
      <c r="D18" s="47">
        <v>10359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5" si="5">SUM(D18:M18)</f>
        <v>10359</v>
      </c>
      <c r="O18" s="48">
        <f t="shared" si="1"/>
        <v>0.61668055720919157</v>
      </c>
      <c r="P18" s="9"/>
    </row>
    <row r="19" spans="1:16">
      <c r="A19" s="12"/>
      <c r="B19" s="25">
        <v>331.49</v>
      </c>
      <c r="C19" s="20" t="s">
        <v>26</v>
      </c>
      <c r="D19" s="47">
        <v>52500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52500</v>
      </c>
      <c r="O19" s="48">
        <f t="shared" si="1"/>
        <v>3.1253720681033457</v>
      </c>
      <c r="P19" s="9"/>
    </row>
    <row r="20" spans="1:16">
      <c r="A20" s="12"/>
      <c r="B20" s="25">
        <v>331.5</v>
      </c>
      <c r="C20" s="20" t="s">
        <v>22</v>
      </c>
      <c r="D20" s="47">
        <v>329218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329218</v>
      </c>
      <c r="O20" s="48">
        <f t="shared" si="1"/>
        <v>19.598642695558993</v>
      </c>
      <c r="P20" s="9"/>
    </row>
    <row r="21" spans="1:16">
      <c r="A21" s="12"/>
      <c r="B21" s="25">
        <v>331.65</v>
      </c>
      <c r="C21" s="20" t="s">
        <v>27</v>
      </c>
      <c r="D21" s="47">
        <v>60545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60545</v>
      </c>
      <c r="O21" s="48">
        <f t="shared" si="1"/>
        <v>3.6042981307298487</v>
      </c>
      <c r="P21" s="9"/>
    </row>
    <row r="22" spans="1:16">
      <c r="A22" s="12"/>
      <c r="B22" s="25">
        <v>331.81</v>
      </c>
      <c r="C22" s="20" t="s">
        <v>28</v>
      </c>
      <c r="D22" s="47">
        <v>0</v>
      </c>
      <c r="E22" s="47">
        <v>3049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3049</v>
      </c>
      <c r="O22" s="48">
        <f t="shared" si="1"/>
        <v>0.18150970353613524</v>
      </c>
      <c r="P22" s="9"/>
    </row>
    <row r="23" spans="1:16">
      <c r="A23" s="12"/>
      <c r="B23" s="25">
        <v>331.9</v>
      </c>
      <c r="C23" s="20" t="s">
        <v>23</v>
      </c>
      <c r="D23" s="47">
        <v>3430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3430</v>
      </c>
      <c r="O23" s="48">
        <f t="shared" si="1"/>
        <v>0.20419097511608525</v>
      </c>
      <c r="P23" s="9"/>
    </row>
    <row r="24" spans="1:16">
      <c r="A24" s="12"/>
      <c r="B24" s="25">
        <v>333</v>
      </c>
      <c r="C24" s="20" t="s">
        <v>3</v>
      </c>
      <c r="D24" s="47">
        <v>352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352</v>
      </c>
      <c r="O24" s="48">
        <f t="shared" si="1"/>
        <v>2.095487558042624E-2</v>
      </c>
      <c r="P24" s="9"/>
    </row>
    <row r="25" spans="1:16">
      <c r="A25" s="12"/>
      <c r="B25" s="25">
        <v>334.2</v>
      </c>
      <c r="C25" s="20" t="s">
        <v>24</v>
      </c>
      <c r="D25" s="47">
        <v>105837</v>
      </c>
      <c r="E25" s="47">
        <v>21930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127767</v>
      </c>
      <c r="O25" s="48">
        <f t="shared" si="1"/>
        <v>7.6060840576259077</v>
      </c>
      <c r="P25" s="9"/>
    </row>
    <row r="26" spans="1:16">
      <c r="A26" s="12"/>
      <c r="B26" s="25">
        <v>334.35</v>
      </c>
      <c r="C26" s="20" t="s">
        <v>29</v>
      </c>
      <c r="D26" s="47">
        <v>725643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725643</v>
      </c>
      <c r="O26" s="48">
        <f t="shared" si="1"/>
        <v>43.198178354566018</v>
      </c>
      <c r="P26" s="9"/>
    </row>
    <row r="27" spans="1:16">
      <c r="A27" s="12"/>
      <c r="B27" s="25">
        <v>334.39</v>
      </c>
      <c r="C27" s="20" t="s">
        <v>30</v>
      </c>
      <c r="D27" s="47">
        <v>1271661</v>
      </c>
      <c r="E27" s="47">
        <v>4549549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39" si="6">SUM(D27:M27)</f>
        <v>5821210</v>
      </c>
      <c r="O27" s="48">
        <f t="shared" si="1"/>
        <v>346.54185022026434</v>
      </c>
      <c r="P27" s="9"/>
    </row>
    <row r="28" spans="1:16">
      <c r="A28" s="12"/>
      <c r="B28" s="25">
        <v>334.49</v>
      </c>
      <c r="C28" s="20" t="s">
        <v>31</v>
      </c>
      <c r="D28" s="47">
        <v>2389305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2389305</v>
      </c>
      <c r="O28" s="48">
        <f t="shared" si="1"/>
        <v>142.23746874627932</v>
      </c>
      <c r="P28" s="9"/>
    </row>
    <row r="29" spans="1:16">
      <c r="A29" s="12"/>
      <c r="B29" s="25">
        <v>334.5</v>
      </c>
      <c r="C29" s="20" t="s">
        <v>32</v>
      </c>
      <c r="D29" s="47">
        <v>54663</v>
      </c>
      <c r="E29" s="47">
        <v>390000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444663</v>
      </c>
      <c r="O29" s="48">
        <f t="shared" si="1"/>
        <v>26.471187046076913</v>
      </c>
      <c r="P29" s="9"/>
    </row>
    <row r="30" spans="1:16">
      <c r="A30" s="12"/>
      <c r="B30" s="25">
        <v>334.61</v>
      </c>
      <c r="C30" s="20" t="s">
        <v>33</v>
      </c>
      <c r="D30" s="47">
        <v>0</v>
      </c>
      <c r="E30" s="47">
        <v>37023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37023</v>
      </c>
      <c r="O30" s="48">
        <f t="shared" si="1"/>
        <v>2.2040123824264795</v>
      </c>
      <c r="P30" s="9"/>
    </row>
    <row r="31" spans="1:16">
      <c r="A31" s="12"/>
      <c r="B31" s="25">
        <v>334.7</v>
      </c>
      <c r="C31" s="20" t="s">
        <v>34</v>
      </c>
      <c r="D31" s="47">
        <v>255150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255150</v>
      </c>
      <c r="O31" s="48">
        <f t="shared" si="1"/>
        <v>15.189308250982259</v>
      </c>
      <c r="P31" s="9"/>
    </row>
    <row r="32" spans="1:16">
      <c r="A32" s="12"/>
      <c r="B32" s="25">
        <v>334.89</v>
      </c>
      <c r="C32" s="20" t="s">
        <v>35</v>
      </c>
      <c r="D32" s="47">
        <v>19017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19017</v>
      </c>
      <c r="O32" s="48">
        <f t="shared" si="1"/>
        <v>1.1320990594118348</v>
      </c>
      <c r="P32" s="9"/>
    </row>
    <row r="33" spans="1:16">
      <c r="A33" s="12"/>
      <c r="B33" s="25">
        <v>335.12</v>
      </c>
      <c r="C33" s="20" t="s">
        <v>36</v>
      </c>
      <c r="D33" s="47">
        <v>76518</v>
      </c>
      <c r="E33" s="47">
        <v>131120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207638</v>
      </c>
      <c r="O33" s="48">
        <f t="shared" si="1"/>
        <v>12.360876294797</v>
      </c>
      <c r="P33" s="9"/>
    </row>
    <row r="34" spans="1:16">
      <c r="A34" s="12"/>
      <c r="B34" s="25">
        <v>335.13</v>
      </c>
      <c r="C34" s="20" t="s">
        <v>37</v>
      </c>
      <c r="D34" s="47">
        <v>20451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20451</v>
      </c>
      <c r="O34" s="48">
        <f t="shared" si="1"/>
        <v>1.2174663650434576</v>
      </c>
      <c r="P34" s="9"/>
    </row>
    <row r="35" spans="1:16">
      <c r="A35" s="12"/>
      <c r="B35" s="25">
        <v>335.14</v>
      </c>
      <c r="C35" s="20" t="s">
        <v>38</v>
      </c>
      <c r="D35" s="47">
        <v>0</v>
      </c>
      <c r="E35" s="47">
        <v>950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950</v>
      </c>
      <c r="O35" s="48">
        <f t="shared" si="1"/>
        <v>5.6554351708536732E-2</v>
      </c>
      <c r="P35" s="9"/>
    </row>
    <row r="36" spans="1:16">
      <c r="A36" s="12"/>
      <c r="B36" s="25">
        <v>335.15</v>
      </c>
      <c r="C36" s="20" t="s">
        <v>39</v>
      </c>
      <c r="D36" s="47">
        <v>2951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2951</v>
      </c>
      <c r="O36" s="48">
        <f t="shared" si="1"/>
        <v>0.17567567567567569</v>
      </c>
      <c r="P36" s="9"/>
    </row>
    <row r="37" spans="1:16">
      <c r="A37" s="12"/>
      <c r="B37" s="25">
        <v>335.16</v>
      </c>
      <c r="C37" s="20" t="s">
        <v>40</v>
      </c>
      <c r="D37" s="47">
        <v>0</v>
      </c>
      <c r="E37" s="47">
        <v>216500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216500</v>
      </c>
      <c r="O37" s="48">
        <f t="shared" ref="O37:O68" si="7">(N37/O$100)</f>
        <v>12.888439099892844</v>
      </c>
      <c r="P37" s="9"/>
    </row>
    <row r="38" spans="1:16">
      <c r="A38" s="12"/>
      <c r="B38" s="25">
        <v>335.18</v>
      </c>
      <c r="C38" s="20" t="s">
        <v>41</v>
      </c>
      <c r="D38" s="47">
        <v>660038</v>
      </c>
      <c r="E38" s="47">
        <v>461646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1121684</v>
      </c>
      <c r="O38" s="48">
        <f t="shared" si="7"/>
        <v>66.774854149303494</v>
      </c>
      <c r="P38" s="9"/>
    </row>
    <row r="39" spans="1:16">
      <c r="A39" s="12"/>
      <c r="B39" s="25">
        <v>335.19</v>
      </c>
      <c r="C39" s="20" t="s">
        <v>52</v>
      </c>
      <c r="D39" s="47">
        <v>95156</v>
      </c>
      <c r="E39" s="47">
        <v>8456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103612</v>
      </c>
      <c r="O39" s="48">
        <f t="shared" si="7"/>
        <v>6.1681152518156921</v>
      </c>
      <c r="P39" s="9"/>
    </row>
    <row r="40" spans="1:16">
      <c r="A40" s="12"/>
      <c r="B40" s="25">
        <v>335.22</v>
      </c>
      <c r="C40" s="20" t="s">
        <v>42</v>
      </c>
      <c r="D40" s="47">
        <v>0</v>
      </c>
      <c r="E40" s="47">
        <v>120812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120812</v>
      </c>
      <c r="O40" s="48">
        <f t="shared" si="7"/>
        <v>7.192046672222884</v>
      </c>
      <c r="P40" s="9"/>
    </row>
    <row r="41" spans="1:16">
      <c r="A41" s="12"/>
      <c r="B41" s="25">
        <v>335.49</v>
      </c>
      <c r="C41" s="20" t="s">
        <v>43</v>
      </c>
      <c r="D41" s="47">
        <v>0</v>
      </c>
      <c r="E41" s="47">
        <v>420283</v>
      </c>
      <c r="F41" s="47">
        <v>496105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916388</v>
      </c>
      <c r="O41" s="48">
        <f t="shared" si="7"/>
        <v>54.553399214192169</v>
      </c>
      <c r="P41" s="9"/>
    </row>
    <row r="42" spans="1:16">
      <c r="A42" s="12"/>
      <c r="B42" s="25">
        <v>336</v>
      </c>
      <c r="C42" s="20" t="s">
        <v>4</v>
      </c>
      <c r="D42" s="47">
        <v>5987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5987</v>
      </c>
      <c r="O42" s="48">
        <f t="shared" si="7"/>
        <v>0.35641147755685199</v>
      </c>
      <c r="P42" s="9"/>
    </row>
    <row r="43" spans="1:16">
      <c r="A43" s="12"/>
      <c r="B43" s="25">
        <v>337.3</v>
      </c>
      <c r="C43" s="20" t="s">
        <v>44</v>
      </c>
      <c r="D43" s="47">
        <v>6000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6000</v>
      </c>
      <c r="O43" s="48">
        <f t="shared" si="7"/>
        <v>0.35718537921181093</v>
      </c>
      <c r="P43" s="9"/>
    </row>
    <row r="44" spans="1:16" ht="15.75">
      <c r="A44" s="29" t="s">
        <v>49</v>
      </c>
      <c r="B44" s="30"/>
      <c r="C44" s="31"/>
      <c r="D44" s="32">
        <f t="shared" ref="D44:M44" si="8">SUM(D45:D81)</f>
        <v>1532733</v>
      </c>
      <c r="E44" s="32">
        <f t="shared" si="8"/>
        <v>98606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0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>SUM(D44:M44)</f>
        <v>1631339</v>
      </c>
      <c r="O44" s="46">
        <f t="shared" si="7"/>
        <v>97.115073223002739</v>
      </c>
      <c r="P44" s="10"/>
    </row>
    <row r="45" spans="1:16">
      <c r="A45" s="12"/>
      <c r="B45" s="25">
        <v>341.15</v>
      </c>
      <c r="C45" s="20" t="s">
        <v>53</v>
      </c>
      <c r="D45" s="47">
        <v>0</v>
      </c>
      <c r="E45" s="47">
        <v>32156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60" si="9">SUM(D45:M45)</f>
        <v>32156</v>
      </c>
      <c r="O45" s="48">
        <f t="shared" si="7"/>
        <v>1.9142755089891654</v>
      </c>
      <c r="P45" s="9"/>
    </row>
    <row r="46" spans="1:16">
      <c r="A46" s="12"/>
      <c r="B46" s="25">
        <v>341.16</v>
      </c>
      <c r="C46" s="20" t="s">
        <v>54</v>
      </c>
      <c r="D46" s="47">
        <v>25084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25084</v>
      </c>
      <c r="O46" s="48">
        <f t="shared" si="7"/>
        <v>1.4932730086915109</v>
      </c>
      <c r="P46" s="9"/>
    </row>
    <row r="47" spans="1:16">
      <c r="A47" s="12"/>
      <c r="B47" s="25">
        <v>341.51</v>
      </c>
      <c r="C47" s="20" t="s">
        <v>55</v>
      </c>
      <c r="D47" s="47">
        <v>294701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294701</v>
      </c>
      <c r="O47" s="48">
        <f t="shared" si="7"/>
        <v>17.543814739849982</v>
      </c>
      <c r="P47" s="9"/>
    </row>
    <row r="48" spans="1:16">
      <c r="A48" s="12"/>
      <c r="B48" s="25">
        <v>341.52</v>
      </c>
      <c r="C48" s="20" t="s">
        <v>56</v>
      </c>
      <c r="D48" s="47">
        <v>0</v>
      </c>
      <c r="E48" s="47">
        <v>18901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18901</v>
      </c>
      <c r="O48" s="48">
        <f t="shared" si="7"/>
        <v>1.1251934754137398</v>
      </c>
      <c r="P48" s="9"/>
    </row>
    <row r="49" spans="1:16">
      <c r="A49" s="12"/>
      <c r="B49" s="25">
        <v>341.55</v>
      </c>
      <c r="C49" s="20" t="s">
        <v>57</v>
      </c>
      <c r="D49" s="47">
        <v>251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251</v>
      </c>
      <c r="O49" s="48">
        <f t="shared" si="7"/>
        <v>1.4942255030360757E-2</v>
      </c>
      <c r="P49" s="9"/>
    </row>
    <row r="50" spans="1:16">
      <c r="A50" s="12"/>
      <c r="B50" s="25">
        <v>341.56</v>
      </c>
      <c r="C50" s="20" t="s">
        <v>58</v>
      </c>
      <c r="D50" s="47">
        <v>388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388</v>
      </c>
      <c r="O50" s="48">
        <f t="shared" si="7"/>
        <v>2.3097987855697107E-2</v>
      </c>
      <c r="P50" s="9"/>
    </row>
    <row r="51" spans="1:16">
      <c r="A51" s="12"/>
      <c r="B51" s="25">
        <v>341.8</v>
      </c>
      <c r="C51" s="20" t="s">
        <v>59</v>
      </c>
      <c r="D51" s="47">
        <v>13405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13405</v>
      </c>
      <c r="O51" s="48">
        <f t="shared" si="7"/>
        <v>0.79801166805572088</v>
      </c>
      <c r="P51" s="9"/>
    </row>
    <row r="52" spans="1:16">
      <c r="A52" s="12"/>
      <c r="B52" s="25">
        <v>341.9</v>
      </c>
      <c r="C52" s="20" t="s">
        <v>60</v>
      </c>
      <c r="D52" s="47">
        <v>89689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89689</v>
      </c>
      <c r="O52" s="48">
        <f t="shared" si="7"/>
        <v>5.3392665793546854</v>
      </c>
      <c r="P52" s="9"/>
    </row>
    <row r="53" spans="1:16">
      <c r="A53" s="12"/>
      <c r="B53" s="25">
        <v>342.1</v>
      </c>
      <c r="C53" s="20" t="s">
        <v>61</v>
      </c>
      <c r="D53" s="47">
        <v>197004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197004</v>
      </c>
      <c r="O53" s="48">
        <f t="shared" si="7"/>
        <v>11.7278247410406</v>
      </c>
      <c r="P53" s="9"/>
    </row>
    <row r="54" spans="1:16">
      <c r="A54" s="12"/>
      <c r="B54" s="25">
        <v>342.6</v>
      </c>
      <c r="C54" s="20" t="s">
        <v>62</v>
      </c>
      <c r="D54" s="47">
        <v>632661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632661</v>
      </c>
      <c r="O54" s="48">
        <f t="shared" si="7"/>
        <v>37.662876532920585</v>
      </c>
      <c r="P54" s="9"/>
    </row>
    <row r="55" spans="1:16">
      <c r="A55" s="12"/>
      <c r="B55" s="25">
        <v>342.9</v>
      </c>
      <c r="C55" s="20" t="s">
        <v>63</v>
      </c>
      <c r="D55" s="47">
        <v>1910</v>
      </c>
      <c r="E55" s="47">
        <v>17906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19816</v>
      </c>
      <c r="O55" s="48">
        <f t="shared" si="7"/>
        <v>1.1796642457435409</v>
      </c>
      <c r="P55" s="9"/>
    </row>
    <row r="56" spans="1:16">
      <c r="A56" s="12"/>
      <c r="B56" s="25">
        <v>343.3</v>
      </c>
      <c r="C56" s="20" t="s">
        <v>64</v>
      </c>
      <c r="D56" s="47">
        <v>538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538</v>
      </c>
      <c r="O56" s="48">
        <f t="shared" si="7"/>
        <v>3.2027622335992378E-2</v>
      </c>
      <c r="P56" s="9"/>
    </row>
    <row r="57" spans="1:16">
      <c r="A57" s="12"/>
      <c r="B57" s="25">
        <v>343.4</v>
      </c>
      <c r="C57" s="20" t="s">
        <v>65</v>
      </c>
      <c r="D57" s="47">
        <v>51225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51225</v>
      </c>
      <c r="O57" s="48">
        <f t="shared" si="7"/>
        <v>3.0494701750208359</v>
      </c>
      <c r="P57" s="9"/>
    </row>
    <row r="58" spans="1:16">
      <c r="A58" s="12"/>
      <c r="B58" s="25">
        <v>343.9</v>
      </c>
      <c r="C58" s="20" t="s">
        <v>66</v>
      </c>
      <c r="D58" s="47">
        <v>15000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15000</v>
      </c>
      <c r="O58" s="48">
        <f t="shared" si="7"/>
        <v>0.89296344802952732</v>
      </c>
      <c r="P58" s="9"/>
    </row>
    <row r="59" spans="1:16">
      <c r="A59" s="12"/>
      <c r="B59" s="25">
        <v>347.2</v>
      </c>
      <c r="C59" s="20" t="s">
        <v>67</v>
      </c>
      <c r="D59" s="47">
        <v>12987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12987</v>
      </c>
      <c r="O59" s="48">
        <f t="shared" si="7"/>
        <v>0.77312775330396477</v>
      </c>
      <c r="P59" s="9"/>
    </row>
    <row r="60" spans="1:16">
      <c r="A60" s="12"/>
      <c r="B60" s="25">
        <v>347.5</v>
      </c>
      <c r="C60" s="20" t="s">
        <v>68</v>
      </c>
      <c r="D60" s="47">
        <v>5065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5065</v>
      </c>
      <c r="O60" s="48">
        <f t="shared" si="7"/>
        <v>0.30152399095130372</v>
      </c>
      <c r="P60" s="9"/>
    </row>
    <row r="61" spans="1:16">
      <c r="A61" s="12"/>
      <c r="B61" s="25">
        <v>348.12</v>
      </c>
      <c r="C61" s="39" t="s">
        <v>75</v>
      </c>
      <c r="D61" s="47">
        <v>2203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ref="N61:N73" si="10">SUM(D61:M61)</f>
        <v>2203</v>
      </c>
      <c r="O61" s="48">
        <f t="shared" si="7"/>
        <v>0.1311465650672699</v>
      </c>
      <c r="P61" s="9"/>
    </row>
    <row r="62" spans="1:16">
      <c r="A62" s="12"/>
      <c r="B62" s="25">
        <v>348.13</v>
      </c>
      <c r="C62" s="39" t="s">
        <v>76</v>
      </c>
      <c r="D62" s="47">
        <v>5563</v>
      </c>
      <c r="E62" s="47">
        <v>4016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9579</v>
      </c>
      <c r="O62" s="48">
        <f t="shared" si="7"/>
        <v>0.57024645791165618</v>
      </c>
      <c r="P62" s="9"/>
    </row>
    <row r="63" spans="1:16">
      <c r="A63" s="12"/>
      <c r="B63" s="25">
        <v>348.22</v>
      </c>
      <c r="C63" s="39" t="s">
        <v>77</v>
      </c>
      <c r="D63" s="47">
        <v>2433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2433</v>
      </c>
      <c r="O63" s="48">
        <f t="shared" si="7"/>
        <v>0.14483867127038932</v>
      </c>
      <c r="P63" s="9"/>
    </row>
    <row r="64" spans="1:16">
      <c r="A64" s="12"/>
      <c r="B64" s="25">
        <v>348.23</v>
      </c>
      <c r="C64" s="39" t="s">
        <v>78</v>
      </c>
      <c r="D64" s="47">
        <v>4793</v>
      </c>
      <c r="E64" s="47">
        <v>918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5711</v>
      </c>
      <c r="O64" s="48">
        <f t="shared" si="7"/>
        <v>0.33998095011310869</v>
      </c>
      <c r="P64" s="9"/>
    </row>
    <row r="65" spans="1:16">
      <c r="A65" s="12"/>
      <c r="B65" s="25">
        <v>348.31</v>
      </c>
      <c r="C65" s="39" t="s">
        <v>79</v>
      </c>
      <c r="D65" s="47">
        <v>38761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38761</v>
      </c>
      <c r="O65" s="48">
        <f t="shared" si="7"/>
        <v>2.3074770806048339</v>
      </c>
      <c r="P65" s="9"/>
    </row>
    <row r="66" spans="1:16">
      <c r="A66" s="12"/>
      <c r="B66" s="25">
        <v>348.32</v>
      </c>
      <c r="C66" s="39" t="s">
        <v>80</v>
      </c>
      <c r="D66" s="47">
        <v>558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558</v>
      </c>
      <c r="O66" s="48">
        <f t="shared" si="7"/>
        <v>3.3218240266698416E-2</v>
      </c>
      <c r="P66" s="9"/>
    </row>
    <row r="67" spans="1:16">
      <c r="A67" s="12"/>
      <c r="B67" s="25">
        <v>348.41</v>
      </c>
      <c r="C67" s="39" t="s">
        <v>81</v>
      </c>
      <c r="D67" s="47">
        <v>67216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67216</v>
      </c>
      <c r="O67" s="48">
        <f t="shared" si="7"/>
        <v>4.0014287415168477</v>
      </c>
      <c r="P67" s="9"/>
    </row>
    <row r="68" spans="1:16">
      <c r="A68" s="12"/>
      <c r="B68" s="25">
        <v>348.42</v>
      </c>
      <c r="C68" s="39" t="s">
        <v>82</v>
      </c>
      <c r="D68" s="47">
        <v>11337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11337</v>
      </c>
      <c r="O68" s="48">
        <f t="shared" si="7"/>
        <v>0.67490177402071672</v>
      </c>
      <c r="P68" s="9"/>
    </row>
    <row r="69" spans="1:16">
      <c r="A69" s="12"/>
      <c r="B69" s="25">
        <v>348.48</v>
      </c>
      <c r="C69" s="39" t="s">
        <v>83</v>
      </c>
      <c r="D69" s="47">
        <v>1932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1932</v>
      </c>
      <c r="O69" s="48">
        <f t="shared" ref="O69:O98" si="11">(N69/O$100)</f>
        <v>0.11501369210620312</v>
      </c>
      <c r="P69" s="9"/>
    </row>
    <row r="70" spans="1:16">
      <c r="A70" s="12"/>
      <c r="B70" s="25">
        <v>348.52</v>
      </c>
      <c r="C70" s="39" t="s">
        <v>84</v>
      </c>
      <c r="D70" s="47">
        <v>11192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11192</v>
      </c>
      <c r="O70" s="48">
        <f t="shared" si="11"/>
        <v>0.66626979402309794</v>
      </c>
      <c r="P70" s="9"/>
    </row>
    <row r="71" spans="1:16">
      <c r="A71" s="12"/>
      <c r="B71" s="25">
        <v>348.53</v>
      </c>
      <c r="C71" s="39" t="s">
        <v>85</v>
      </c>
      <c r="D71" s="47">
        <v>30679</v>
      </c>
      <c r="E71" s="47">
        <v>3431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34110</v>
      </c>
      <c r="O71" s="48">
        <f t="shared" si="11"/>
        <v>2.0305988808191451</v>
      </c>
      <c r="P71" s="9"/>
    </row>
    <row r="72" spans="1:16">
      <c r="A72" s="12"/>
      <c r="B72" s="25">
        <v>348.62</v>
      </c>
      <c r="C72" s="39" t="s">
        <v>86</v>
      </c>
      <c r="D72" s="47">
        <v>38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38</v>
      </c>
      <c r="O72" s="48">
        <f t="shared" si="11"/>
        <v>2.2621740683414692E-3</v>
      </c>
      <c r="P72" s="9"/>
    </row>
    <row r="73" spans="1:16">
      <c r="A73" s="12"/>
      <c r="B73" s="25">
        <v>348.63</v>
      </c>
      <c r="C73" s="39" t="s">
        <v>87</v>
      </c>
      <c r="D73" s="47">
        <v>0</v>
      </c>
      <c r="E73" s="47">
        <v>90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90</v>
      </c>
      <c r="O73" s="48">
        <f t="shared" si="11"/>
        <v>5.357780688177164E-3</v>
      </c>
      <c r="P73" s="9"/>
    </row>
    <row r="74" spans="1:16">
      <c r="A74" s="12"/>
      <c r="B74" s="25">
        <v>348.71</v>
      </c>
      <c r="C74" s="39" t="s">
        <v>88</v>
      </c>
      <c r="D74" s="47">
        <v>15310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ref="N74:N98" si="12">SUM(D74:M74)</f>
        <v>15310</v>
      </c>
      <c r="O74" s="48">
        <f t="shared" si="11"/>
        <v>0.91141802595547083</v>
      </c>
      <c r="P74" s="9"/>
    </row>
    <row r="75" spans="1:16">
      <c r="A75" s="12"/>
      <c r="B75" s="25">
        <v>348.72</v>
      </c>
      <c r="C75" s="39" t="s">
        <v>89</v>
      </c>
      <c r="D75" s="47">
        <v>615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615</v>
      </c>
      <c r="O75" s="48">
        <f t="shared" si="11"/>
        <v>3.6611501369210618E-2</v>
      </c>
      <c r="P75" s="9"/>
    </row>
    <row r="76" spans="1:16">
      <c r="A76" s="12"/>
      <c r="B76" s="25">
        <v>348.73</v>
      </c>
      <c r="C76" s="39" t="s">
        <v>90</v>
      </c>
      <c r="D76" s="47">
        <v>0</v>
      </c>
      <c r="E76" s="47">
        <v>160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160</v>
      </c>
      <c r="O76" s="48">
        <f t="shared" si="11"/>
        <v>9.5249434456482918E-3</v>
      </c>
      <c r="P76" s="9"/>
    </row>
    <row r="77" spans="1:16">
      <c r="A77" s="12"/>
      <c r="B77" s="25">
        <v>348.92099999999999</v>
      </c>
      <c r="C77" s="20" t="s">
        <v>69</v>
      </c>
      <c r="D77" s="47">
        <v>0</v>
      </c>
      <c r="E77" s="47">
        <v>5379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5379</v>
      </c>
      <c r="O77" s="48">
        <f t="shared" si="11"/>
        <v>0.32021669246338852</v>
      </c>
      <c r="P77" s="9"/>
    </row>
    <row r="78" spans="1:16">
      <c r="A78" s="12"/>
      <c r="B78" s="25">
        <v>348.92200000000003</v>
      </c>
      <c r="C78" s="20" t="s">
        <v>70</v>
      </c>
      <c r="D78" s="47">
        <v>0</v>
      </c>
      <c r="E78" s="47">
        <v>5238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5238</v>
      </c>
      <c r="O78" s="48">
        <f t="shared" si="11"/>
        <v>0.31182283605191097</v>
      </c>
      <c r="P78" s="9"/>
    </row>
    <row r="79" spans="1:16">
      <c r="A79" s="12"/>
      <c r="B79" s="25">
        <v>348.923</v>
      </c>
      <c r="C79" s="20" t="s">
        <v>71</v>
      </c>
      <c r="D79" s="47">
        <v>0</v>
      </c>
      <c r="E79" s="47">
        <v>5236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5236</v>
      </c>
      <c r="O79" s="48">
        <f t="shared" si="11"/>
        <v>0.31170377425884033</v>
      </c>
      <c r="P79" s="9"/>
    </row>
    <row r="80" spans="1:16">
      <c r="A80" s="12"/>
      <c r="B80" s="25">
        <v>348.92399999999998</v>
      </c>
      <c r="C80" s="20" t="s">
        <v>72</v>
      </c>
      <c r="D80" s="47">
        <v>0</v>
      </c>
      <c r="E80" s="47">
        <v>5175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5175</v>
      </c>
      <c r="O80" s="48">
        <f t="shared" si="11"/>
        <v>0.3080723895701869</v>
      </c>
      <c r="P80" s="9"/>
    </row>
    <row r="81" spans="1:16">
      <c r="A81" s="12"/>
      <c r="B81" s="25">
        <v>348.93299999999999</v>
      </c>
      <c r="C81" s="20" t="s">
        <v>73</v>
      </c>
      <c r="D81" s="47">
        <v>195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195</v>
      </c>
      <c r="O81" s="48">
        <f t="shared" si="11"/>
        <v>1.1608524824383855E-2</v>
      </c>
      <c r="P81" s="9"/>
    </row>
    <row r="82" spans="1:16" ht="15.75">
      <c r="A82" s="29" t="s">
        <v>50</v>
      </c>
      <c r="B82" s="30"/>
      <c r="C82" s="31"/>
      <c r="D82" s="32">
        <f t="shared" ref="D82:M82" si="13">SUM(D83:D85)</f>
        <v>95314</v>
      </c>
      <c r="E82" s="32">
        <f t="shared" si="13"/>
        <v>6130</v>
      </c>
      <c r="F82" s="32">
        <f t="shared" si="13"/>
        <v>0</v>
      </c>
      <c r="G82" s="32">
        <f t="shared" si="13"/>
        <v>0</v>
      </c>
      <c r="H82" s="32">
        <f t="shared" si="13"/>
        <v>0</v>
      </c>
      <c r="I82" s="32">
        <f t="shared" si="13"/>
        <v>0</v>
      </c>
      <c r="J82" s="32">
        <f t="shared" si="13"/>
        <v>0</v>
      </c>
      <c r="K82" s="32">
        <f t="shared" si="13"/>
        <v>0</v>
      </c>
      <c r="L82" s="32">
        <f t="shared" si="13"/>
        <v>0</v>
      </c>
      <c r="M82" s="32">
        <f t="shared" si="13"/>
        <v>0</v>
      </c>
      <c r="N82" s="32">
        <f t="shared" si="12"/>
        <v>101444</v>
      </c>
      <c r="O82" s="46">
        <f t="shared" si="11"/>
        <v>6.0390522681271577</v>
      </c>
      <c r="P82" s="10"/>
    </row>
    <row r="83" spans="1:16">
      <c r="A83" s="13"/>
      <c r="B83" s="40">
        <v>351.1</v>
      </c>
      <c r="C83" s="21" t="s">
        <v>92</v>
      </c>
      <c r="D83" s="47">
        <v>87079</v>
      </c>
      <c r="E83" s="47">
        <v>6130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93209</v>
      </c>
      <c r="O83" s="48">
        <f t="shared" si="11"/>
        <v>5.5488153351589471</v>
      </c>
      <c r="P83" s="9"/>
    </row>
    <row r="84" spans="1:16">
      <c r="A84" s="13"/>
      <c r="B84" s="40">
        <v>351.7</v>
      </c>
      <c r="C84" s="21" t="s">
        <v>93</v>
      </c>
      <c r="D84" s="47">
        <v>7906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7906</v>
      </c>
      <c r="O84" s="48">
        <f t="shared" si="11"/>
        <v>0.4706512680080962</v>
      </c>
      <c r="P84" s="9"/>
    </row>
    <row r="85" spans="1:16">
      <c r="A85" s="13"/>
      <c r="B85" s="40">
        <v>351.9</v>
      </c>
      <c r="C85" s="21" t="s">
        <v>94</v>
      </c>
      <c r="D85" s="47">
        <v>329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329</v>
      </c>
      <c r="O85" s="48">
        <f t="shared" si="11"/>
        <v>1.95856649601143E-2</v>
      </c>
      <c r="P85" s="9"/>
    </row>
    <row r="86" spans="1:16" ht="15.75">
      <c r="A86" s="29" t="s">
        <v>5</v>
      </c>
      <c r="B86" s="30"/>
      <c r="C86" s="31"/>
      <c r="D86" s="32">
        <f t="shared" ref="D86:M86" si="14">SUM(D87:D92)</f>
        <v>446107</v>
      </c>
      <c r="E86" s="32">
        <f t="shared" si="14"/>
        <v>199912</v>
      </c>
      <c r="F86" s="32">
        <f t="shared" si="14"/>
        <v>8236</v>
      </c>
      <c r="G86" s="32">
        <f t="shared" si="14"/>
        <v>0</v>
      </c>
      <c r="H86" s="32">
        <f t="shared" si="14"/>
        <v>0</v>
      </c>
      <c r="I86" s="32">
        <f t="shared" si="14"/>
        <v>1457</v>
      </c>
      <c r="J86" s="32">
        <f t="shared" si="14"/>
        <v>0</v>
      </c>
      <c r="K86" s="32">
        <f t="shared" si="14"/>
        <v>0</v>
      </c>
      <c r="L86" s="32">
        <f t="shared" si="14"/>
        <v>0</v>
      </c>
      <c r="M86" s="32">
        <f t="shared" si="14"/>
        <v>0</v>
      </c>
      <c r="N86" s="32">
        <f t="shared" si="12"/>
        <v>655712</v>
      </c>
      <c r="O86" s="46">
        <f t="shared" si="11"/>
        <v>39.035123228955825</v>
      </c>
      <c r="P86" s="10"/>
    </row>
    <row r="87" spans="1:16">
      <c r="A87" s="12"/>
      <c r="B87" s="25">
        <v>361.1</v>
      </c>
      <c r="C87" s="20" t="s">
        <v>95</v>
      </c>
      <c r="D87" s="47">
        <v>297192</v>
      </c>
      <c r="E87" s="47">
        <v>147037</v>
      </c>
      <c r="F87" s="47">
        <v>8236</v>
      </c>
      <c r="G87" s="47">
        <v>0</v>
      </c>
      <c r="H87" s="47">
        <v>0</v>
      </c>
      <c r="I87" s="47">
        <v>1457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453922</v>
      </c>
      <c r="O87" s="48">
        <f t="shared" si="11"/>
        <v>27.022383617097272</v>
      </c>
      <c r="P87" s="9"/>
    </row>
    <row r="88" spans="1:16">
      <c r="A88" s="12"/>
      <c r="B88" s="25">
        <v>362</v>
      </c>
      <c r="C88" s="20" t="s">
        <v>96</v>
      </c>
      <c r="D88" s="47">
        <v>32976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32976</v>
      </c>
      <c r="O88" s="48">
        <f t="shared" si="11"/>
        <v>1.963090844148113</v>
      </c>
      <c r="P88" s="9"/>
    </row>
    <row r="89" spans="1:16">
      <c r="A89" s="12"/>
      <c r="B89" s="25">
        <v>364</v>
      </c>
      <c r="C89" s="20" t="s">
        <v>97</v>
      </c>
      <c r="D89" s="47">
        <v>18351</v>
      </c>
      <c r="E89" s="47">
        <v>7600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25951</v>
      </c>
      <c r="O89" s="48">
        <f t="shared" si="11"/>
        <v>1.5448862959876175</v>
      </c>
      <c r="P89" s="9"/>
    </row>
    <row r="90" spans="1:16">
      <c r="A90" s="12"/>
      <c r="B90" s="25">
        <v>365</v>
      </c>
      <c r="C90" s="20" t="s">
        <v>98</v>
      </c>
      <c r="D90" s="47">
        <v>3554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3554</v>
      </c>
      <c r="O90" s="48">
        <f t="shared" si="11"/>
        <v>0.21157280628646266</v>
      </c>
      <c r="P90" s="9"/>
    </row>
    <row r="91" spans="1:16">
      <c r="A91" s="12"/>
      <c r="B91" s="25">
        <v>366</v>
      </c>
      <c r="C91" s="20" t="s">
        <v>99</v>
      </c>
      <c r="D91" s="47">
        <v>37596</v>
      </c>
      <c r="E91" s="47">
        <v>500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38096</v>
      </c>
      <c r="O91" s="48">
        <f t="shared" si="11"/>
        <v>2.2678890344088583</v>
      </c>
      <c r="P91" s="9"/>
    </row>
    <row r="92" spans="1:16">
      <c r="A92" s="12"/>
      <c r="B92" s="25">
        <v>369.9</v>
      </c>
      <c r="C92" s="20" t="s">
        <v>100</v>
      </c>
      <c r="D92" s="47">
        <v>56438</v>
      </c>
      <c r="E92" s="47">
        <v>44775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101213</v>
      </c>
      <c r="O92" s="48">
        <f t="shared" si="11"/>
        <v>6.0253006310275037</v>
      </c>
      <c r="P92" s="9"/>
    </row>
    <row r="93" spans="1:16" ht="15.75">
      <c r="A93" s="29" t="s">
        <v>51</v>
      </c>
      <c r="B93" s="30"/>
      <c r="C93" s="31"/>
      <c r="D93" s="32">
        <f t="shared" ref="D93:M93" si="15">SUM(D94:D97)</f>
        <v>3975060</v>
      </c>
      <c r="E93" s="32">
        <f t="shared" si="15"/>
        <v>4210</v>
      </c>
      <c r="F93" s="32">
        <f t="shared" si="15"/>
        <v>0</v>
      </c>
      <c r="G93" s="32">
        <f t="shared" si="15"/>
        <v>0</v>
      </c>
      <c r="H93" s="32">
        <f t="shared" si="15"/>
        <v>0</v>
      </c>
      <c r="I93" s="32">
        <f t="shared" si="15"/>
        <v>0</v>
      </c>
      <c r="J93" s="32">
        <f t="shared" si="15"/>
        <v>0</v>
      </c>
      <c r="K93" s="32">
        <f t="shared" si="15"/>
        <v>0</v>
      </c>
      <c r="L93" s="32">
        <f t="shared" si="15"/>
        <v>0</v>
      </c>
      <c r="M93" s="32">
        <f t="shared" si="15"/>
        <v>0</v>
      </c>
      <c r="N93" s="32">
        <f t="shared" si="12"/>
        <v>3979270</v>
      </c>
      <c r="O93" s="46">
        <f t="shared" si="11"/>
        <v>236.88951065603047</v>
      </c>
      <c r="P93" s="9"/>
    </row>
    <row r="94" spans="1:16">
      <c r="A94" s="12"/>
      <c r="B94" s="25">
        <v>381</v>
      </c>
      <c r="C94" s="20" t="s">
        <v>101</v>
      </c>
      <c r="D94" s="47">
        <v>3705100</v>
      </c>
      <c r="E94" s="47">
        <v>4210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3709310</v>
      </c>
      <c r="O94" s="48">
        <f t="shared" si="11"/>
        <v>220.81854982736041</v>
      </c>
      <c r="P94" s="9"/>
    </row>
    <row r="95" spans="1:16">
      <c r="A95" s="12"/>
      <c r="B95" s="25">
        <v>384</v>
      </c>
      <c r="C95" s="20" t="s">
        <v>102</v>
      </c>
      <c r="D95" s="47">
        <v>44958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44958</v>
      </c>
      <c r="O95" s="48">
        <f t="shared" si="11"/>
        <v>2.6763900464340993</v>
      </c>
      <c r="P95" s="9"/>
    </row>
    <row r="96" spans="1:16">
      <c r="A96" s="12"/>
      <c r="B96" s="25">
        <v>386.1</v>
      </c>
      <c r="C96" s="20" t="s">
        <v>103</v>
      </c>
      <c r="D96" s="47">
        <v>141232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141232</v>
      </c>
      <c r="O96" s="48">
        <f t="shared" si="11"/>
        <v>8.4076675794737472</v>
      </c>
      <c r="P96" s="9"/>
    </row>
    <row r="97" spans="1:119" ht="15.75" thickBot="1">
      <c r="A97" s="12"/>
      <c r="B97" s="25">
        <v>387.2</v>
      </c>
      <c r="C97" s="20" t="s">
        <v>104</v>
      </c>
      <c r="D97" s="47">
        <v>83770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83770</v>
      </c>
      <c r="O97" s="48">
        <f t="shared" si="11"/>
        <v>4.9869032027622335</v>
      </c>
      <c r="P97" s="9"/>
    </row>
    <row r="98" spans="1:119" ht="16.5" thickBot="1">
      <c r="A98" s="14" t="s">
        <v>74</v>
      </c>
      <c r="B98" s="23"/>
      <c r="C98" s="22"/>
      <c r="D98" s="15">
        <f t="shared" ref="D98:M98" si="16">SUM(D5,D13,D16,D44,D82,D86,D93)</f>
        <v>20857622</v>
      </c>
      <c r="E98" s="15">
        <f t="shared" si="16"/>
        <v>15332624</v>
      </c>
      <c r="F98" s="15">
        <f t="shared" si="16"/>
        <v>856011</v>
      </c>
      <c r="G98" s="15">
        <f t="shared" si="16"/>
        <v>0</v>
      </c>
      <c r="H98" s="15">
        <f t="shared" si="16"/>
        <v>0</v>
      </c>
      <c r="I98" s="15">
        <f t="shared" si="16"/>
        <v>1457</v>
      </c>
      <c r="J98" s="15">
        <f t="shared" si="16"/>
        <v>0</v>
      </c>
      <c r="K98" s="15">
        <f t="shared" si="16"/>
        <v>0</v>
      </c>
      <c r="L98" s="15">
        <f t="shared" si="16"/>
        <v>0</v>
      </c>
      <c r="M98" s="15">
        <f t="shared" si="16"/>
        <v>0</v>
      </c>
      <c r="N98" s="15">
        <f t="shared" si="12"/>
        <v>37047714</v>
      </c>
      <c r="O98" s="38">
        <f t="shared" si="11"/>
        <v>2205.4836290034527</v>
      </c>
      <c r="P98" s="6"/>
      <c r="Q98" s="2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</row>
    <row r="99" spans="1:119">
      <c r="A99" s="16"/>
      <c r="B99" s="18"/>
      <c r="C99" s="18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9"/>
    </row>
    <row r="100" spans="1:119">
      <c r="A100" s="41"/>
      <c r="B100" s="42"/>
      <c r="C100" s="42"/>
      <c r="D100" s="43"/>
      <c r="E100" s="43"/>
      <c r="F100" s="43"/>
      <c r="G100" s="43"/>
      <c r="H100" s="43"/>
      <c r="I100" s="43"/>
      <c r="J100" s="43"/>
      <c r="K100" s="43"/>
      <c r="L100" s="51" t="s">
        <v>111</v>
      </c>
      <c r="M100" s="51"/>
      <c r="N100" s="51"/>
      <c r="O100" s="44">
        <v>16798</v>
      </c>
    </row>
    <row r="101" spans="1:119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4"/>
    </row>
    <row r="102" spans="1:119" ht="15.75" thickBot="1">
      <c r="A102" s="55" t="s">
        <v>119</v>
      </c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7"/>
    </row>
  </sheetData>
  <mergeCells count="10">
    <mergeCell ref="A102:O102"/>
    <mergeCell ref="A101:O101"/>
    <mergeCell ref="L100:N10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112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122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105</v>
      </c>
      <c r="B3" s="65"/>
      <c r="C3" s="66"/>
      <c r="D3" s="70" t="s">
        <v>45</v>
      </c>
      <c r="E3" s="71"/>
      <c r="F3" s="71"/>
      <c r="G3" s="71"/>
      <c r="H3" s="72"/>
      <c r="I3" s="70" t="s">
        <v>46</v>
      </c>
      <c r="J3" s="72"/>
      <c r="K3" s="70" t="s">
        <v>48</v>
      </c>
      <c r="L3" s="72"/>
      <c r="M3" s="36"/>
      <c r="N3" s="37"/>
      <c r="O3" s="73" t="s">
        <v>110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106</v>
      </c>
      <c r="F4" s="34" t="s">
        <v>107</v>
      </c>
      <c r="G4" s="34" t="s">
        <v>108</v>
      </c>
      <c r="H4" s="34" t="s">
        <v>7</v>
      </c>
      <c r="I4" s="34" t="s">
        <v>8</v>
      </c>
      <c r="J4" s="35" t="s">
        <v>109</v>
      </c>
      <c r="K4" s="35" t="s">
        <v>9</v>
      </c>
      <c r="L4" s="35" t="s">
        <v>10</v>
      </c>
      <c r="M4" s="35" t="s">
        <v>11</v>
      </c>
      <c r="N4" s="35" t="s">
        <v>47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8580084</v>
      </c>
      <c r="E5" s="27">
        <f t="shared" si="0"/>
        <v>6314568</v>
      </c>
      <c r="F5" s="27">
        <f t="shared" si="0"/>
        <v>378472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1051559</v>
      </c>
      <c r="N5" s="28">
        <f t="shared" ref="N5:N16" si="1">SUM(D5:M5)</f>
        <v>16324683</v>
      </c>
      <c r="O5" s="33">
        <f t="shared" ref="O5:O36" si="2">(N5/O$92)</f>
        <v>964.64474383974471</v>
      </c>
      <c r="P5" s="6"/>
    </row>
    <row r="6" spans="1:133">
      <c r="A6" s="12"/>
      <c r="B6" s="25">
        <v>311</v>
      </c>
      <c r="C6" s="20" t="s">
        <v>2</v>
      </c>
      <c r="D6" s="47">
        <v>8554383</v>
      </c>
      <c r="E6" s="47">
        <v>5119727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1051559</v>
      </c>
      <c r="N6" s="47">
        <f t="shared" si="1"/>
        <v>14725669</v>
      </c>
      <c r="O6" s="48">
        <f t="shared" si="2"/>
        <v>870.15712344147016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594558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594558</v>
      </c>
      <c r="O7" s="48">
        <f t="shared" si="2"/>
        <v>35.133132423329194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57349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57349</v>
      </c>
      <c r="O8" s="48">
        <f t="shared" si="2"/>
        <v>3.3888199491815874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0</v>
      </c>
      <c r="F9" s="47">
        <v>378472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378472</v>
      </c>
      <c r="O9" s="48">
        <f t="shared" si="2"/>
        <v>22.364356201619099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542934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542934</v>
      </c>
      <c r="O10" s="48">
        <f t="shared" si="2"/>
        <v>32.082609466406666</v>
      </c>
      <c r="P10" s="9"/>
    </row>
    <row r="11" spans="1:133">
      <c r="A11" s="12"/>
      <c r="B11" s="25">
        <v>315</v>
      </c>
      <c r="C11" s="20" t="s">
        <v>16</v>
      </c>
      <c r="D11" s="47">
        <v>25701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25701</v>
      </c>
      <c r="O11" s="48">
        <f t="shared" si="2"/>
        <v>1.5187023577379897</v>
      </c>
      <c r="P11" s="9"/>
    </row>
    <row r="12" spans="1:133" ht="15.75">
      <c r="A12" s="29" t="s">
        <v>123</v>
      </c>
      <c r="B12" s="30"/>
      <c r="C12" s="31"/>
      <c r="D12" s="32">
        <f t="shared" ref="D12:M12" si="3">SUM(D13:D14)</f>
        <v>217181</v>
      </c>
      <c r="E12" s="32">
        <f t="shared" si="3"/>
        <v>2350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219531</v>
      </c>
      <c r="O12" s="46">
        <f t="shared" si="2"/>
        <v>12.972345328842405</v>
      </c>
      <c r="P12" s="10"/>
    </row>
    <row r="13" spans="1:133">
      <c r="A13" s="12"/>
      <c r="B13" s="25">
        <v>322</v>
      </c>
      <c r="C13" s="20" t="s">
        <v>0</v>
      </c>
      <c r="D13" s="47">
        <v>169239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169239</v>
      </c>
      <c r="O13" s="48">
        <f t="shared" si="2"/>
        <v>10.000531820599184</v>
      </c>
      <c r="P13" s="9"/>
    </row>
    <row r="14" spans="1:133">
      <c r="A14" s="12"/>
      <c r="B14" s="25">
        <v>329</v>
      </c>
      <c r="C14" s="20" t="s">
        <v>124</v>
      </c>
      <c r="D14" s="47">
        <v>47942</v>
      </c>
      <c r="E14" s="47">
        <v>2350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50292</v>
      </c>
      <c r="O14" s="48">
        <f t="shared" si="2"/>
        <v>2.9718135082432191</v>
      </c>
      <c r="P14" s="9"/>
    </row>
    <row r="15" spans="1:133" ht="15.75">
      <c r="A15" s="29" t="s">
        <v>21</v>
      </c>
      <c r="B15" s="30"/>
      <c r="C15" s="31"/>
      <c r="D15" s="32">
        <f t="shared" ref="D15:M15" si="4">SUM(D16:D46)</f>
        <v>6511299</v>
      </c>
      <c r="E15" s="32">
        <f t="shared" si="4"/>
        <v>10456403</v>
      </c>
      <c r="F15" s="32">
        <f t="shared" si="4"/>
        <v>624461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71120</v>
      </c>
      <c r="N15" s="45">
        <f t="shared" si="1"/>
        <v>17663283</v>
      </c>
      <c r="O15" s="46">
        <f t="shared" si="2"/>
        <v>1043.7441942917922</v>
      </c>
      <c r="P15" s="10"/>
    </row>
    <row r="16" spans="1:133">
      <c r="A16" s="12"/>
      <c r="B16" s="25">
        <v>331.2</v>
      </c>
      <c r="C16" s="20" t="s">
        <v>20</v>
      </c>
      <c r="D16" s="47">
        <v>161635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16250</v>
      </c>
      <c r="N16" s="47">
        <f t="shared" si="1"/>
        <v>177885</v>
      </c>
      <c r="O16" s="48">
        <f t="shared" si="2"/>
        <v>10.511434142882468</v>
      </c>
      <c r="P16" s="9"/>
    </row>
    <row r="17" spans="1:16">
      <c r="A17" s="12"/>
      <c r="B17" s="25">
        <v>331.39</v>
      </c>
      <c r="C17" s="20" t="s">
        <v>25</v>
      </c>
      <c r="D17" s="47">
        <v>5876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ref="N17:N24" si="5">SUM(D17:M17)</f>
        <v>5876</v>
      </c>
      <c r="O17" s="48">
        <f t="shared" si="2"/>
        <v>0.34721976008981859</v>
      </c>
      <c r="P17" s="9"/>
    </row>
    <row r="18" spans="1:16">
      <c r="A18" s="12"/>
      <c r="B18" s="25">
        <v>331.49</v>
      </c>
      <c r="C18" s="20" t="s">
        <v>26</v>
      </c>
      <c r="D18" s="47">
        <v>934945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5"/>
        <v>934945</v>
      </c>
      <c r="O18" s="48">
        <f t="shared" si="2"/>
        <v>55.247001122732378</v>
      </c>
      <c r="P18" s="9"/>
    </row>
    <row r="19" spans="1:16">
      <c r="A19" s="12"/>
      <c r="B19" s="25">
        <v>331.5</v>
      </c>
      <c r="C19" s="20" t="s">
        <v>22</v>
      </c>
      <c r="D19" s="47">
        <v>0</v>
      </c>
      <c r="E19" s="47">
        <v>582983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582983</v>
      </c>
      <c r="O19" s="48">
        <f t="shared" si="2"/>
        <v>34.449152041600186</v>
      </c>
      <c r="P19" s="9"/>
    </row>
    <row r="20" spans="1:16">
      <c r="A20" s="12"/>
      <c r="B20" s="25">
        <v>331.65</v>
      </c>
      <c r="C20" s="20" t="s">
        <v>27</v>
      </c>
      <c r="D20" s="47">
        <v>58347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58347</v>
      </c>
      <c r="O20" s="48">
        <f t="shared" si="2"/>
        <v>3.4477929445133841</v>
      </c>
      <c r="P20" s="9"/>
    </row>
    <row r="21" spans="1:16">
      <c r="A21" s="12"/>
      <c r="B21" s="25">
        <v>331.81</v>
      </c>
      <c r="C21" s="20" t="s">
        <v>28</v>
      </c>
      <c r="D21" s="47">
        <v>0</v>
      </c>
      <c r="E21" s="47">
        <v>2350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2350</v>
      </c>
      <c r="O21" s="48">
        <f t="shared" si="2"/>
        <v>0.13886426756485257</v>
      </c>
      <c r="P21" s="9"/>
    </row>
    <row r="22" spans="1:16">
      <c r="A22" s="12"/>
      <c r="B22" s="25">
        <v>331.9</v>
      </c>
      <c r="C22" s="20" t="s">
        <v>23</v>
      </c>
      <c r="D22" s="47">
        <v>6044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6044</v>
      </c>
      <c r="O22" s="48">
        <f t="shared" si="2"/>
        <v>0.35714707794126338</v>
      </c>
      <c r="P22" s="9"/>
    </row>
    <row r="23" spans="1:16">
      <c r="A23" s="12"/>
      <c r="B23" s="25">
        <v>333</v>
      </c>
      <c r="C23" s="20" t="s">
        <v>3</v>
      </c>
      <c r="D23" s="47">
        <v>580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580</v>
      </c>
      <c r="O23" s="48">
        <f t="shared" si="2"/>
        <v>3.4272883058559356E-2</v>
      </c>
      <c r="P23" s="9"/>
    </row>
    <row r="24" spans="1:16">
      <c r="A24" s="12"/>
      <c r="B24" s="25">
        <v>334.2</v>
      </c>
      <c r="C24" s="20" t="s">
        <v>24</v>
      </c>
      <c r="D24" s="47">
        <v>188879</v>
      </c>
      <c r="E24" s="47">
        <v>83707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272586</v>
      </c>
      <c r="O24" s="48">
        <f t="shared" si="2"/>
        <v>16.107427761035279</v>
      </c>
      <c r="P24" s="9"/>
    </row>
    <row r="25" spans="1:16">
      <c r="A25" s="12"/>
      <c r="B25" s="25">
        <v>334.35</v>
      </c>
      <c r="C25" s="20" t="s">
        <v>29</v>
      </c>
      <c r="D25" s="47">
        <v>528450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528450</v>
      </c>
      <c r="O25" s="48">
        <f t="shared" si="2"/>
        <v>31.226732848785677</v>
      </c>
      <c r="P25" s="9"/>
    </row>
    <row r="26" spans="1:16">
      <c r="A26" s="12"/>
      <c r="B26" s="25">
        <v>334.39</v>
      </c>
      <c r="C26" s="20" t="s">
        <v>30</v>
      </c>
      <c r="D26" s="47">
        <v>1200845</v>
      </c>
      <c r="E26" s="47">
        <v>8181397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4" si="6">SUM(D26:M26)</f>
        <v>9382242</v>
      </c>
      <c r="O26" s="48">
        <f t="shared" si="2"/>
        <v>554.40772912604143</v>
      </c>
      <c r="P26" s="9"/>
    </row>
    <row r="27" spans="1:16">
      <c r="A27" s="12"/>
      <c r="B27" s="25">
        <v>334.49</v>
      </c>
      <c r="C27" s="20" t="s">
        <v>31</v>
      </c>
      <c r="D27" s="47">
        <v>1506500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1506500</v>
      </c>
      <c r="O27" s="48">
        <f t="shared" si="2"/>
        <v>89.020859185723566</v>
      </c>
      <c r="P27" s="9"/>
    </row>
    <row r="28" spans="1:16">
      <c r="A28" s="12"/>
      <c r="B28" s="25">
        <v>334.5</v>
      </c>
      <c r="C28" s="20" t="s">
        <v>32</v>
      </c>
      <c r="D28" s="47">
        <v>0</v>
      </c>
      <c r="E28" s="47">
        <v>271634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271634</v>
      </c>
      <c r="O28" s="48">
        <f t="shared" si="2"/>
        <v>16.051172959877089</v>
      </c>
      <c r="P28" s="9"/>
    </row>
    <row r="29" spans="1:16">
      <c r="A29" s="12"/>
      <c r="B29" s="25">
        <v>334.61</v>
      </c>
      <c r="C29" s="20" t="s">
        <v>33</v>
      </c>
      <c r="D29" s="47">
        <v>0</v>
      </c>
      <c r="E29" s="47">
        <v>37488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37488</v>
      </c>
      <c r="O29" s="48">
        <f t="shared" si="2"/>
        <v>2.2152100691366781</v>
      </c>
      <c r="P29" s="9"/>
    </row>
    <row r="30" spans="1:16">
      <c r="A30" s="12"/>
      <c r="B30" s="25">
        <v>334.7</v>
      </c>
      <c r="C30" s="20" t="s">
        <v>34</v>
      </c>
      <c r="D30" s="47">
        <v>666848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666848</v>
      </c>
      <c r="O30" s="48">
        <f t="shared" si="2"/>
        <v>39.404833658334809</v>
      </c>
      <c r="P30" s="9"/>
    </row>
    <row r="31" spans="1:16">
      <c r="A31" s="12"/>
      <c r="B31" s="25">
        <v>334.81</v>
      </c>
      <c r="C31" s="20" t="s">
        <v>135</v>
      </c>
      <c r="D31" s="47">
        <v>253339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253339</v>
      </c>
      <c r="O31" s="48">
        <f t="shared" si="2"/>
        <v>14.970099864090292</v>
      </c>
      <c r="P31" s="9"/>
    </row>
    <row r="32" spans="1:16">
      <c r="A32" s="12"/>
      <c r="B32" s="25">
        <v>334.82</v>
      </c>
      <c r="C32" s="20" t="s">
        <v>125</v>
      </c>
      <c r="D32" s="47">
        <v>82272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82272</v>
      </c>
      <c r="O32" s="48">
        <f t="shared" si="2"/>
        <v>4.8615493706789579</v>
      </c>
      <c r="P32" s="9"/>
    </row>
    <row r="33" spans="1:16">
      <c r="A33" s="12"/>
      <c r="B33" s="25">
        <v>334.89</v>
      </c>
      <c r="C33" s="20" t="s">
        <v>35</v>
      </c>
      <c r="D33" s="47">
        <v>147551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147551</v>
      </c>
      <c r="O33" s="48">
        <f t="shared" si="2"/>
        <v>8.7189623589198124</v>
      </c>
      <c r="P33" s="9"/>
    </row>
    <row r="34" spans="1:16">
      <c r="A34" s="12"/>
      <c r="B34" s="25">
        <v>335.12</v>
      </c>
      <c r="C34" s="20" t="s">
        <v>36</v>
      </c>
      <c r="D34" s="47">
        <v>91605</v>
      </c>
      <c r="E34" s="47">
        <v>138483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230088</v>
      </c>
      <c r="O34" s="48">
        <f t="shared" si="2"/>
        <v>13.596170891685871</v>
      </c>
      <c r="P34" s="9"/>
    </row>
    <row r="35" spans="1:16">
      <c r="A35" s="12"/>
      <c r="B35" s="25">
        <v>335.13</v>
      </c>
      <c r="C35" s="20" t="s">
        <v>37</v>
      </c>
      <c r="D35" s="47">
        <v>23015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23015</v>
      </c>
      <c r="O35" s="48">
        <f t="shared" si="2"/>
        <v>1.3599834544702476</v>
      </c>
      <c r="P35" s="9"/>
    </row>
    <row r="36" spans="1:16">
      <c r="A36" s="12"/>
      <c r="B36" s="25">
        <v>335.14</v>
      </c>
      <c r="C36" s="20" t="s">
        <v>38</v>
      </c>
      <c r="D36" s="47">
        <v>0</v>
      </c>
      <c r="E36" s="47">
        <v>983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983</v>
      </c>
      <c r="O36" s="48">
        <f t="shared" si="2"/>
        <v>5.8086627666489393E-2</v>
      </c>
      <c r="P36" s="9"/>
    </row>
    <row r="37" spans="1:16">
      <c r="A37" s="12"/>
      <c r="B37" s="25">
        <v>335.15</v>
      </c>
      <c r="C37" s="20" t="s">
        <v>39</v>
      </c>
      <c r="D37" s="47">
        <v>3440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3440</v>
      </c>
      <c r="O37" s="48">
        <f t="shared" ref="O37:O68" si="7">(N37/O$92)</f>
        <v>0.20327365124386929</v>
      </c>
      <c r="P37" s="9"/>
    </row>
    <row r="38" spans="1:16">
      <c r="A38" s="12"/>
      <c r="B38" s="25">
        <v>335.16</v>
      </c>
      <c r="C38" s="20" t="s">
        <v>40</v>
      </c>
      <c r="D38" s="47">
        <v>0</v>
      </c>
      <c r="E38" s="47">
        <v>216500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216500</v>
      </c>
      <c r="O38" s="48">
        <f t="shared" si="7"/>
        <v>12.793239969272587</v>
      </c>
      <c r="P38" s="9"/>
    </row>
    <row r="39" spans="1:16">
      <c r="A39" s="12"/>
      <c r="B39" s="25">
        <v>335.18</v>
      </c>
      <c r="C39" s="20" t="s">
        <v>41</v>
      </c>
      <c r="D39" s="47">
        <v>639647</v>
      </c>
      <c r="E39" s="47">
        <v>494989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1134636</v>
      </c>
      <c r="O39" s="48">
        <f t="shared" si="7"/>
        <v>67.046977486261298</v>
      </c>
      <c r="P39" s="9"/>
    </row>
    <row r="40" spans="1:16">
      <c r="A40" s="12"/>
      <c r="B40" s="25">
        <v>335.19</v>
      </c>
      <c r="C40" s="20" t="s">
        <v>52</v>
      </c>
      <c r="D40" s="47">
        <v>448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448</v>
      </c>
      <c r="O40" s="48">
        <f t="shared" si="7"/>
        <v>2.6472847603852746E-2</v>
      </c>
      <c r="P40" s="9"/>
    </row>
    <row r="41" spans="1:16">
      <c r="A41" s="12"/>
      <c r="B41" s="25">
        <v>335.22</v>
      </c>
      <c r="C41" s="20" t="s">
        <v>42</v>
      </c>
      <c r="D41" s="47">
        <v>0</v>
      </c>
      <c r="E41" s="47">
        <v>125661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125661</v>
      </c>
      <c r="O41" s="48">
        <f t="shared" si="7"/>
        <v>7.4254564793476332</v>
      </c>
      <c r="P41" s="9"/>
    </row>
    <row r="42" spans="1:16">
      <c r="A42" s="12"/>
      <c r="B42" s="25">
        <v>335.42</v>
      </c>
      <c r="C42" s="20" t="s">
        <v>126</v>
      </c>
      <c r="D42" s="47">
        <v>0</v>
      </c>
      <c r="E42" s="47">
        <v>317557</v>
      </c>
      <c r="F42" s="47">
        <v>337712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655269</v>
      </c>
      <c r="O42" s="48">
        <f t="shared" si="7"/>
        <v>38.720616911895057</v>
      </c>
      <c r="P42" s="9"/>
    </row>
    <row r="43" spans="1:16">
      <c r="A43" s="12"/>
      <c r="B43" s="25">
        <v>335.49</v>
      </c>
      <c r="C43" s="20" t="s">
        <v>43</v>
      </c>
      <c r="D43" s="47">
        <v>0</v>
      </c>
      <c r="E43" s="47">
        <v>2671</v>
      </c>
      <c r="F43" s="47">
        <v>286749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289420</v>
      </c>
      <c r="O43" s="48">
        <f t="shared" si="7"/>
        <v>17.10216864622112</v>
      </c>
      <c r="P43" s="9"/>
    </row>
    <row r="44" spans="1:16">
      <c r="A44" s="12"/>
      <c r="B44" s="25">
        <v>336</v>
      </c>
      <c r="C44" s="20" t="s">
        <v>4</v>
      </c>
      <c r="D44" s="47">
        <v>5033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5033</v>
      </c>
      <c r="O44" s="48">
        <f t="shared" si="7"/>
        <v>0.29740589729953321</v>
      </c>
      <c r="P44" s="9"/>
    </row>
    <row r="45" spans="1:16">
      <c r="A45" s="12"/>
      <c r="B45" s="25">
        <v>337.3</v>
      </c>
      <c r="C45" s="20" t="s">
        <v>44</v>
      </c>
      <c r="D45" s="47">
        <v>6000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6000</v>
      </c>
      <c r="O45" s="48">
        <f t="shared" si="7"/>
        <v>0.35454706612302783</v>
      </c>
      <c r="P45" s="9"/>
    </row>
    <row r="46" spans="1:16">
      <c r="A46" s="12"/>
      <c r="B46" s="25">
        <v>339</v>
      </c>
      <c r="C46" s="20" t="s">
        <v>115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54870</v>
      </c>
      <c r="N46" s="47">
        <f>SUM(D46:M46)</f>
        <v>54870</v>
      </c>
      <c r="O46" s="48">
        <f t="shared" si="7"/>
        <v>3.2423329196950896</v>
      </c>
      <c r="P46" s="9"/>
    </row>
    <row r="47" spans="1:16" ht="15.75">
      <c r="A47" s="29" t="s">
        <v>49</v>
      </c>
      <c r="B47" s="30"/>
      <c r="C47" s="31"/>
      <c r="D47" s="32">
        <f t="shared" ref="D47:M47" si="8">SUM(D48:D72)</f>
        <v>1370194</v>
      </c>
      <c r="E47" s="32">
        <f t="shared" si="8"/>
        <v>126913</v>
      </c>
      <c r="F47" s="32">
        <f t="shared" si="8"/>
        <v>0</v>
      </c>
      <c r="G47" s="32">
        <f t="shared" si="8"/>
        <v>0</v>
      </c>
      <c r="H47" s="32">
        <f t="shared" si="8"/>
        <v>0</v>
      </c>
      <c r="I47" s="32">
        <f t="shared" si="8"/>
        <v>21776</v>
      </c>
      <c r="J47" s="32">
        <f t="shared" si="8"/>
        <v>0</v>
      </c>
      <c r="K47" s="32">
        <f t="shared" si="8"/>
        <v>0</v>
      </c>
      <c r="L47" s="32">
        <f t="shared" si="8"/>
        <v>0</v>
      </c>
      <c r="M47" s="32">
        <f t="shared" si="8"/>
        <v>5454</v>
      </c>
      <c r="N47" s="32">
        <f>SUM(D47:M47)</f>
        <v>1524337</v>
      </c>
      <c r="O47" s="46">
        <f t="shared" si="7"/>
        <v>90.074868522129648</v>
      </c>
      <c r="P47" s="10"/>
    </row>
    <row r="48" spans="1:16">
      <c r="A48" s="12"/>
      <c r="B48" s="25">
        <v>341.1</v>
      </c>
      <c r="C48" s="20" t="s">
        <v>116</v>
      </c>
      <c r="D48" s="47">
        <v>30274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30274</v>
      </c>
      <c r="O48" s="48">
        <f t="shared" si="7"/>
        <v>1.7889263133014242</v>
      </c>
      <c r="P48" s="9"/>
    </row>
    <row r="49" spans="1:16">
      <c r="A49" s="12"/>
      <c r="B49" s="25">
        <v>341.51</v>
      </c>
      <c r="C49" s="20" t="s">
        <v>55</v>
      </c>
      <c r="D49" s="47">
        <v>209562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67" si="9">SUM(D49:M49)</f>
        <v>209562</v>
      </c>
      <c r="O49" s="48">
        <f t="shared" si="7"/>
        <v>12.383265378478994</v>
      </c>
      <c r="P49" s="9"/>
    </row>
    <row r="50" spans="1:16">
      <c r="A50" s="12"/>
      <c r="B50" s="25">
        <v>341.52</v>
      </c>
      <c r="C50" s="20" t="s">
        <v>56</v>
      </c>
      <c r="D50" s="47">
        <v>175842</v>
      </c>
      <c r="E50" s="47">
        <v>24959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200801</v>
      </c>
      <c r="O50" s="48">
        <f t="shared" si="7"/>
        <v>11.865567570761685</v>
      </c>
      <c r="P50" s="9"/>
    </row>
    <row r="51" spans="1:16">
      <c r="A51" s="12"/>
      <c r="B51" s="25">
        <v>341.54</v>
      </c>
      <c r="C51" s="20" t="s">
        <v>127</v>
      </c>
      <c r="D51" s="47">
        <v>0</v>
      </c>
      <c r="E51" s="47">
        <v>43372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43372</v>
      </c>
      <c r="O51" s="48">
        <f t="shared" si="7"/>
        <v>2.5629025586479939</v>
      </c>
      <c r="P51" s="9"/>
    </row>
    <row r="52" spans="1:16">
      <c r="A52" s="12"/>
      <c r="B52" s="25">
        <v>341.55</v>
      </c>
      <c r="C52" s="20" t="s">
        <v>57</v>
      </c>
      <c r="D52" s="47">
        <v>3023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3023</v>
      </c>
      <c r="O52" s="48">
        <f t="shared" si="7"/>
        <v>0.17863263014831884</v>
      </c>
      <c r="P52" s="9"/>
    </row>
    <row r="53" spans="1:16">
      <c r="A53" s="12"/>
      <c r="B53" s="25">
        <v>341.56</v>
      </c>
      <c r="C53" s="20" t="s">
        <v>58</v>
      </c>
      <c r="D53" s="47">
        <v>1134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1134</v>
      </c>
      <c r="O53" s="48">
        <f t="shared" si="7"/>
        <v>6.7009395497252267E-2</v>
      </c>
      <c r="P53" s="9"/>
    </row>
    <row r="54" spans="1:16">
      <c r="A54" s="12"/>
      <c r="B54" s="25">
        <v>341.8</v>
      </c>
      <c r="C54" s="20" t="s">
        <v>59</v>
      </c>
      <c r="D54" s="47">
        <v>12154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12154</v>
      </c>
      <c r="O54" s="48">
        <f t="shared" si="7"/>
        <v>0.71819417360988003</v>
      </c>
      <c r="P54" s="9"/>
    </row>
    <row r="55" spans="1:16">
      <c r="A55" s="12"/>
      <c r="B55" s="25">
        <v>341.9</v>
      </c>
      <c r="C55" s="20" t="s">
        <v>60</v>
      </c>
      <c r="D55" s="47">
        <v>102052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102052</v>
      </c>
      <c r="O55" s="48">
        <f t="shared" si="7"/>
        <v>6.0303728653312056</v>
      </c>
      <c r="P55" s="9"/>
    </row>
    <row r="56" spans="1:16">
      <c r="A56" s="12"/>
      <c r="B56" s="25">
        <v>342.6</v>
      </c>
      <c r="C56" s="20" t="s">
        <v>62</v>
      </c>
      <c r="D56" s="47">
        <v>778331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778331</v>
      </c>
      <c r="O56" s="48">
        <f t="shared" si="7"/>
        <v>45.992495420433727</v>
      </c>
      <c r="P56" s="9"/>
    </row>
    <row r="57" spans="1:16">
      <c r="A57" s="12"/>
      <c r="B57" s="25">
        <v>342.9</v>
      </c>
      <c r="C57" s="20" t="s">
        <v>63</v>
      </c>
      <c r="D57" s="47">
        <v>0</v>
      </c>
      <c r="E57" s="47">
        <v>18993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18993</v>
      </c>
      <c r="O57" s="48">
        <f t="shared" si="7"/>
        <v>1.1223187378124446</v>
      </c>
      <c r="P57" s="9"/>
    </row>
    <row r="58" spans="1:16">
      <c r="A58" s="12"/>
      <c r="B58" s="25">
        <v>343.3</v>
      </c>
      <c r="C58" s="20" t="s">
        <v>64</v>
      </c>
      <c r="D58" s="47">
        <v>578</v>
      </c>
      <c r="E58" s="47">
        <v>0</v>
      </c>
      <c r="F58" s="47">
        <v>0</v>
      </c>
      <c r="G58" s="47">
        <v>0</v>
      </c>
      <c r="H58" s="47">
        <v>0</v>
      </c>
      <c r="I58" s="47">
        <v>21776</v>
      </c>
      <c r="J58" s="47">
        <v>0</v>
      </c>
      <c r="K58" s="47">
        <v>0</v>
      </c>
      <c r="L58" s="47">
        <v>0</v>
      </c>
      <c r="M58" s="47">
        <v>5454</v>
      </c>
      <c r="N58" s="47">
        <f t="shared" si="9"/>
        <v>27808</v>
      </c>
      <c r="O58" s="48">
        <f t="shared" si="7"/>
        <v>1.6432074691248597</v>
      </c>
      <c r="P58" s="9"/>
    </row>
    <row r="59" spans="1:16">
      <c r="A59" s="12"/>
      <c r="B59" s="25">
        <v>343.4</v>
      </c>
      <c r="C59" s="20" t="s">
        <v>65</v>
      </c>
      <c r="D59" s="47">
        <v>37136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37136</v>
      </c>
      <c r="O59" s="48">
        <f t="shared" si="7"/>
        <v>2.1944099745907937</v>
      </c>
      <c r="P59" s="9"/>
    </row>
    <row r="60" spans="1:16">
      <c r="A60" s="12"/>
      <c r="B60" s="25">
        <v>345.9</v>
      </c>
      <c r="C60" s="20" t="s">
        <v>128</v>
      </c>
      <c r="D60" s="47">
        <v>0</v>
      </c>
      <c r="E60" s="47">
        <v>516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516</v>
      </c>
      <c r="O60" s="48">
        <f t="shared" si="7"/>
        <v>3.0491047686580394E-2</v>
      </c>
      <c r="P60" s="9"/>
    </row>
    <row r="61" spans="1:16">
      <c r="A61" s="12"/>
      <c r="B61" s="25">
        <v>346.4</v>
      </c>
      <c r="C61" s="20" t="s">
        <v>129</v>
      </c>
      <c r="D61" s="47">
        <v>80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80</v>
      </c>
      <c r="O61" s="48">
        <f t="shared" si="7"/>
        <v>4.7272942149737046E-3</v>
      </c>
      <c r="P61" s="9"/>
    </row>
    <row r="62" spans="1:16">
      <c r="A62" s="12"/>
      <c r="B62" s="25">
        <v>347.2</v>
      </c>
      <c r="C62" s="20" t="s">
        <v>67</v>
      </c>
      <c r="D62" s="47">
        <v>12323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12323</v>
      </c>
      <c r="O62" s="48">
        <f t="shared" si="7"/>
        <v>0.72818058263901198</v>
      </c>
      <c r="P62" s="9"/>
    </row>
    <row r="63" spans="1:16">
      <c r="A63" s="12"/>
      <c r="B63" s="25">
        <v>347.5</v>
      </c>
      <c r="C63" s="20" t="s">
        <v>68</v>
      </c>
      <c r="D63" s="47">
        <v>4145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4145</v>
      </c>
      <c r="O63" s="48">
        <f t="shared" si="7"/>
        <v>0.24493293151332507</v>
      </c>
      <c r="P63" s="9"/>
    </row>
    <row r="64" spans="1:16">
      <c r="A64" s="12"/>
      <c r="B64" s="25">
        <v>348.13</v>
      </c>
      <c r="C64" s="39" t="s">
        <v>76</v>
      </c>
      <c r="D64" s="47">
        <v>490</v>
      </c>
      <c r="E64" s="47">
        <v>5062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5552</v>
      </c>
      <c r="O64" s="48">
        <f t="shared" si="7"/>
        <v>0.32807421851917506</v>
      </c>
      <c r="P64" s="9"/>
    </row>
    <row r="65" spans="1:16">
      <c r="A65" s="12"/>
      <c r="B65" s="25">
        <v>348.23</v>
      </c>
      <c r="C65" s="39" t="s">
        <v>78</v>
      </c>
      <c r="D65" s="47">
        <v>70</v>
      </c>
      <c r="E65" s="47">
        <v>1984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2054</v>
      </c>
      <c r="O65" s="48">
        <f t="shared" si="7"/>
        <v>0.12137327896944985</v>
      </c>
      <c r="P65" s="9"/>
    </row>
    <row r="66" spans="1:16">
      <c r="A66" s="12"/>
      <c r="B66" s="25">
        <v>348.53</v>
      </c>
      <c r="C66" s="39" t="s">
        <v>85</v>
      </c>
      <c r="D66" s="47">
        <v>3000</v>
      </c>
      <c r="E66" s="47">
        <v>4314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7314</v>
      </c>
      <c r="O66" s="48">
        <f t="shared" si="7"/>
        <v>0.43219287360397091</v>
      </c>
      <c r="P66" s="9"/>
    </row>
    <row r="67" spans="1:16">
      <c r="A67" s="12"/>
      <c r="B67" s="25">
        <v>348.63</v>
      </c>
      <c r="C67" s="39" t="s">
        <v>87</v>
      </c>
      <c r="D67" s="47">
        <v>0</v>
      </c>
      <c r="E67" s="47">
        <v>90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90</v>
      </c>
      <c r="O67" s="48">
        <f t="shared" si="7"/>
        <v>5.3182059918454178E-3</v>
      </c>
      <c r="P67" s="9"/>
    </row>
    <row r="68" spans="1:16">
      <c r="A68" s="12"/>
      <c r="B68" s="25">
        <v>348.73</v>
      </c>
      <c r="C68" s="39" t="s">
        <v>90</v>
      </c>
      <c r="D68" s="47">
        <v>0</v>
      </c>
      <c r="E68" s="47">
        <v>1597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ref="N68:N77" si="10">SUM(D68:M68)</f>
        <v>1597</v>
      </c>
      <c r="O68" s="48">
        <f t="shared" si="7"/>
        <v>9.4368610766412578E-2</v>
      </c>
      <c r="P68" s="9"/>
    </row>
    <row r="69" spans="1:16">
      <c r="A69" s="12"/>
      <c r="B69" s="25">
        <v>348.92099999999999</v>
      </c>
      <c r="C69" s="20" t="s">
        <v>69</v>
      </c>
      <c r="D69" s="47">
        <v>0</v>
      </c>
      <c r="E69" s="47">
        <v>6568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6568</v>
      </c>
      <c r="O69" s="48">
        <f t="shared" ref="O69:O90" si="11">(N69/O$92)</f>
        <v>0.38811085504934112</v>
      </c>
      <c r="P69" s="9"/>
    </row>
    <row r="70" spans="1:16">
      <c r="A70" s="12"/>
      <c r="B70" s="25">
        <v>348.92200000000003</v>
      </c>
      <c r="C70" s="20" t="s">
        <v>70</v>
      </c>
      <c r="D70" s="47">
        <v>0</v>
      </c>
      <c r="E70" s="47">
        <v>6535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6535</v>
      </c>
      <c r="O70" s="48">
        <f t="shared" si="11"/>
        <v>0.38616084618566449</v>
      </c>
      <c r="P70" s="9"/>
    </row>
    <row r="71" spans="1:16">
      <c r="A71" s="12"/>
      <c r="B71" s="25">
        <v>348.923</v>
      </c>
      <c r="C71" s="20" t="s">
        <v>71</v>
      </c>
      <c r="D71" s="47">
        <v>0</v>
      </c>
      <c r="E71" s="47">
        <v>6496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6496</v>
      </c>
      <c r="O71" s="48">
        <f t="shared" si="11"/>
        <v>0.38385629025586482</v>
      </c>
      <c r="P71" s="9"/>
    </row>
    <row r="72" spans="1:16">
      <c r="A72" s="12"/>
      <c r="B72" s="25">
        <v>348.92399999999998</v>
      </c>
      <c r="C72" s="20" t="s">
        <v>72</v>
      </c>
      <c r="D72" s="47">
        <v>0</v>
      </c>
      <c r="E72" s="47">
        <v>6427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6427</v>
      </c>
      <c r="O72" s="48">
        <f t="shared" si="11"/>
        <v>0.37977899899544998</v>
      </c>
      <c r="P72" s="9"/>
    </row>
    <row r="73" spans="1:16" ht="15.75">
      <c r="A73" s="29" t="s">
        <v>50</v>
      </c>
      <c r="B73" s="30"/>
      <c r="C73" s="31"/>
      <c r="D73" s="32">
        <f t="shared" ref="D73:M73" si="12">SUM(D74:D75)</f>
        <v>159804</v>
      </c>
      <c r="E73" s="32">
        <f t="shared" si="12"/>
        <v>0</v>
      </c>
      <c r="F73" s="32">
        <f t="shared" si="12"/>
        <v>0</v>
      </c>
      <c r="G73" s="32">
        <f t="shared" si="12"/>
        <v>0</v>
      </c>
      <c r="H73" s="32">
        <f t="shared" si="12"/>
        <v>0</v>
      </c>
      <c r="I73" s="32">
        <f t="shared" si="12"/>
        <v>0</v>
      </c>
      <c r="J73" s="32">
        <f t="shared" si="12"/>
        <v>0</v>
      </c>
      <c r="K73" s="32">
        <f t="shared" si="12"/>
        <v>0</v>
      </c>
      <c r="L73" s="32">
        <f t="shared" si="12"/>
        <v>0</v>
      </c>
      <c r="M73" s="32">
        <f t="shared" si="12"/>
        <v>0</v>
      </c>
      <c r="N73" s="32">
        <f t="shared" si="10"/>
        <v>159804</v>
      </c>
      <c r="O73" s="46">
        <f t="shared" si="11"/>
        <v>9.4430065591207235</v>
      </c>
      <c r="P73" s="10"/>
    </row>
    <row r="74" spans="1:16">
      <c r="A74" s="13"/>
      <c r="B74" s="40">
        <v>351.1</v>
      </c>
      <c r="C74" s="21" t="s">
        <v>92</v>
      </c>
      <c r="D74" s="47">
        <v>148254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148254</v>
      </c>
      <c r="O74" s="48">
        <f t="shared" si="11"/>
        <v>8.7605034568338951</v>
      </c>
      <c r="P74" s="9"/>
    </row>
    <row r="75" spans="1:16">
      <c r="A75" s="13"/>
      <c r="B75" s="40">
        <v>351.5</v>
      </c>
      <c r="C75" s="21" t="s">
        <v>130</v>
      </c>
      <c r="D75" s="47">
        <v>11550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11550</v>
      </c>
      <c r="O75" s="48">
        <f t="shared" si="11"/>
        <v>0.68250310228682853</v>
      </c>
      <c r="P75" s="9"/>
    </row>
    <row r="76" spans="1:16" ht="15.75">
      <c r="A76" s="29" t="s">
        <v>5</v>
      </c>
      <c r="B76" s="30"/>
      <c r="C76" s="31"/>
      <c r="D76" s="32">
        <f t="shared" ref="D76:M76" si="13">SUM(D77:D85)</f>
        <v>529345</v>
      </c>
      <c r="E76" s="32">
        <f t="shared" si="13"/>
        <v>705817</v>
      </c>
      <c r="F76" s="32">
        <f t="shared" si="13"/>
        <v>15680</v>
      </c>
      <c r="G76" s="32">
        <f t="shared" si="13"/>
        <v>106</v>
      </c>
      <c r="H76" s="32">
        <f t="shared" si="13"/>
        <v>0</v>
      </c>
      <c r="I76" s="32">
        <f t="shared" si="13"/>
        <v>-1517801</v>
      </c>
      <c r="J76" s="32">
        <f t="shared" si="13"/>
        <v>0</v>
      </c>
      <c r="K76" s="32">
        <f t="shared" si="13"/>
        <v>0</v>
      </c>
      <c r="L76" s="32">
        <f t="shared" si="13"/>
        <v>0</v>
      </c>
      <c r="M76" s="32">
        <f t="shared" si="13"/>
        <v>-670953</v>
      </c>
      <c r="N76" s="32">
        <f t="shared" si="10"/>
        <v>-937806</v>
      </c>
      <c r="O76" s="46">
        <f t="shared" si="11"/>
        <v>-55.416060982095374</v>
      </c>
      <c r="P76" s="10"/>
    </row>
    <row r="77" spans="1:16">
      <c r="A77" s="12"/>
      <c r="B77" s="25">
        <v>361.1</v>
      </c>
      <c r="C77" s="20" t="s">
        <v>95</v>
      </c>
      <c r="D77" s="47">
        <v>298620</v>
      </c>
      <c r="E77" s="47">
        <v>523601</v>
      </c>
      <c r="F77" s="47">
        <v>15680</v>
      </c>
      <c r="G77" s="47">
        <v>106</v>
      </c>
      <c r="H77" s="47">
        <v>0</v>
      </c>
      <c r="I77" s="47">
        <v>5559</v>
      </c>
      <c r="J77" s="47">
        <v>0</v>
      </c>
      <c r="K77" s="47">
        <v>0</v>
      </c>
      <c r="L77" s="47">
        <v>0</v>
      </c>
      <c r="M77" s="47">
        <v>1062</v>
      </c>
      <c r="N77" s="47">
        <f t="shared" si="10"/>
        <v>844628</v>
      </c>
      <c r="O77" s="48">
        <f t="shared" si="11"/>
        <v>49.910063227560123</v>
      </c>
      <c r="P77" s="9"/>
    </row>
    <row r="78" spans="1:16">
      <c r="A78" s="12"/>
      <c r="B78" s="25">
        <v>362</v>
      </c>
      <c r="C78" s="20" t="s">
        <v>96</v>
      </c>
      <c r="D78" s="47">
        <v>21876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ref="N78:N85" si="14">SUM(D78:M78)</f>
        <v>21876</v>
      </c>
      <c r="O78" s="48">
        <f t="shared" si="11"/>
        <v>1.2926786030845594</v>
      </c>
      <c r="P78" s="9"/>
    </row>
    <row r="79" spans="1:16">
      <c r="A79" s="12"/>
      <c r="B79" s="25">
        <v>363.22</v>
      </c>
      <c r="C79" s="20" t="s">
        <v>131</v>
      </c>
      <c r="D79" s="47">
        <v>0</v>
      </c>
      <c r="E79" s="47">
        <v>33609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33609</v>
      </c>
      <c r="O79" s="48">
        <f t="shared" si="11"/>
        <v>1.9859953908881405</v>
      </c>
      <c r="P79" s="9"/>
    </row>
    <row r="80" spans="1:16">
      <c r="A80" s="12"/>
      <c r="B80" s="25">
        <v>363.27</v>
      </c>
      <c r="C80" s="20" t="s">
        <v>132</v>
      </c>
      <c r="D80" s="47">
        <v>0</v>
      </c>
      <c r="E80" s="47">
        <v>36103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36103</v>
      </c>
      <c r="O80" s="48">
        <f t="shared" si="11"/>
        <v>2.1333687880399457</v>
      </c>
      <c r="P80" s="9"/>
    </row>
    <row r="81" spans="1:119">
      <c r="A81" s="12"/>
      <c r="B81" s="25">
        <v>364</v>
      </c>
      <c r="C81" s="20" t="s">
        <v>97</v>
      </c>
      <c r="D81" s="47">
        <v>4221</v>
      </c>
      <c r="E81" s="47">
        <v>0</v>
      </c>
      <c r="F81" s="47">
        <v>0</v>
      </c>
      <c r="G81" s="47">
        <v>0</v>
      </c>
      <c r="H81" s="47">
        <v>0</v>
      </c>
      <c r="I81" s="47">
        <v>-1523360</v>
      </c>
      <c r="J81" s="47">
        <v>0</v>
      </c>
      <c r="K81" s="47">
        <v>0</v>
      </c>
      <c r="L81" s="47">
        <v>0</v>
      </c>
      <c r="M81" s="47">
        <v>-699257</v>
      </c>
      <c r="N81" s="47">
        <f t="shared" si="14"/>
        <v>-2218396</v>
      </c>
      <c r="O81" s="48">
        <f t="shared" si="11"/>
        <v>-131.08763221651009</v>
      </c>
      <c r="P81" s="9"/>
    </row>
    <row r="82" spans="1:119">
      <c r="A82" s="12"/>
      <c r="B82" s="25">
        <v>365</v>
      </c>
      <c r="C82" s="20" t="s">
        <v>98</v>
      </c>
      <c r="D82" s="47">
        <v>11013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11013</v>
      </c>
      <c r="O82" s="48">
        <f t="shared" si="11"/>
        <v>0.65077113986881763</v>
      </c>
      <c r="P82" s="9"/>
    </row>
    <row r="83" spans="1:119">
      <c r="A83" s="12"/>
      <c r="B83" s="25">
        <v>366</v>
      </c>
      <c r="C83" s="20" t="s">
        <v>99</v>
      </c>
      <c r="D83" s="47">
        <v>7925</v>
      </c>
      <c r="E83" s="47">
        <v>500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8425</v>
      </c>
      <c r="O83" s="48">
        <f t="shared" si="11"/>
        <v>0.49784317201441824</v>
      </c>
      <c r="P83" s="9"/>
    </row>
    <row r="84" spans="1:119">
      <c r="A84" s="12"/>
      <c r="B84" s="25">
        <v>369.3</v>
      </c>
      <c r="C84" s="20" t="s">
        <v>133</v>
      </c>
      <c r="D84" s="47">
        <v>35566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35566</v>
      </c>
      <c r="O84" s="48">
        <f t="shared" si="11"/>
        <v>2.1016368256219344</v>
      </c>
      <c r="P84" s="9"/>
    </row>
    <row r="85" spans="1:119">
      <c r="A85" s="12"/>
      <c r="B85" s="25">
        <v>369.9</v>
      </c>
      <c r="C85" s="20" t="s">
        <v>100</v>
      </c>
      <c r="D85" s="47">
        <v>150124</v>
      </c>
      <c r="E85" s="47">
        <v>112004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27242</v>
      </c>
      <c r="N85" s="47">
        <f t="shared" si="14"/>
        <v>289370</v>
      </c>
      <c r="O85" s="48">
        <f t="shared" si="11"/>
        <v>17.099214087336762</v>
      </c>
      <c r="P85" s="9"/>
    </row>
    <row r="86" spans="1:119" ht="15.75">
      <c r="A86" s="29" t="s">
        <v>51</v>
      </c>
      <c r="B86" s="30"/>
      <c r="C86" s="31"/>
      <c r="D86" s="32">
        <f t="shared" ref="D86:M86" si="15">SUM(D87:D89)</f>
        <v>4056961</v>
      </c>
      <c r="E86" s="32">
        <f t="shared" si="15"/>
        <v>87095</v>
      </c>
      <c r="F86" s="32">
        <f t="shared" si="15"/>
        <v>0</v>
      </c>
      <c r="G86" s="32">
        <f t="shared" si="15"/>
        <v>0</v>
      </c>
      <c r="H86" s="32">
        <f t="shared" si="15"/>
        <v>0</v>
      </c>
      <c r="I86" s="32">
        <f t="shared" si="15"/>
        <v>0</v>
      </c>
      <c r="J86" s="32">
        <f t="shared" si="15"/>
        <v>0</v>
      </c>
      <c r="K86" s="32">
        <f t="shared" si="15"/>
        <v>0</v>
      </c>
      <c r="L86" s="32">
        <f t="shared" si="15"/>
        <v>0</v>
      </c>
      <c r="M86" s="32">
        <f t="shared" si="15"/>
        <v>0</v>
      </c>
      <c r="N86" s="32">
        <f>SUM(D86:M86)</f>
        <v>4144056</v>
      </c>
      <c r="O86" s="46">
        <f t="shared" si="11"/>
        <v>244.87714944158836</v>
      </c>
      <c r="P86" s="9"/>
    </row>
    <row r="87" spans="1:119">
      <c r="A87" s="12"/>
      <c r="B87" s="25">
        <v>381</v>
      </c>
      <c r="C87" s="20" t="s">
        <v>101</v>
      </c>
      <c r="D87" s="47">
        <v>3562447</v>
      </c>
      <c r="E87" s="47">
        <v>87095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3649542</v>
      </c>
      <c r="O87" s="48">
        <f t="shared" si="11"/>
        <v>215.65573479879453</v>
      </c>
      <c r="P87" s="9"/>
    </row>
    <row r="88" spans="1:119">
      <c r="A88" s="12"/>
      <c r="B88" s="25">
        <v>382</v>
      </c>
      <c r="C88" s="20" t="s">
        <v>136</v>
      </c>
      <c r="D88" s="47">
        <v>560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560</v>
      </c>
      <c r="O88" s="48">
        <f t="shared" si="11"/>
        <v>3.3091059504815931E-2</v>
      </c>
      <c r="P88" s="9"/>
    </row>
    <row r="89" spans="1:119" ht="15.75" thickBot="1">
      <c r="A89" s="12"/>
      <c r="B89" s="25">
        <v>384</v>
      </c>
      <c r="C89" s="20" t="s">
        <v>102</v>
      </c>
      <c r="D89" s="47">
        <v>493954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>SUM(D89:M89)</f>
        <v>493954</v>
      </c>
      <c r="O89" s="48">
        <f t="shared" si="11"/>
        <v>29.188323583289016</v>
      </c>
      <c r="P89" s="9"/>
    </row>
    <row r="90" spans="1:119" ht="16.5" thickBot="1">
      <c r="A90" s="14" t="s">
        <v>74</v>
      </c>
      <c r="B90" s="23"/>
      <c r="C90" s="22"/>
      <c r="D90" s="15">
        <f t="shared" ref="D90:M90" si="16">SUM(D5,D12,D15,D47,D73,D76,D86)</f>
        <v>21424868</v>
      </c>
      <c r="E90" s="15">
        <f t="shared" si="16"/>
        <v>17693146</v>
      </c>
      <c r="F90" s="15">
        <f t="shared" si="16"/>
        <v>1018613</v>
      </c>
      <c r="G90" s="15">
        <f t="shared" si="16"/>
        <v>106</v>
      </c>
      <c r="H90" s="15">
        <f t="shared" si="16"/>
        <v>0</v>
      </c>
      <c r="I90" s="15">
        <f t="shared" si="16"/>
        <v>-1496025</v>
      </c>
      <c r="J90" s="15">
        <f t="shared" si="16"/>
        <v>0</v>
      </c>
      <c r="K90" s="15">
        <f t="shared" si="16"/>
        <v>0</v>
      </c>
      <c r="L90" s="15">
        <f t="shared" si="16"/>
        <v>0</v>
      </c>
      <c r="M90" s="15">
        <f t="shared" si="16"/>
        <v>457180</v>
      </c>
      <c r="N90" s="15">
        <f>SUM(D90:M90)</f>
        <v>39097888</v>
      </c>
      <c r="O90" s="38">
        <f t="shared" si="11"/>
        <v>2310.3402470011229</v>
      </c>
      <c r="P90" s="6"/>
      <c r="Q90" s="2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</row>
    <row r="91" spans="1:119">
      <c r="A91" s="16"/>
      <c r="B91" s="18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9"/>
    </row>
    <row r="92" spans="1:119">
      <c r="A92" s="41"/>
      <c r="B92" s="42"/>
      <c r="C92" s="42"/>
      <c r="D92" s="43"/>
      <c r="E92" s="43"/>
      <c r="F92" s="43"/>
      <c r="G92" s="43"/>
      <c r="H92" s="43"/>
      <c r="I92" s="43"/>
      <c r="J92" s="43"/>
      <c r="K92" s="43"/>
      <c r="L92" s="51" t="s">
        <v>134</v>
      </c>
      <c r="M92" s="51"/>
      <c r="N92" s="51"/>
      <c r="O92" s="44">
        <v>16923</v>
      </c>
    </row>
    <row r="93" spans="1:119">
      <c r="A93" s="52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4"/>
    </row>
    <row r="94" spans="1:119" ht="15.75" customHeight="1" thickBot="1">
      <c r="A94" s="55" t="s">
        <v>119</v>
      </c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7"/>
    </row>
  </sheetData>
  <mergeCells count="10">
    <mergeCell ref="L92:N92"/>
    <mergeCell ref="A93:O93"/>
    <mergeCell ref="A94:O9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112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195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105</v>
      </c>
      <c r="B3" s="65"/>
      <c r="C3" s="66"/>
      <c r="D3" s="70" t="s">
        <v>45</v>
      </c>
      <c r="E3" s="71"/>
      <c r="F3" s="71"/>
      <c r="G3" s="71"/>
      <c r="H3" s="72"/>
      <c r="I3" s="70" t="s">
        <v>46</v>
      </c>
      <c r="J3" s="72"/>
      <c r="K3" s="70" t="s">
        <v>48</v>
      </c>
      <c r="L3" s="72"/>
      <c r="M3" s="36"/>
      <c r="N3" s="37"/>
      <c r="O3" s="73" t="s">
        <v>110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106</v>
      </c>
      <c r="F4" s="34" t="s">
        <v>107</v>
      </c>
      <c r="G4" s="34" t="s">
        <v>108</v>
      </c>
      <c r="H4" s="34" t="s">
        <v>7</v>
      </c>
      <c r="I4" s="34" t="s">
        <v>8</v>
      </c>
      <c r="J4" s="35" t="s">
        <v>109</v>
      </c>
      <c r="K4" s="35" t="s">
        <v>9</v>
      </c>
      <c r="L4" s="35" t="s">
        <v>10</v>
      </c>
      <c r="M4" s="35" t="s">
        <v>11</v>
      </c>
      <c r="N4" s="35" t="s">
        <v>47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9815313</v>
      </c>
      <c r="E5" s="27">
        <f t="shared" si="0"/>
        <v>6613608</v>
      </c>
      <c r="F5" s="27">
        <f t="shared" si="0"/>
        <v>430136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16859057</v>
      </c>
      <c r="O5" s="33">
        <f t="shared" ref="O5:O36" si="2">(N5/O$89)</f>
        <v>1002.6201011002081</v>
      </c>
      <c r="P5" s="6"/>
    </row>
    <row r="6" spans="1:133">
      <c r="A6" s="12"/>
      <c r="B6" s="25">
        <v>311</v>
      </c>
      <c r="C6" s="20" t="s">
        <v>2</v>
      </c>
      <c r="D6" s="47">
        <v>9806319</v>
      </c>
      <c r="E6" s="47">
        <v>5967344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15773663</v>
      </c>
      <c r="O6" s="48">
        <f t="shared" si="2"/>
        <v>938.07094855783532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622264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622264</v>
      </c>
      <c r="O7" s="48">
        <f t="shared" si="2"/>
        <v>37.006482307463571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24000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24000</v>
      </c>
      <c r="O8" s="48">
        <f t="shared" si="2"/>
        <v>1.4272970561998215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0</v>
      </c>
      <c r="F9" s="47">
        <v>430136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430136</v>
      </c>
      <c r="O9" s="48">
        <f t="shared" si="2"/>
        <v>25.580493606898603</v>
      </c>
      <c r="P9" s="9"/>
    </row>
    <row r="10" spans="1:133">
      <c r="A10" s="12"/>
      <c r="B10" s="25">
        <v>315</v>
      </c>
      <c r="C10" s="20" t="s">
        <v>141</v>
      </c>
      <c r="D10" s="47">
        <v>8994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8994</v>
      </c>
      <c r="O10" s="48">
        <f t="shared" si="2"/>
        <v>0.53487957181088319</v>
      </c>
      <c r="P10" s="9"/>
    </row>
    <row r="11" spans="1:133" ht="15.75">
      <c r="A11" s="29" t="s">
        <v>205</v>
      </c>
      <c r="B11" s="30"/>
      <c r="C11" s="31"/>
      <c r="D11" s="32">
        <f t="shared" ref="D11:M11" si="3">SUM(D12:D14)</f>
        <v>283653</v>
      </c>
      <c r="E11" s="32">
        <f t="shared" si="3"/>
        <v>1350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285003</v>
      </c>
      <c r="O11" s="46">
        <f t="shared" si="2"/>
        <v>16.949330954504905</v>
      </c>
      <c r="P11" s="10"/>
    </row>
    <row r="12" spans="1:133">
      <c r="A12" s="12"/>
      <c r="B12" s="25">
        <v>321</v>
      </c>
      <c r="C12" s="20" t="s">
        <v>196</v>
      </c>
      <c r="D12" s="47">
        <v>5850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5850</v>
      </c>
      <c r="O12" s="48">
        <f t="shared" si="2"/>
        <v>0.34790365744870649</v>
      </c>
      <c r="P12" s="9"/>
    </row>
    <row r="13" spans="1:133">
      <c r="A13" s="12"/>
      <c r="B13" s="25">
        <v>322</v>
      </c>
      <c r="C13" s="20" t="s">
        <v>0</v>
      </c>
      <c r="D13" s="47">
        <v>225483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225483</v>
      </c>
      <c r="O13" s="48">
        <f t="shared" si="2"/>
        <v>13.409634255129349</v>
      </c>
      <c r="P13" s="9"/>
    </row>
    <row r="14" spans="1:133">
      <c r="A14" s="12"/>
      <c r="B14" s="25">
        <v>329</v>
      </c>
      <c r="C14" s="20" t="s">
        <v>197</v>
      </c>
      <c r="D14" s="47">
        <v>52320</v>
      </c>
      <c r="E14" s="47">
        <v>1350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53670</v>
      </c>
      <c r="O14" s="48">
        <f t="shared" si="2"/>
        <v>3.191793041926851</v>
      </c>
      <c r="P14" s="9"/>
    </row>
    <row r="15" spans="1:133" ht="15.75">
      <c r="A15" s="29" t="s">
        <v>21</v>
      </c>
      <c r="B15" s="30"/>
      <c r="C15" s="31"/>
      <c r="D15" s="32">
        <f t="shared" ref="D15:M15" si="4">SUM(D16:D45)</f>
        <v>6579949</v>
      </c>
      <c r="E15" s="32">
        <f t="shared" si="4"/>
        <v>2448496</v>
      </c>
      <c r="F15" s="32">
        <f t="shared" si="4"/>
        <v>547853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9576298</v>
      </c>
      <c r="O15" s="46">
        <f t="shared" si="2"/>
        <v>569.50924769551</v>
      </c>
      <c r="P15" s="10"/>
    </row>
    <row r="16" spans="1:133">
      <c r="A16" s="12"/>
      <c r="B16" s="25">
        <v>331.2</v>
      </c>
      <c r="C16" s="20" t="s">
        <v>20</v>
      </c>
      <c r="D16" s="47">
        <v>149143</v>
      </c>
      <c r="E16" s="47">
        <v>8447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157590</v>
      </c>
      <c r="O16" s="48">
        <f t="shared" si="2"/>
        <v>9.371989295272078</v>
      </c>
      <c r="P16" s="9"/>
    </row>
    <row r="17" spans="1:16">
      <c r="A17" s="12"/>
      <c r="B17" s="25">
        <v>331.31</v>
      </c>
      <c r="C17" s="20" t="s">
        <v>198</v>
      </c>
      <c r="D17" s="47">
        <v>0</v>
      </c>
      <c r="E17" s="47">
        <v>55517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ref="N17:N24" si="5">SUM(D17:M17)</f>
        <v>55517</v>
      </c>
      <c r="O17" s="48">
        <f t="shared" si="2"/>
        <v>3.3016354445435625</v>
      </c>
      <c r="P17" s="9"/>
    </row>
    <row r="18" spans="1:16">
      <c r="A18" s="12"/>
      <c r="B18" s="25">
        <v>331.49</v>
      </c>
      <c r="C18" s="20" t="s">
        <v>26</v>
      </c>
      <c r="D18" s="47">
        <v>34914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5"/>
        <v>34914</v>
      </c>
      <c r="O18" s="48">
        <f t="shared" si="2"/>
        <v>2.0763603925066905</v>
      </c>
      <c r="P18" s="9"/>
    </row>
    <row r="19" spans="1:16">
      <c r="A19" s="12"/>
      <c r="B19" s="25">
        <v>331.5</v>
      </c>
      <c r="C19" s="20" t="s">
        <v>22</v>
      </c>
      <c r="D19" s="47">
        <v>35868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35868</v>
      </c>
      <c r="O19" s="48">
        <f t="shared" si="2"/>
        <v>2.1330954504906332</v>
      </c>
      <c r="P19" s="9"/>
    </row>
    <row r="20" spans="1:16">
      <c r="A20" s="12"/>
      <c r="B20" s="25">
        <v>331.65</v>
      </c>
      <c r="C20" s="20" t="s">
        <v>27</v>
      </c>
      <c r="D20" s="47">
        <v>36279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36279</v>
      </c>
      <c r="O20" s="48">
        <f t="shared" si="2"/>
        <v>2.1575379125780554</v>
      </c>
      <c r="P20" s="9"/>
    </row>
    <row r="21" spans="1:16">
      <c r="A21" s="12"/>
      <c r="B21" s="25">
        <v>331.9</v>
      </c>
      <c r="C21" s="20" t="s">
        <v>23</v>
      </c>
      <c r="D21" s="47">
        <v>101885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101885</v>
      </c>
      <c r="O21" s="48">
        <f t="shared" si="2"/>
        <v>6.059173357121618</v>
      </c>
      <c r="P21" s="9"/>
    </row>
    <row r="22" spans="1:16">
      <c r="A22" s="12"/>
      <c r="B22" s="25">
        <v>333</v>
      </c>
      <c r="C22" s="20" t="s">
        <v>3</v>
      </c>
      <c r="D22" s="47">
        <v>588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588</v>
      </c>
      <c r="O22" s="48">
        <f t="shared" si="2"/>
        <v>3.4968777876895632E-2</v>
      </c>
      <c r="P22" s="9"/>
    </row>
    <row r="23" spans="1:16">
      <c r="A23" s="12"/>
      <c r="B23" s="25">
        <v>334.1</v>
      </c>
      <c r="C23" s="20" t="s">
        <v>199</v>
      </c>
      <c r="D23" s="47">
        <v>25000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25000</v>
      </c>
      <c r="O23" s="48">
        <f t="shared" si="2"/>
        <v>1.486767766874814</v>
      </c>
      <c r="P23" s="9"/>
    </row>
    <row r="24" spans="1:16">
      <c r="A24" s="12"/>
      <c r="B24" s="25">
        <v>334.2</v>
      </c>
      <c r="C24" s="20" t="s">
        <v>24</v>
      </c>
      <c r="D24" s="47">
        <v>315421</v>
      </c>
      <c r="E24" s="47">
        <v>167258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482679</v>
      </c>
      <c r="O24" s="48">
        <f t="shared" si="2"/>
        <v>28.705263157894738</v>
      </c>
      <c r="P24" s="9"/>
    </row>
    <row r="25" spans="1:16">
      <c r="A25" s="12"/>
      <c r="B25" s="25">
        <v>334.35</v>
      </c>
      <c r="C25" s="20" t="s">
        <v>29</v>
      </c>
      <c r="D25" s="47">
        <v>1384080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1384080</v>
      </c>
      <c r="O25" s="48">
        <f t="shared" si="2"/>
        <v>82.312221231043708</v>
      </c>
      <c r="P25" s="9"/>
    </row>
    <row r="26" spans="1:16">
      <c r="A26" s="12"/>
      <c r="B26" s="25">
        <v>334.39</v>
      </c>
      <c r="C26" s="20" t="s">
        <v>30</v>
      </c>
      <c r="D26" s="47">
        <v>949670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4" si="6">SUM(D26:M26)</f>
        <v>949670</v>
      </c>
      <c r="O26" s="48">
        <f t="shared" si="2"/>
        <v>56.477549806720191</v>
      </c>
      <c r="P26" s="9"/>
    </row>
    <row r="27" spans="1:16">
      <c r="A27" s="12"/>
      <c r="B27" s="25">
        <v>334.49</v>
      </c>
      <c r="C27" s="20" t="s">
        <v>31</v>
      </c>
      <c r="D27" s="47">
        <v>1577381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1577381</v>
      </c>
      <c r="O27" s="48">
        <f t="shared" si="2"/>
        <v>93.807969075230446</v>
      </c>
      <c r="P27" s="9"/>
    </row>
    <row r="28" spans="1:16">
      <c r="A28" s="12"/>
      <c r="B28" s="25">
        <v>334.5</v>
      </c>
      <c r="C28" s="20" t="s">
        <v>32</v>
      </c>
      <c r="D28" s="47">
        <v>0</v>
      </c>
      <c r="E28" s="47">
        <v>282820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282820</v>
      </c>
      <c r="O28" s="48">
        <f t="shared" si="2"/>
        <v>16.819506393101399</v>
      </c>
      <c r="P28" s="9"/>
    </row>
    <row r="29" spans="1:16">
      <c r="A29" s="12"/>
      <c r="B29" s="25">
        <v>334.61</v>
      </c>
      <c r="C29" s="20" t="s">
        <v>33</v>
      </c>
      <c r="D29" s="47">
        <v>0</v>
      </c>
      <c r="E29" s="47">
        <v>37000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37000</v>
      </c>
      <c r="O29" s="48">
        <f t="shared" si="2"/>
        <v>2.2004162949747248</v>
      </c>
      <c r="P29" s="9"/>
    </row>
    <row r="30" spans="1:16">
      <c r="A30" s="12"/>
      <c r="B30" s="25">
        <v>334.7</v>
      </c>
      <c r="C30" s="20" t="s">
        <v>34</v>
      </c>
      <c r="D30" s="47">
        <v>218995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218995</v>
      </c>
      <c r="O30" s="48">
        <f t="shared" si="2"/>
        <v>13.023788284269997</v>
      </c>
      <c r="P30" s="9"/>
    </row>
    <row r="31" spans="1:16">
      <c r="A31" s="12"/>
      <c r="B31" s="25">
        <v>334.81</v>
      </c>
      <c r="C31" s="20" t="s">
        <v>135</v>
      </c>
      <c r="D31" s="47">
        <v>230039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230039</v>
      </c>
      <c r="O31" s="48">
        <f t="shared" si="2"/>
        <v>13.680582812964614</v>
      </c>
      <c r="P31" s="9"/>
    </row>
    <row r="32" spans="1:16">
      <c r="A32" s="12"/>
      <c r="B32" s="25">
        <v>334.82</v>
      </c>
      <c r="C32" s="20" t="s">
        <v>125</v>
      </c>
      <c r="D32" s="47">
        <v>72551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72551</v>
      </c>
      <c r="O32" s="48">
        <f t="shared" si="2"/>
        <v>4.3146595301813857</v>
      </c>
      <c r="P32" s="9"/>
    </row>
    <row r="33" spans="1:16">
      <c r="A33" s="12"/>
      <c r="B33" s="25">
        <v>335.12</v>
      </c>
      <c r="C33" s="20" t="s">
        <v>36</v>
      </c>
      <c r="D33" s="47">
        <v>87809</v>
      </c>
      <c r="E33" s="47">
        <v>163648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251457</v>
      </c>
      <c r="O33" s="48">
        <f t="shared" si="2"/>
        <v>14.954326494201606</v>
      </c>
      <c r="P33" s="9"/>
    </row>
    <row r="34" spans="1:16">
      <c r="A34" s="12"/>
      <c r="B34" s="25">
        <v>335.13</v>
      </c>
      <c r="C34" s="20" t="s">
        <v>37</v>
      </c>
      <c r="D34" s="47">
        <v>16750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16750</v>
      </c>
      <c r="O34" s="48">
        <f t="shared" si="2"/>
        <v>0.9961344038061255</v>
      </c>
      <c r="P34" s="9"/>
    </row>
    <row r="35" spans="1:16">
      <c r="A35" s="12"/>
      <c r="B35" s="25">
        <v>335.14</v>
      </c>
      <c r="C35" s="20" t="s">
        <v>38</v>
      </c>
      <c r="D35" s="47">
        <v>0</v>
      </c>
      <c r="E35" s="47">
        <v>1246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1246</v>
      </c>
      <c r="O35" s="48">
        <f t="shared" si="2"/>
        <v>7.4100505501040734E-2</v>
      </c>
      <c r="P35" s="9"/>
    </row>
    <row r="36" spans="1:16">
      <c r="A36" s="12"/>
      <c r="B36" s="25">
        <v>335.15</v>
      </c>
      <c r="C36" s="20" t="s">
        <v>39</v>
      </c>
      <c r="D36" s="47">
        <v>501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501</v>
      </c>
      <c r="O36" s="48">
        <f t="shared" si="2"/>
        <v>2.9794826048171276E-2</v>
      </c>
      <c r="P36" s="9"/>
    </row>
    <row r="37" spans="1:16">
      <c r="A37" s="12"/>
      <c r="B37" s="25">
        <v>335.16</v>
      </c>
      <c r="C37" s="20" t="s">
        <v>40</v>
      </c>
      <c r="D37" s="47">
        <v>26581</v>
      </c>
      <c r="E37" s="47">
        <v>189919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216500</v>
      </c>
      <c r="O37" s="48">
        <f t="shared" ref="O37:O68" si="7">(N37/O$89)</f>
        <v>12.87540886113589</v>
      </c>
      <c r="P37" s="9"/>
    </row>
    <row r="38" spans="1:16">
      <c r="A38" s="12"/>
      <c r="B38" s="25">
        <v>335.18</v>
      </c>
      <c r="C38" s="20" t="s">
        <v>41</v>
      </c>
      <c r="D38" s="47">
        <v>595875</v>
      </c>
      <c r="E38" s="47">
        <v>1040278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1636153</v>
      </c>
      <c r="O38" s="48">
        <f t="shared" si="7"/>
        <v>97.303181683021108</v>
      </c>
      <c r="P38" s="9"/>
    </row>
    <row r="39" spans="1:16">
      <c r="A39" s="12"/>
      <c r="B39" s="25">
        <v>335.19</v>
      </c>
      <c r="C39" s="20" t="s">
        <v>52</v>
      </c>
      <c r="D39" s="47">
        <v>463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463</v>
      </c>
      <c r="O39" s="48">
        <f t="shared" si="7"/>
        <v>2.7534939042521557E-2</v>
      </c>
      <c r="P39" s="9"/>
    </row>
    <row r="40" spans="1:16">
      <c r="A40" s="12"/>
      <c r="B40" s="25">
        <v>335.22</v>
      </c>
      <c r="C40" s="20" t="s">
        <v>42</v>
      </c>
      <c r="D40" s="47">
        <v>0</v>
      </c>
      <c r="E40" s="47">
        <v>60411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60411</v>
      </c>
      <c r="O40" s="48">
        <f t="shared" si="7"/>
        <v>3.5926851025869757</v>
      </c>
      <c r="P40" s="9"/>
    </row>
    <row r="41" spans="1:16">
      <c r="A41" s="12"/>
      <c r="B41" s="25">
        <v>335.42</v>
      </c>
      <c r="C41" s="20" t="s">
        <v>126</v>
      </c>
      <c r="D41" s="47">
        <v>0</v>
      </c>
      <c r="E41" s="47">
        <v>136963</v>
      </c>
      <c r="F41" s="47">
        <v>547853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684816</v>
      </c>
      <c r="O41" s="48">
        <f t="shared" si="7"/>
        <v>40.726494201605711</v>
      </c>
      <c r="P41" s="9"/>
    </row>
    <row r="42" spans="1:16">
      <c r="A42" s="12"/>
      <c r="B42" s="25">
        <v>335.49</v>
      </c>
      <c r="C42" s="20" t="s">
        <v>43</v>
      </c>
      <c r="D42" s="47">
        <v>0</v>
      </c>
      <c r="E42" s="47">
        <v>304989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304989</v>
      </c>
      <c r="O42" s="48">
        <f t="shared" si="7"/>
        <v>18.137912578055307</v>
      </c>
      <c r="P42" s="9"/>
    </row>
    <row r="43" spans="1:16">
      <c r="A43" s="12"/>
      <c r="B43" s="25">
        <v>335.9</v>
      </c>
      <c r="C43" s="20" t="s">
        <v>191</v>
      </c>
      <c r="D43" s="47">
        <v>709653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709653</v>
      </c>
      <c r="O43" s="48">
        <f t="shared" si="7"/>
        <v>42.2035682426405</v>
      </c>
      <c r="P43" s="9"/>
    </row>
    <row r="44" spans="1:16">
      <c r="A44" s="12"/>
      <c r="B44" s="25">
        <v>336</v>
      </c>
      <c r="C44" s="20" t="s">
        <v>4</v>
      </c>
      <c r="D44" s="47">
        <v>4503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4503</v>
      </c>
      <c r="O44" s="48">
        <f t="shared" si="7"/>
        <v>0.26779661016949152</v>
      </c>
      <c r="P44" s="9"/>
    </row>
    <row r="45" spans="1:16">
      <c r="A45" s="12"/>
      <c r="B45" s="25">
        <v>337.3</v>
      </c>
      <c r="C45" s="20" t="s">
        <v>44</v>
      </c>
      <c r="D45" s="47">
        <v>6000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6000</v>
      </c>
      <c r="O45" s="48">
        <f t="shared" si="7"/>
        <v>0.35682426404995538</v>
      </c>
      <c r="P45" s="9"/>
    </row>
    <row r="46" spans="1:16" ht="15.75">
      <c r="A46" s="29" t="s">
        <v>49</v>
      </c>
      <c r="B46" s="30"/>
      <c r="C46" s="31"/>
      <c r="D46" s="32">
        <f t="shared" ref="D46:M46" si="8">SUM(D47:D68)</f>
        <v>1422607</v>
      </c>
      <c r="E46" s="32">
        <f t="shared" si="8"/>
        <v>274853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143162</v>
      </c>
      <c r="J46" s="32">
        <f t="shared" si="8"/>
        <v>0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>SUM(D46:M46)</f>
        <v>1840622</v>
      </c>
      <c r="O46" s="46">
        <f t="shared" si="7"/>
        <v>109.46309842402617</v>
      </c>
      <c r="P46" s="10"/>
    </row>
    <row r="47" spans="1:16">
      <c r="A47" s="12"/>
      <c r="B47" s="25">
        <v>341.1</v>
      </c>
      <c r="C47" s="20" t="s">
        <v>116</v>
      </c>
      <c r="D47" s="47">
        <v>51476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51476</v>
      </c>
      <c r="O47" s="48">
        <f t="shared" si="7"/>
        <v>3.0613143027059175</v>
      </c>
      <c r="P47" s="9"/>
    </row>
    <row r="48" spans="1:16">
      <c r="A48" s="12"/>
      <c r="B48" s="25">
        <v>341.51</v>
      </c>
      <c r="C48" s="20" t="s">
        <v>55</v>
      </c>
      <c r="D48" s="47">
        <v>185873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64" si="9">SUM(D48:M48)</f>
        <v>185873</v>
      </c>
      <c r="O48" s="48">
        <f t="shared" si="7"/>
        <v>11.053999405292894</v>
      </c>
      <c r="P48" s="9"/>
    </row>
    <row r="49" spans="1:16">
      <c r="A49" s="12"/>
      <c r="B49" s="25">
        <v>341.52</v>
      </c>
      <c r="C49" s="20" t="s">
        <v>56</v>
      </c>
      <c r="D49" s="47">
        <v>172407</v>
      </c>
      <c r="E49" s="47">
        <v>25305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197712</v>
      </c>
      <c r="O49" s="48">
        <f t="shared" si="7"/>
        <v>11.75807314897413</v>
      </c>
      <c r="P49" s="9"/>
    </row>
    <row r="50" spans="1:16">
      <c r="A50" s="12"/>
      <c r="B50" s="25">
        <v>341.54</v>
      </c>
      <c r="C50" s="20" t="s">
        <v>127</v>
      </c>
      <c r="D50" s="47">
        <v>0</v>
      </c>
      <c r="E50" s="47">
        <v>87763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87763</v>
      </c>
      <c r="O50" s="48">
        <f t="shared" si="7"/>
        <v>5.2193279809693722</v>
      </c>
      <c r="P50" s="9"/>
    </row>
    <row r="51" spans="1:16">
      <c r="A51" s="12"/>
      <c r="B51" s="25">
        <v>341.56</v>
      </c>
      <c r="C51" s="20" t="s">
        <v>58</v>
      </c>
      <c r="D51" s="47">
        <v>3388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3388</v>
      </c>
      <c r="O51" s="48">
        <f t="shared" si="7"/>
        <v>0.20148676776687482</v>
      </c>
      <c r="P51" s="9"/>
    </row>
    <row r="52" spans="1:16">
      <c r="A52" s="12"/>
      <c r="B52" s="25">
        <v>341.8</v>
      </c>
      <c r="C52" s="20" t="s">
        <v>59</v>
      </c>
      <c r="D52" s="47">
        <v>14407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14407</v>
      </c>
      <c r="O52" s="48">
        <f t="shared" si="7"/>
        <v>0.85679452869461792</v>
      </c>
      <c r="P52" s="9"/>
    </row>
    <row r="53" spans="1:16">
      <c r="A53" s="12"/>
      <c r="B53" s="25">
        <v>341.9</v>
      </c>
      <c r="C53" s="20" t="s">
        <v>60</v>
      </c>
      <c r="D53" s="47">
        <v>167723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167723</v>
      </c>
      <c r="O53" s="48">
        <f t="shared" si="7"/>
        <v>9.9746060065417783</v>
      </c>
      <c r="P53" s="9"/>
    </row>
    <row r="54" spans="1:16">
      <c r="A54" s="12"/>
      <c r="B54" s="25">
        <v>342.6</v>
      </c>
      <c r="C54" s="20" t="s">
        <v>62</v>
      </c>
      <c r="D54" s="47">
        <v>703579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703579</v>
      </c>
      <c r="O54" s="48">
        <f t="shared" si="7"/>
        <v>41.842343146000594</v>
      </c>
      <c r="P54" s="9"/>
    </row>
    <row r="55" spans="1:16">
      <c r="A55" s="12"/>
      <c r="B55" s="25">
        <v>342.9</v>
      </c>
      <c r="C55" s="20" t="s">
        <v>63</v>
      </c>
      <c r="D55" s="47">
        <v>0</v>
      </c>
      <c r="E55" s="47">
        <v>78686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78686</v>
      </c>
      <c r="O55" s="48">
        <f t="shared" si="7"/>
        <v>4.6795123401724652</v>
      </c>
      <c r="P55" s="9"/>
    </row>
    <row r="56" spans="1:16">
      <c r="A56" s="12"/>
      <c r="B56" s="25">
        <v>343.3</v>
      </c>
      <c r="C56" s="20" t="s">
        <v>64</v>
      </c>
      <c r="D56" s="47">
        <v>315</v>
      </c>
      <c r="E56" s="47">
        <v>0</v>
      </c>
      <c r="F56" s="47">
        <v>0</v>
      </c>
      <c r="G56" s="47">
        <v>0</v>
      </c>
      <c r="H56" s="47">
        <v>0</v>
      </c>
      <c r="I56" s="47">
        <v>143162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143477</v>
      </c>
      <c r="O56" s="48">
        <f t="shared" si="7"/>
        <v>8.5326791555159076</v>
      </c>
      <c r="P56" s="9"/>
    </row>
    <row r="57" spans="1:16">
      <c r="A57" s="12"/>
      <c r="B57" s="25">
        <v>343.4</v>
      </c>
      <c r="C57" s="20" t="s">
        <v>65</v>
      </c>
      <c r="D57" s="47">
        <v>94911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94911</v>
      </c>
      <c r="O57" s="48">
        <f t="shared" si="7"/>
        <v>5.6444246208742195</v>
      </c>
      <c r="P57" s="9"/>
    </row>
    <row r="58" spans="1:16">
      <c r="A58" s="12"/>
      <c r="B58" s="25">
        <v>345.9</v>
      </c>
      <c r="C58" s="20" t="s">
        <v>128</v>
      </c>
      <c r="D58" s="47">
        <v>0</v>
      </c>
      <c r="E58" s="47">
        <v>15870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15870</v>
      </c>
      <c r="O58" s="48">
        <f t="shared" si="7"/>
        <v>0.94380017841213204</v>
      </c>
      <c r="P58" s="9"/>
    </row>
    <row r="59" spans="1:16">
      <c r="A59" s="12"/>
      <c r="B59" s="25">
        <v>347.2</v>
      </c>
      <c r="C59" s="20" t="s">
        <v>67</v>
      </c>
      <c r="D59" s="47">
        <v>14755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14755</v>
      </c>
      <c r="O59" s="48">
        <f t="shared" si="7"/>
        <v>0.87749033600951531</v>
      </c>
      <c r="P59" s="9"/>
    </row>
    <row r="60" spans="1:16">
      <c r="A60" s="12"/>
      <c r="B60" s="25">
        <v>348.13</v>
      </c>
      <c r="C60" s="39" t="s">
        <v>76</v>
      </c>
      <c r="D60" s="47">
        <v>0</v>
      </c>
      <c r="E60" s="47">
        <v>4547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4547</v>
      </c>
      <c r="O60" s="48">
        <f t="shared" si="7"/>
        <v>0.27041332143919122</v>
      </c>
      <c r="P60" s="9"/>
    </row>
    <row r="61" spans="1:16">
      <c r="A61" s="12"/>
      <c r="B61" s="25">
        <v>348.23</v>
      </c>
      <c r="C61" s="39" t="s">
        <v>78</v>
      </c>
      <c r="D61" s="47">
        <v>0</v>
      </c>
      <c r="E61" s="47">
        <v>1691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1691</v>
      </c>
      <c r="O61" s="48">
        <f t="shared" si="7"/>
        <v>0.10056497175141244</v>
      </c>
      <c r="P61" s="9"/>
    </row>
    <row r="62" spans="1:16">
      <c r="A62" s="12"/>
      <c r="B62" s="25">
        <v>348.53</v>
      </c>
      <c r="C62" s="39" t="s">
        <v>85</v>
      </c>
      <c r="D62" s="47">
        <v>13773</v>
      </c>
      <c r="E62" s="47">
        <v>6347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20120</v>
      </c>
      <c r="O62" s="48">
        <f t="shared" si="7"/>
        <v>1.1965506987808505</v>
      </c>
      <c r="P62" s="9"/>
    </row>
    <row r="63" spans="1:16">
      <c r="A63" s="12"/>
      <c r="B63" s="25">
        <v>348.63</v>
      </c>
      <c r="C63" s="39" t="s">
        <v>87</v>
      </c>
      <c r="D63" s="47">
        <v>0</v>
      </c>
      <c r="E63" s="47">
        <v>210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210</v>
      </c>
      <c r="O63" s="48">
        <f t="shared" si="7"/>
        <v>1.2488849241748439E-2</v>
      </c>
      <c r="P63" s="9"/>
    </row>
    <row r="64" spans="1:16">
      <c r="A64" s="12"/>
      <c r="B64" s="25">
        <v>348.88</v>
      </c>
      <c r="C64" s="20" t="s">
        <v>200</v>
      </c>
      <c r="D64" s="47">
        <v>0</v>
      </c>
      <c r="E64" s="47">
        <v>42705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42705</v>
      </c>
      <c r="O64" s="48">
        <f t="shared" si="7"/>
        <v>2.5396966993755576</v>
      </c>
      <c r="P64" s="9"/>
    </row>
    <row r="65" spans="1:16">
      <c r="A65" s="12"/>
      <c r="B65" s="25">
        <v>348.92099999999999</v>
      </c>
      <c r="C65" s="20" t="s">
        <v>69</v>
      </c>
      <c r="D65" s="47">
        <v>0</v>
      </c>
      <c r="E65" s="47">
        <v>2964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ref="N65:N73" si="10">SUM(D65:M65)</f>
        <v>2964</v>
      </c>
      <c r="O65" s="48">
        <f t="shared" si="7"/>
        <v>0.17627118644067796</v>
      </c>
      <c r="P65" s="9"/>
    </row>
    <row r="66" spans="1:16">
      <c r="A66" s="12"/>
      <c r="B66" s="25">
        <v>348.92200000000003</v>
      </c>
      <c r="C66" s="20" t="s">
        <v>70</v>
      </c>
      <c r="D66" s="47">
        <v>0</v>
      </c>
      <c r="E66" s="47">
        <v>2940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2940</v>
      </c>
      <c r="O66" s="48">
        <f t="shared" si="7"/>
        <v>0.17484388938447815</v>
      </c>
      <c r="P66" s="9"/>
    </row>
    <row r="67" spans="1:16">
      <c r="A67" s="12"/>
      <c r="B67" s="25">
        <v>348.923</v>
      </c>
      <c r="C67" s="20" t="s">
        <v>71</v>
      </c>
      <c r="D67" s="47">
        <v>0</v>
      </c>
      <c r="E67" s="47">
        <v>2917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2917</v>
      </c>
      <c r="O67" s="48">
        <f t="shared" si="7"/>
        <v>0.17347606303895333</v>
      </c>
      <c r="P67" s="9"/>
    </row>
    <row r="68" spans="1:16">
      <c r="A68" s="12"/>
      <c r="B68" s="25">
        <v>348.92399999999998</v>
      </c>
      <c r="C68" s="20" t="s">
        <v>72</v>
      </c>
      <c r="D68" s="47">
        <v>0</v>
      </c>
      <c r="E68" s="47">
        <v>2908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2908</v>
      </c>
      <c r="O68" s="48">
        <f t="shared" si="7"/>
        <v>0.17294082664287838</v>
      </c>
      <c r="P68" s="9"/>
    </row>
    <row r="69" spans="1:16" ht="15.75">
      <c r="A69" s="29" t="s">
        <v>50</v>
      </c>
      <c r="B69" s="30"/>
      <c r="C69" s="31"/>
      <c r="D69" s="32">
        <f t="shared" ref="D69:M69" si="11">SUM(D70:D71)</f>
        <v>166786</v>
      </c>
      <c r="E69" s="32">
        <f t="shared" si="11"/>
        <v>0</v>
      </c>
      <c r="F69" s="32">
        <f t="shared" si="11"/>
        <v>0</v>
      </c>
      <c r="G69" s="32">
        <f t="shared" si="11"/>
        <v>0</v>
      </c>
      <c r="H69" s="32">
        <f t="shared" si="11"/>
        <v>0</v>
      </c>
      <c r="I69" s="32">
        <f t="shared" si="11"/>
        <v>0</v>
      </c>
      <c r="J69" s="32">
        <f t="shared" si="11"/>
        <v>0</v>
      </c>
      <c r="K69" s="32">
        <f t="shared" si="11"/>
        <v>0</v>
      </c>
      <c r="L69" s="32">
        <f t="shared" si="11"/>
        <v>0</v>
      </c>
      <c r="M69" s="32">
        <f t="shared" si="11"/>
        <v>0</v>
      </c>
      <c r="N69" s="32">
        <f t="shared" si="10"/>
        <v>166786</v>
      </c>
      <c r="O69" s="46">
        <f t="shared" ref="O69:O87" si="12">(N69/O$89)</f>
        <v>9.9188819506393102</v>
      </c>
      <c r="P69" s="10"/>
    </row>
    <row r="70" spans="1:16">
      <c r="A70" s="13"/>
      <c r="B70" s="40">
        <v>351.1</v>
      </c>
      <c r="C70" s="21" t="s">
        <v>92</v>
      </c>
      <c r="D70" s="47">
        <v>162400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162400</v>
      </c>
      <c r="O70" s="48">
        <f t="shared" si="12"/>
        <v>9.6580434136187936</v>
      </c>
      <c r="P70" s="9"/>
    </row>
    <row r="71" spans="1:16">
      <c r="A71" s="13"/>
      <c r="B71" s="40">
        <v>351.3</v>
      </c>
      <c r="C71" s="21" t="s">
        <v>201</v>
      </c>
      <c r="D71" s="47">
        <v>4386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4386</v>
      </c>
      <c r="O71" s="48">
        <f t="shared" si="12"/>
        <v>0.2608385370205174</v>
      </c>
      <c r="P71" s="9"/>
    </row>
    <row r="72" spans="1:16" ht="15.75">
      <c r="A72" s="29" t="s">
        <v>5</v>
      </c>
      <c r="B72" s="30"/>
      <c r="C72" s="31"/>
      <c r="D72" s="32">
        <f t="shared" ref="D72:M72" si="13">SUM(D73:D82)</f>
        <v>585180</v>
      </c>
      <c r="E72" s="32">
        <f t="shared" si="13"/>
        <v>1442400</v>
      </c>
      <c r="F72" s="32">
        <f t="shared" si="13"/>
        <v>22277</v>
      </c>
      <c r="G72" s="32">
        <f t="shared" si="13"/>
        <v>10573</v>
      </c>
      <c r="H72" s="32">
        <f t="shared" si="13"/>
        <v>0</v>
      </c>
      <c r="I72" s="32">
        <f t="shared" si="13"/>
        <v>10044</v>
      </c>
      <c r="J72" s="32">
        <f t="shared" si="13"/>
        <v>0</v>
      </c>
      <c r="K72" s="32">
        <f t="shared" si="13"/>
        <v>0</v>
      </c>
      <c r="L72" s="32">
        <f t="shared" si="13"/>
        <v>0</v>
      </c>
      <c r="M72" s="32">
        <f t="shared" si="13"/>
        <v>0</v>
      </c>
      <c r="N72" s="32">
        <f t="shared" si="10"/>
        <v>2070474</v>
      </c>
      <c r="O72" s="46">
        <f t="shared" si="12"/>
        <v>123.13256021409455</v>
      </c>
      <c r="P72" s="10"/>
    </row>
    <row r="73" spans="1:16">
      <c r="A73" s="12"/>
      <c r="B73" s="25">
        <v>361.1</v>
      </c>
      <c r="C73" s="20" t="s">
        <v>95</v>
      </c>
      <c r="D73" s="47">
        <v>459500</v>
      </c>
      <c r="E73" s="47">
        <v>1133467</v>
      </c>
      <c r="F73" s="47">
        <v>22277</v>
      </c>
      <c r="G73" s="47">
        <v>10573</v>
      </c>
      <c r="H73" s="47">
        <v>0</v>
      </c>
      <c r="I73" s="47">
        <v>10044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1635861</v>
      </c>
      <c r="O73" s="48">
        <f t="shared" si="12"/>
        <v>97.285816235504015</v>
      </c>
      <c r="P73" s="9"/>
    </row>
    <row r="74" spans="1:16">
      <c r="A74" s="12"/>
      <c r="B74" s="25">
        <v>361.2</v>
      </c>
      <c r="C74" s="20" t="s">
        <v>202</v>
      </c>
      <c r="D74" s="47">
        <v>63573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ref="N74:N82" si="14">SUM(D74:M74)</f>
        <v>63573</v>
      </c>
      <c r="O74" s="48">
        <f t="shared" si="12"/>
        <v>3.7807314897413025</v>
      </c>
      <c r="P74" s="9"/>
    </row>
    <row r="75" spans="1:16">
      <c r="A75" s="12"/>
      <c r="B75" s="25">
        <v>362</v>
      </c>
      <c r="C75" s="20" t="s">
        <v>96</v>
      </c>
      <c r="D75" s="47">
        <v>5308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4"/>
        <v>5308</v>
      </c>
      <c r="O75" s="48">
        <f t="shared" si="12"/>
        <v>0.31567053226286051</v>
      </c>
      <c r="P75" s="9"/>
    </row>
    <row r="76" spans="1:16">
      <c r="A76" s="12"/>
      <c r="B76" s="25">
        <v>363.22</v>
      </c>
      <c r="C76" s="20" t="s">
        <v>131</v>
      </c>
      <c r="D76" s="47">
        <v>0</v>
      </c>
      <c r="E76" s="47">
        <v>40796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4"/>
        <v>40796</v>
      </c>
      <c r="O76" s="48">
        <f t="shared" si="12"/>
        <v>2.4261671126969966</v>
      </c>
      <c r="P76" s="9"/>
    </row>
    <row r="77" spans="1:16">
      <c r="A77" s="12"/>
      <c r="B77" s="25">
        <v>363.27</v>
      </c>
      <c r="C77" s="20" t="s">
        <v>132</v>
      </c>
      <c r="D77" s="47">
        <v>0</v>
      </c>
      <c r="E77" s="47">
        <v>57637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4"/>
        <v>57637</v>
      </c>
      <c r="O77" s="48">
        <f t="shared" si="12"/>
        <v>3.4277133511745466</v>
      </c>
      <c r="P77" s="9"/>
    </row>
    <row r="78" spans="1:16">
      <c r="A78" s="12"/>
      <c r="B78" s="25">
        <v>364</v>
      </c>
      <c r="C78" s="20" t="s">
        <v>163</v>
      </c>
      <c r="D78" s="47">
        <v>1072</v>
      </c>
      <c r="E78" s="47">
        <v>2500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3572</v>
      </c>
      <c r="O78" s="48">
        <f t="shared" si="12"/>
        <v>0.21242937853107344</v>
      </c>
      <c r="P78" s="9"/>
    </row>
    <row r="79" spans="1:16">
      <c r="A79" s="12"/>
      <c r="B79" s="25">
        <v>365</v>
      </c>
      <c r="C79" s="20" t="s">
        <v>186</v>
      </c>
      <c r="D79" s="47">
        <v>14681</v>
      </c>
      <c r="E79" s="47">
        <v>100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14781</v>
      </c>
      <c r="O79" s="48">
        <f t="shared" si="12"/>
        <v>0.87903657448706507</v>
      </c>
      <c r="P79" s="9"/>
    </row>
    <row r="80" spans="1:16">
      <c r="A80" s="12"/>
      <c r="B80" s="25">
        <v>366</v>
      </c>
      <c r="C80" s="20" t="s">
        <v>99</v>
      </c>
      <c r="D80" s="47">
        <v>0</v>
      </c>
      <c r="E80" s="47">
        <v>4000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4000</v>
      </c>
      <c r="O80" s="48">
        <f t="shared" si="12"/>
        <v>0.23788284269997026</v>
      </c>
      <c r="P80" s="9"/>
    </row>
    <row r="81" spans="1:119">
      <c r="A81" s="12"/>
      <c r="B81" s="25">
        <v>369.3</v>
      </c>
      <c r="C81" s="20" t="s">
        <v>133</v>
      </c>
      <c r="D81" s="47">
        <v>3346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3346</v>
      </c>
      <c r="O81" s="48">
        <f t="shared" si="12"/>
        <v>0.19898899791852512</v>
      </c>
      <c r="P81" s="9"/>
    </row>
    <row r="82" spans="1:119">
      <c r="A82" s="12"/>
      <c r="B82" s="25">
        <v>369.9</v>
      </c>
      <c r="C82" s="20" t="s">
        <v>100</v>
      </c>
      <c r="D82" s="47">
        <v>37700</v>
      </c>
      <c r="E82" s="47">
        <v>203900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241600</v>
      </c>
      <c r="O82" s="48">
        <f t="shared" si="12"/>
        <v>14.368123699078204</v>
      </c>
      <c r="P82" s="9"/>
    </row>
    <row r="83" spans="1:119" ht="15.75">
      <c r="A83" s="29" t="s">
        <v>51</v>
      </c>
      <c r="B83" s="30"/>
      <c r="C83" s="31"/>
      <c r="D83" s="32">
        <f t="shared" ref="D83:M83" si="15">SUM(D84:D86)</f>
        <v>4264131</v>
      </c>
      <c r="E83" s="32">
        <f t="shared" si="15"/>
        <v>11752065</v>
      </c>
      <c r="F83" s="32">
        <f t="shared" si="15"/>
        <v>0</v>
      </c>
      <c r="G83" s="32">
        <f t="shared" si="15"/>
        <v>0</v>
      </c>
      <c r="H83" s="32">
        <f t="shared" si="15"/>
        <v>0</v>
      </c>
      <c r="I83" s="32">
        <f t="shared" si="15"/>
        <v>0</v>
      </c>
      <c r="J83" s="32">
        <f t="shared" si="15"/>
        <v>0</v>
      </c>
      <c r="K83" s="32">
        <f t="shared" si="15"/>
        <v>0</v>
      </c>
      <c r="L83" s="32">
        <f t="shared" si="15"/>
        <v>0</v>
      </c>
      <c r="M83" s="32">
        <f t="shared" si="15"/>
        <v>0</v>
      </c>
      <c r="N83" s="32">
        <f>SUM(D83:M83)</f>
        <v>16016196</v>
      </c>
      <c r="O83" s="46">
        <f t="shared" si="12"/>
        <v>952.49455842997327</v>
      </c>
      <c r="P83" s="9"/>
    </row>
    <row r="84" spans="1:119">
      <c r="A84" s="12"/>
      <c r="B84" s="25">
        <v>381</v>
      </c>
      <c r="C84" s="20" t="s">
        <v>101</v>
      </c>
      <c r="D84" s="47">
        <v>4189049</v>
      </c>
      <c r="E84" s="47">
        <v>593428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4782477</v>
      </c>
      <c r="O84" s="48">
        <f t="shared" si="12"/>
        <v>284.4173059768064</v>
      </c>
      <c r="P84" s="9"/>
    </row>
    <row r="85" spans="1:119">
      <c r="A85" s="12"/>
      <c r="B85" s="25">
        <v>383</v>
      </c>
      <c r="C85" s="20" t="s">
        <v>203</v>
      </c>
      <c r="D85" s="47">
        <v>75082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75082</v>
      </c>
      <c r="O85" s="48">
        <f t="shared" si="12"/>
        <v>4.4651798988997919</v>
      </c>
      <c r="P85" s="9"/>
    </row>
    <row r="86" spans="1:119" ht="15.75" thickBot="1">
      <c r="A86" s="12"/>
      <c r="B86" s="25">
        <v>384</v>
      </c>
      <c r="C86" s="20" t="s">
        <v>102</v>
      </c>
      <c r="D86" s="47">
        <v>0</v>
      </c>
      <c r="E86" s="47">
        <v>11158637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11158637</v>
      </c>
      <c r="O86" s="48">
        <f t="shared" si="12"/>
        <v>663.612072554267</v>
      </c>
      <c r="P86" s="9"/>
    </row>
    <row r="87" spans="1:119" ht="16.5" thickBot="1">
      <c r="A87" s="14" t="s">
        <v>74</v>
      </c>
      <c r="B87" s="23"/>
      <c r="C87" s="22"/>
      <c r="D87" s="15">
        <f t="shared" ref="D87:M87" si="16">SUM(D5,D11,D15,D46,D69,D72,D83)</f>
        <v>23117619</v>
      </c>
      <c r="E87" s="15">
        <f t="shared" si="16"/>
        <v>22532772</v>
      </c>
      <c r="F87" s="15">
        <f t="shared" si="16"/>
        <v>1000266</v>
      </c>
      <c r="G87" s="15">
        <f t="shared" si="16"/>
        <v>10573</v>
      </c>
      <c r="H87" s="15">
        <f t="shared" si="16"/>
        <v>0</v>
      </c>
      <c r="I87" s="15">
        <f t="shared" si="16"/>
        <v>153206</v>
      </c>
      <c r="J87" s="15">
        <f t="shared" si="16"/>
        <v>0</v>
      </c>
      <c r="K87" s="15">
        <f t="shared" si="16"/>
        <v>0</v>
      </c>
      <c r="L87" s="15">
        <f t="shared" si="16"/>
        <v>0</v>
      </c>
      <c r="M87" s="15">
        <f t="shared" si="16"/>
        <v>0</v>
      </c>
      <c r="N87" s="15">
        <f>SUM(D87:M87)</f>
        <v>46814436</v>
      </c>
      <c r="O87" s="38">
        <f t="shared" si="12"/>
        <v>2784.0877787689565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1"/>
      <c r="B89" s="42"/>
      <c r="C89" s="42"/>
      <c r="D89" s="43"/>
      <c r="E89" s="43"/>
      <c r="F89" s="43"/>
      <c r="G89" s="43"/>
      <c r="H89" s="43"/>
      <c r="I89" s="43"/>
      <c r="J89" s="43"/>
      <c r="K89" s="43"/>
      <c r="L89" s="51" t="s">
        <v>204</v>
      </c>
      <c r="M89" s="51"/>
      <c r="N89" s="51"/>
      <c r="O89" s="44">
        <v>16815</v>
      </c>
    </row>
    <row r="90" spans="1:119">
      <c r="A90" s="52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4"/>
    </row>
    <row r="91" spans="1:119" ht="15.75" customHeight="1" thickBot="1">
      <c r="A91" s="55" t="s">
        <v>119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7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112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206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105</v>
      </c>
      <c r="B3" s="65"/>
      <c r="C3" s="66"/>
      <c r="D3" s="70" t="s">
        <v>45</v>
      </c>
      <c r="E3" s="71"/>
      <c r="F3" s="71"/>
      <c r="G3" s="71"/>
      <c r="H3" s="72"/>
      <c r="I3" s="70" t="s">
        <v>46</v>
      </c>
      <c r="J3" s="72"/>
      <c r="K3" s="70" t="s">
        <v>48</v>
      </c>
      <c r="L3" s="72"/>
      <c r="M3" s="36"/>
      <c r="N3" s="37"/>
      <c r="O3" s="73" t="s">
        <v>110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106</v>
      </c>
      <c r="F4" s="34" t="s">
        <v>107</v>
      </c>
      <c r="G4" s="34" t="s">
        <v>108</v>
      </c>
      <c r="H4" s="34" t="s">
        <v>7</v>
      </c>
      <c r="I4" s="34" t="s">
        <v>8</v>
      </c>
      <c r="J4" s="35" t="s">
        <v>109</v>
      </c>
      <c r="K4" s="35" t="s">
        <v>9</v>
      </c>
      <c r="L4" s="35" t="s">
        <v>10</v>
      </c>
      <c r="M4" s="35" t="s">
        <v>11</v>
      </c>
      <c r="N4" s="35" t="s">
        <v>47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10393465</v>
      </c>
      <c r="E5" s="27">
        <f t="shared" si="0"/>
        <v>4226439</v>
      </c>
      <c r="F5" s="27">
        <f t="shared" si="0"/>
        <v>409950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15029854</v>
      </c>
      <c r="O5" s="33">
        <f t="shared" ref="O5:O36" si="1">(N5/O$90)</f>
        <v>910.40365861045495</v>
      </c>
      <c r="P5" s="6"/>
    </row>
    <row r="6" spans="1:133">
      <c r="A6" s="12"/>
      <c r="B6" s="25">
        <v>311</v>
      </c>
      <c r="C6" s="20" t="s">
        <v>2</v>
      </c>
      <c r="D6" s="47">
        <v>10363829</v>
      </c>
      <c r="E6" s="47">
        <v>3825133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14188962</v>
      </c>
      <c r="O6" s="48">
        <f t="shared" si="1"/>
        <v>859.46829002362347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380811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1" si="2">SUM(D7:M7)</f>
        <v>380811</v>
      </c>
      <c r="O7" s="48">
        <f t="shared" si="1"/>
        <v>23.066872614937306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20495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20495</v>
      </c>
      <c r="O8" s="48">
        <f t="shared" si="1"/>
        <v>1.2414440608153128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0</v>
      </c>
      <c r="F9" s="47">
        <v>409950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409950</v>
      </c>
      <c r="O9" s="48">
        <f t="shared" si="1"/>
        <v>24.831909867345086</v>
      </c>
      <c r="P9" s="9"/>
    </row>
    <row r="10" spans="1:133">
      <c r="A10" s="12"/>
      <c r="B10" s="25">
        <v>315</v>
      </c>
      <c r="C10" s="20" t="s">
        <v>141</v>
      </c>
      <c r="D10" s="47">
        <v>29636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29636</v>
      </c>
      <c r="O10" s="48">
        <f t="shared" si="1"/>
        <v>1.7951420437337211</v>
      </c>
      <c r="P10" s="9"/>
    </row>
    <row r="11" spans="1:133" ht="15.75">
      <c r="A11" s="29" t="s">
        <v>207</v>
      </c>
      <c r="B11" s="30"/>
      <c r="C11" s="31"/>
      <c r="D11" s="32">
        <f t="shared" ref="D11:M11" si="3">SUM(D12:D14)</f>
        <v>742663</v>
      </c>
      <c r="E11" s="32">
        <f t="shared" si="3"/>
        <v>1400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2"/>
        <v>744063</v>
      </c>
      <c r="O11" s="46">
        <f t="shared" si="1"/>
        <v>45.070143558059243</v>
      </c>
      <c r="P11" s="10"/>
    </row>
    <row r="12" spans="1:133">
      <c r="A12" s="12"/>
      <c r="B12" s="25">
        <v>321</v>
      </c>
      <c r="C12" s="20" t="s">
        <v>196</v>
      </c>
      <c r="D12" s="47">
        <v>5099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5099</v>
      </c>
      <c r="O12" s="48">
        <f t="shared" si="1"/>
        <v>0.30886183293960867</v>
      </c>
      <c r="P12" s="9"/>
    </row>
    <row r="13" spans="1:133">
      <c r="A13" s="12"/>
      <c r="B13" s="25">
        <v>322</v>
      </c>
      <c r="C13" s="20" t="s">
        <v>0</v>
      </c>
      <c r="D13" s="47">
        <v>659309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659309</v>
      </c>
      <c r="O13" s="48">
        <f t="shared" si="1"/>
        <v>39.936337755163848</v>
      </c>
      <c r="P13" s="9"/>
    </row>
    <row r="14" spans="1:133">
      <c r="A14" s="12"/>
      <c r="B14" s="25">
        <v>329</v>
      </c>
      <c r="C14" s="20" t="s">
        <v>197</v>
      </c>
      <c r="D14" s="47">
        <v>78255</v>
      </c>
      <c r="E14" s="47">
        <v>1400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79655</v>
      </c>
      <c r="O14" s="48">
        <f t="shared" si="1"/>
        <v>4.8249439699557817</v>
      </c>
      <c r="P14" s="9"/>
    </row>
    <row r="15" spans="1:133" ht="15.75">
      <c r="A15" s="29" t="s">
        <v>21</v>
      </c>
      <c r="B15" s="30"/>
      <c r="C15" s="31"/>
      <c r="D15" s="32">
        <f t="shared" ref="D15:M15" si="4">SUM(D16:D39)</f>
        <v>5264520</v>
      </c>
      <c r="E15" s="32">
        <f t="shared" si="4"/>
        <v>2102487</v>
      </c>
      <c r="F15" s="32">
        <f t="shared" si="4"/>
        <v>683473</v>
      </c>
      <c r="G15" s="32">
        <f t="shared" si="4"/>
        <v>515573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2"/>
        <v>8566053</v>
      </c>
      <c r="O15" s="46">
        <f t="shared" si="1"/>
        <v>518.87170634199526</v>
      </c>
      <c r="P15" s="10"/>
    </row>
    <row r="16" spans="1:133">
      <c r="A16" s="12"/>
      <c r="B16" s="25">
        <v>331.2</v>
      </c>
      <c r="C16" s="20" t="s">
        <v>20</v>
      </c>
      <c r="D16" s="47">
        <v>796395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796395</v>
      </c>
      <c r="O16" s="48">
        <f t="shared" si="1"/>
        <v>48.240050881337453</v>
      </c>
      <c r="P16" s="9"/>
    </row>
    <row r="17" spans="1:16">
      <c r="A17" s="12"/>
      <c r="B17" s="25">
        <v>331.5</v>
      </c>
      <c r="C17" s="20" t="s">
        <v>22</v>
      </c>
      <c r="D17" s="47">
        <v>537871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537871</v>
      </c>
      <c r="O17" s="48">
        <f t="shared" si="1"/>
        <v>32.580471258101639</v>
      </c>
      <c r="P17" s="9"/>
    </row>
    <row r="18" spans="1:16">
      <c r="A18" s="12"/>
      <c r="B18" s="25">
        <v>331.65</v>
      </c>
      <c r="C18" s="20" t="s">
        <v>27</v>
      </c>
      <c r="D18" s="47">
        <v>26927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26927</v>
      </c>
      <c r="O18" s="48">
        <f t="shared" si="1"/>
        <v>1.6310497304500575</v>
      </c>
      <c r="P18" s="9"/>
    </row>
    <row r="19" spans="1:16">
      <c r="A19" s="12"/>
      <c r="B19" s="25">
        <v>331.9</v>
      </c>
      <c r="C19" s="20" t="s">
        <v>23</v>
      </c>
      <c r="D19" s="47">
        <v>394320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394320</v>
      </c>
      <c r="O19" s="48">
        <f t="shared" si="1"/>
        <v>23.885153552607669</v>
      </c>
      <c r="P19" s="9"/>
    </row>
    <row r="20" spans="1:16">
      <c r="A20" s="12"/>
      <c r="B20" s="25">
        <v>334.1</v>
      </c>
      <c r="C20" s="20" t="s">
        <v>199</v>
      </c>
      <c r="D20" s="47">
        <v>28943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28943</v>
      </c>
      <c r="O20" s="48">
        <f t="shared" si="1"/>
        <v>1.7531649403355745</v>
      </c>
      <c r="P20" s="9"/>
    </row>
    <row r="21" spans="1:16">
      <c r="A21" s="12"/>
      <c r="B21" s="25">
        <v>334.2</v>
      </c>
      <c r="C21" s="20" t="s">
        <v>24</v>
      </c>
      <c r="D21" s="47">
        <v>188038</v>
      </c>
      <c r="E21" s="47">
        <v>24985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213023</v>
      </c>
      <c r="O21" s="48">
        <f t="shared" si="1"/>
        <v>12.903446604882186</v>
      </c>
      <c r="P21" s="9"/>
    </row>
    <row r="22" spans="1:16">
      <c r="A22" s="12"/>
      <c r="B22" s="25">
        <v>334.34</v>
      </c>
      <c r="C22" s="20" t="s">
        <v>208</v>
      </c>
      <c r="D22" s="47">
        <v>191176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191176</v>
      </c>
      <c r="O22" s="48">
        <f t="shared" si="1"/>
        <v>11.580107819976982</v>
      </c>
      <c r="P22" s="9"/>
    </row>
    <row r="23" spans="1:16">
      <c r="A23" s="12"/>
      <c r="B23" s="25">
        <v>334.39</v>
      </c>
      <c r="C23" s="20" t="s">
        <v>30</v>
      </c>
      <c r="D23" s="47">
        <v>1002344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8" si="5">SUM(D23:M23)</f>
        <v>1002344</v>
      </c>
      <c r="O23" s="48">
        <f t="shared" si="1"/>
        <v>60.715003937246351</v>
      </c>
      <c r="P23" s="9"/>
    </row>
    <row r="24" spans="1:16">
      <c r="A24" s="12"/>
      <c r="B24" s="25">
        <v>334.49</v>
      </c>
      <c r="C24" s="20" t="s">
        <v>31</v>
      </c>
      <c r="D24" s="47">
        <v>1266584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1266584</v>
      </c>
      <c r="O24" s="48">
        <f t="shared" si="1"/>
        <v>76.7208189472409</v>
      </c>
      <c r="P24" s="9"/>
    </row>
    <row r="25" spans="1:16">
      <c r="A25" s="12"/>
      <c r="B25" s="25">
        <v>334.5</v>
      </c>
      <c r="C25" s="20" t="s">
        <v>32</v>
      </c>
      <c r="D25" s="47">
        <v>43992</v>
      </c>
      <c r="E25" s="47">
        <v>302581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346573</v>
      </c>
      <c r="O25" s="48">
        <f t="shared" si="1"/>
        <v>20.992973529589921</v>
      </c>
      <c r="P25" s="9"/>
    </row>
    <row r="26" spans="1:16">
      <c r="A26" s="12"/>
      <c r="B26" s="25">
        <v>334.61</v>
      </c>
      <c r="C26" s="20" t="s">
        <v>33</v>
      </c>
      <c r="D26" s="47">
        <v>0</v>
      </c>
      <c r="E26" s="47">
        <v>37822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37822</v>
      </c>
      <c r="O26" s="48">
        <f t="shared" si="1"/>
        <v>2.2909927918105275</v>
      </c>
      <c r="P26" s="9"/>
    </row>
    <row r="27" spans="1:16">
      <c r="A27" s="12"/>
      <c r="B27" s="25">
        <v>334.7</v>
      </c>
      <c r="C27" s="20" t="s">
        <v>34</v>
      </c>
      <c r="D27" s="47">
        <v>523922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523922</v>
      </c>
      <c r="O27" s="48">
        <f t="shared" si="1"/>
        <v>31.735538191289599</v>
      </c>
      <c r="P27" s="9"/>
    </row>
    <row r="28" spans="1:16">
      <c r="A28" s="12"/>
      <c r="B28" s="25">
        <v>334.82</v>
      </c>
      <c r="C28" s="20" t="s">
        <v>125</v>
      </c>
      <c r="D28" s="47">
        <v>36818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36818</v>
      </c>
      <c r="O28" s="48">
        <f t="shared" si="1"/>
        <v>2.2301774789508753</v>
      </c>
      <c r="P28" s="9"/>
    </row>
    <row r="29" spans="1:16">
      <c r="A29" s="12"/>
      <c r="B29" s="25">
        <v>335.12</v>
      </c>
      <c r="C29" s="20" t="s">
        <v>36</v>
      </c>
      <c r="D29" s="47">
        <v>0</v>
      </c>
      <c r="E29" s="47">
        <v>164318</v>
      </c>
      <c r="F29" s="47">
        <v>0</v>
      </c>
      <c r="G29" s="47">
        <v>96504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260822</v>
      </c>
      <c r="O29" s="48">
        <f t="shared" si="1"/>
        <v>15.798776424980314</v>
      </c>
      <c r="P29" s="9"/>
    </row>
    <row r="30" spans="1:16">
      <c r="A30" s="12"/>
      <c r="B30" s="25">
        <v>335.13</v>
      </c>
      <c r="C30" s="20" t="s">
        <v>37</v>
      </c>
      <c r="D30" s="47">
        <v>24445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24445</v>
      </c>
      <c r="O30" s="48">
        <f t="shared" si="1"/>
        <v>1.48070749288267</v>
      </c>
      <c r="P30" s="9"/>
    </row>
    <row r="31" spans="1:16">
      <c r="A31" s="12"/>
      <c r="B31" s="25">
        <v>335.14</v>
      </c>
      <c r="C31" s="20" t="s">
        <v>38</v>
      </c>
      <c r="D31" s="47">
        <v>0</v>
      </c>
      <c r="E31" s="47">
        <v>992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992</v>
      </c>
      <c r="O31" s="48">
        <f t="shared" si="1"/>
        <v>6.0088436610333758E-2</v>
      </c>
      <c r="P31" s="9"/>
    </row>
    <row r="32" spans="1:16">
      <c r="A32" s="12"/>
      <c r="B32" s="25">
        <v>335.15</v>
      </c>
      <c r="C32" s="20" t="s">
        <v>39</v>
      </c>
      <c r="D32" s="47">
        <v>2778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2778</v>
      </c>
      <c r="O32" s="48">
        <f t="shared" si="1"/>
        <v>0.16827185171724515</v>
      </c>
      <c r="P32" s="9"/>
    </row>
    <row r="33" spans="1:16">
      <c r="A33" s="12"/>
      <c r="B33" s="25">
        <v>335.16</v>
      </c>
      <c r="C33" s="20" t="s">
        <v>40</v>
      </c>
      <c r="D33" s="47">
        <v>0</v>
      </c>
      <c r="E33" s="47">
        <v>216500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216500</v>
      </c>
      <c r="O33" s="48">
        <f t="shared" si="1"/>
        <v>13.114058998122236</v>
      </c>
      <c r="P33" s="9"/>
    </row>
    <row r="34" spans="1:16">
      <c r="A34" s="12"/>
      <c r="B34" s="25">
        <v>335.18</v>
      </c>
      <c r="C34" s="20" t="s">
        <v>41</v>
      </c>
      <c r="D34" s="47">
        <v>108344</v>
      </c>
      <c r="E34" s="47">
        <v>976722</v>
      </c>
      <c r="F34" s="47">
        <v>0</v>
      </c>
      <c r="G34" s="47">
        <v>419069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1504135</v>
      </c>
      <c r="O34" s="48">
        <f t="shared" si="1"/>
        <v>91.110000605730207</v>
      </c>
      <c r="P34" s="9"/>
    </row>
    <row r="35" spans="1:16">
      <c r="A35" s="12"/>
      <c r="B35" s="25">
        <v>335.19</v>
      </c>
      <c r="C35" s="20" t="s">
        <v>52</v>
      </c>
      <c r="D35" s="47">
        <v>80530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80530</v>
      </c>
      <c r="O35" s="48">
        <f t="shared" si="1"/>
        <v>4.8779453631352592</v>
      </c>
      <c r="P35" s="9"/>
    </row>
    <row r="36" spans="1:16">
      <c r="A36" s="12"/>
      <c r="B36" s="25">
        <v>335.22</v>
      </c>
      <c r="C36" s="20" t="s">
        <v>42</v>
      </c>
      <c r="D36" s="47">
        <v>0</v>
      </c>
      <c r="E36" s="47">
        <v>65433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65433</v>
      </c>
      <c r="O36" s="48">
        <f t="shared" si="1"/>
        <v>3.9634744684717429</v>
      </c>
      <c r="P36" s="9"/>
    </row>
    <row r="37" spans="1:16">
      <c r="A37" s="12"/>
      <c r="B37" s="25">
        <v>335.49</v>
      </c>
      <c r="C37" s="20" t="s">
        <v>43</v>
      </c>
      <c r="D37" s="47">
        <v>0</v>
      </c>
      <c r="E37" s="47">
        <v>313134</v>
      </c>
      <c r="F37" s="47">
        <v>683473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996607</v>
      </c>
      <c r="O37" s="48">
        <f t="shared" ref="O37:O68" si="6">(N37/O$90)</f>
        <v>60.367496517051308</v>
      </c>
      <c r="P37" s="9"/>
    </row>
    <row r="38" spans="1:16">
      <c r="A38" s="12"/>
      <c r="B38" s="25">
        <v>336</v>
      </c>
      <c r="C38" s="20" t="s">
        <v>4</v>
      </c>
      <c r="D38" s="47">
        <v>5093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5093</v>
      </c>
      <c r="O38" s="48">
        <f t="shared" si="6"/>
        <v>0.30849839481494939</v>
      </c>
      <c r="P38" s="9"/>
    </row>
    <row r="39" spans="1:16">
      <c r="A39" s="12"/>
      <c r="B39" s="25">
        <v>337.9</v>
      </c>
      <c r="C39" s="20" t="s">
        <v>209</v>
      </c>
      <c r="D39" s="47">
        <v>6000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6000</v>
      </c>
      <c r="O39" s="48">
        <f t="shared" si="6"/>
        <v>0.36343812465927677</v>
      </c>
      <c r="P39" s="9"/>
    </row>
    <row r="40" spans="1:16" ht="15.75">
      <c r="A40" s="29" t="s">
        <v>49</v>
      </c>
      <c r="B40" s="30"/>
      <c r="C40" s="31"/>
      <c r="D40" s="32">
        <f t="shared" ref="D40:M40" si="7">SUM(D41:D71)</f>
        <v>1718614</v>
      </c>
      <c r="E40" s="32">
        <f t="shared" si="7"/>
        <v>150206</v>
      </c>
      <c r="F40" s="32">
        <f t="shared" si="7"/>
        <v>0</v>
      </c>
      <c r="G40" s="32">
        <f t="shared" si="7"/>
        <v>0</v>
      </c>
      <c r="H40" s="32">
        <f t="shared" si="7"/>
        <v>0</v>
      </c>
      <c r="I40" s="32">
        <f t="shared" si="7"/>
        <v>112761</v>
      </c>
      <c r="J40" s="32">
        <f t="shared" si="7"/>
        <v>0</v>
      </c>
      <c r="K40" s="32">
        <f t="shared" si="7"/>
        <v>0</v>
      </c>
      <c r="L40" s="32">
        <f t="shared" si="7"/>
        <v>0</v>
      </c>
      <c r="M40" s="32">
        <f t="shared" si="7"/>
        <v>0</v>
      </c>
      <c r="N40" s="32">
        <f>SUM(D40:M40)</f>
        <v>1981581</v>
      </c>
      <c r="O40" s="46">
        <f t="shared" si="6"/>
        <v>120.03034708340905</v>
      </c>
      <c r="P40" s="10"/>
    </row>
    <row r="41" spans="1:16">
      <c r="A41" s="12"/>
      <c r="B41" s="25">
        <v>341.1</v>
      </c>
      <c r="C41" s="20" t="s">
        <v>116</v>
      </c>
      <c r="D41" s="47">
        <v>162201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162201</v>
      </c>
      <c r="O41" s="48">
        <f t="shared" si="6"/>
        <v>9.8250045429765578</v>
      </c>
      <c r="P41" s="9"/>
    </row>
    <row r="42" spans="1:16">
      <c r="A42" s="12"/>
      <c r="B42" s="25">
        <v>341.15</v>
      </c>
      <c r="C42" s="20" t="s">
        <v>53</v>
      </c>
      <c r="D42" s="47">
        <v>0</v>
      </c>
      <c r="E42" s="47">
        <v>65231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71" si="8">SUM(D42:M42)</f>
        <v>65231</v>
      </c>
      <c r="O42" s="48">
        <f t="shared" si="6"/>
        <v>3.9512387182748805</v>
      </c>
      <c r="P42" s="9"/>
    </row>
    <row r="43" spans="1:16">
      <c r="A43" s="12"/>
      <c r="B43" s="25">
        <v>341.51</v>
      </c>
      <c r="C43" s="20" t="s">
        <v>55</v>
      </c>
      <c r="D43" s="47">
        <v>163317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163317</v>
      </c>
      <c r="O43" s="48">
        <f t="shared" si="6"/>
        <v>9.8926040341631829</v>
      </c>
      <c r="P43" s="9"/>
    </row>
    <row r="44" spans="1:16">
      <c r="A44" s="12"/>
      <c r="B44" s="25">
        <v>341.52</v>
      </c>
      <c r="C44" s="20" t="s">
        <v>56</v>
      </c>
      <c r="D44" s="47">
        <v>0</v>
      </c>
      <c r="E44" s="47">
        <v>16027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16027</v>
      </c>
      <c r="O44" s="48">
        <f t="shared" si="6"/>
        <v>0.97080380398570476</v>
      </c>
      <c r="P44" s="9"/>
    </row>
    <row r="45" spans="1:16">
      <c r="A45" s="12"/>
      <c r="B45" s="25">
        <v>341.55</v>
      </c>
      <c r="C45" s="20" t="s">
        <v>57</v>
      </c>
      <c r="D45" s="47">
        <v>2263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2263</v>
      </c>
      <c r="O45" s="48">
        <f t="shared" si="6"/>
        <v>0.13707674601732389</v>
      </c>
      <c r="P45" s="9"/>
    </row>
    <row r="46" spans="1:16">
      <c r="A46" s="12"/>
      <c r="B46" s="25">
        <v>341.56</v>
      </c>
      <c r="C46" s="20" t="s">
        <v>58</v>
      </c>
      <c r="D46" s="47">
        <v>3621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3621</v>
      </c>
      <c r="O46" s="48">
        <f t="shared" si="6"/>
        <v>0.21933490823187352</v>
      </c>
      <c r="P46" s="9"/>
    </row>
    <row r="47" spans="1:16">
      <c r="A47" s="12"/>
      <c r="B47" s="25">
        <v>341.8</v>
      </c>
      <c r="C47" s="20" t="s">
        <v>59</v>
      </c>
      <c r="D47" s="47">
        <v>29263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29263</v>
      </c>
      <c r="O47" s="48">
        <f t="shared" si="6"/>
        <v>1.7725483069840693</v>
      </c>
      <c r="P47" s="9"/>
    </row>
    <row r="48" spans="1:16">
      <c r="A48" s="12"/>
      <c r="B48" s="25">
        <v>341.9</v>
      </c>
      <c r="C48" s="20" t="s">
        <v>60</v>
      </c>
      <c r="D48" s="47">
        <v>35057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35057</v>
      </c>
      <c r="O48" s="48">
        <f t="shared" si="6"/>
        <v>2.1235083893633777</v>
      </c>
      <c r="P48" s="9"/>
    </row>
    <row r="49" spans="1:16">
      <c r="A49" s="12"/>
      <c r="B49" s="25">
        <v>342.4</v>
      </c>
      <c r="C49" s="20" t="s">
        <v>210</v>
      </c>
      <c r="D49" s="47">
        <v>12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12</v>
      </c>
      <c r="O49" s="48">
        <f t="shared" si="6"/>
        <v>7.2687624931855354E-4</v>
      </c>
      <c r="P49" s="9"/>
    </row>
    <row r="50" spans="1:16">
      <c r="A50" s="12"/>
      <c r="B50" s="25">
        <v>342.6</v>
      </c>
      <c r="C50" s="20" t="s">
        <v>62</v>
      </c>
      <c r="D50" s="47">
        <v>634480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634480</v>
      </c>
      <c r="O50" s="48">
        <f t="shared" si="6"/>
        <v>38.432370222302985</v>
      </c>
      <c r="P50" s="9"/>
    </row>
    <row r="51" spans="1:16">
      <c r="A51" s="12"/>
      <c r="B51" s="25">
        <v>342.9</v>
      </c>
      <c r="C51" s="20" t="s">
        <v>63</v>
      </c>
      <c r="D51" s="47">
        <v>53612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53612</v>
      </c>
      <c r="O51" s="48">
        <f t="shared" si="6"/>
        <v>3.2474407898721909</v>
      </c>
      <c r="P51" s="9"/>
    </row>
    <row r="52" spans="1:16">
      <c r="A52" s="12"/>
      <c r="B52" s="25">
        <v>343.3</v>
      </c>
      <c r="C52" s="20" t="s">
        <v>64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112761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112761</v>
      </c>
      <c r="O52" s="48">
        <f t="shared" si="6"/>
        <v>6.8302743957841177</v>
      </c>
      <c r="P52" s="9"/>
    </row>
    <row r="53" spans="1:16">
      <c r="A53" s="12"/>
      <c r="B53" s="25">
        <v>343.4</v>
      </c>
      <c r="C53" s="20" t="s">
        <v>65</v>
      </c>
      <c r="D53" s="47">
        <v>221092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221092</v>
      </c>
      <c r="O53" s="48">
        <f t="shared" si="6"/>
        <v>13.392210309528137</v>
      </c>
      <c r="P53" s="9"/>
    </row>
    <row r="54" spans="1:16">
      <c r="A54" s="12"/>
      <c r="B54" s="25">
        <v>345.9</v>
      </c>
      <c r="C54" s="20" t="s">
        <v>128</v>
      </c>
      <c r="D54" s="47">
        <v>0</v>
      </c>
      <c r="E54" s="47">
        <v>14795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14795</v>
      </c>
      <c r="O54" s="48">
        <f t="shared" si="6"/>
        <v>0.89617784238899989</v>
      </c>
      <c r="P54" s="9"/>
    </row>
    <row r="55" spans="1:16">
      <c r="A55" s="12"/>
      <c r="B55" s="25">
        <v>346.4</v>
      </c>
      <c r="C55" s="20" t="s">
        <v>129</v>
      </c>
      <c r="D55" s="47">
        <v>1474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1474</v>
      </c>
      <c r="O55" s="48">
        <f t="shared" si="6"/>
        <v>8.928463262462899E-2</v>
      </c>
      <c r="P55" s="9"/>
    </row>
    <row r="56" spans="1:16">
      <c r="A56" s="12"/>
      <c r="B56" s="25">
        <v>347.2</v>
      </c>
      <c r="C56" s="20" t="s">
        <v>67</v>
      </c>
      <c r="D56" s="47">
        <v>6093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6093</v>
      </c>
      <c r="O56" s="48">
        <f t="shared" si="6"/>
        <v>0.36907141559149553</v>
      </c>
      <c r="P56" s="9"/>
    </row>
    <row r="57" spans="1:16">
      <c r="A57" s="12"/>
      <c r="B57" s="25">
        <v>348.12</v>
      </c>
      <c r="C57" s="39" t="s">
        <v>75</v>
      </c>
      <c r="D57" s="47">
        <v>6664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6664</v>
      </c>
      <c r="O57" s="48">
        <f t="shared" si="6"/>
        <v>0.40365861045490337</v>
      </c>
      <c r="P57" s="9"/>
    </row>
    <row r="58" spans="1:16">
      <c r="A58" s="12"/>
      <c r="B58" s="25">
        <v>348.13</v>
      </c>
      <c r="C58" s="39" t="s">
        <v>76</v>
      </c>
      <c r="D58" s="47">
        <v>10435</v>
      </c>
      <c r="E58" s="47">
        <v>4356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14791</v>
      </c>
      <c r="O58" s="48">
        <f t="shared" si="6"/>
        <v>0.89593555030589378</v>
      </c>
      <c r="P58" s="9"/>
    </row>
    <row r="59" spans="1:16">
      <c r="A59" s="12"/>
      <c r="B59" s="25">
        <v>348.22</v>
      </c>
      <c r="C59" s="39" t="s">
        <v>77</v>
      </c>
      <c r="D59" s="47">
        <v>2497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2497</v>
      </c>
      <c r="O59" s="48">
        <f t="shared" si="6"/>
        <v>0.15125083287903568</v>
      </c>
      <c r="P59" s="9"/>
    </row>
    <row r="60" spans="1:16">
      <c r="A60" s="12"/>
      <c r="B60" s="25">
        <v>348.23</v>
      </c>
      <c r="C60" s="39" t="s">
        <v>78</v>
      </c>
      <c r="D60" s="47">
        <v>7693</v>
      </c>
      <c r="E60" s="47">
        <v>2467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10160</v>
      </c>
      <c r="O60" s="48">
        <f t="shared" si="6"/>
        <v>0.61542189108970868</v>
      </c>
      <c r="P60" s="9"/>
    </row>
    <row r="61" spans="1:16">
      <c r="A61" s="12"/>
      <c r="B61" s="25">
        <v>348.31</v>
      </c>
      <c r="C61" s="39" t="s">
        <v>79</v>
      </c>
      <c r="D61" s="47">
        <v>43700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43700</v>
      </c>
      <c r="O61" s="48">
        <f t="shared" si="6"/>
        <v>2.6470410079350657</v>
      </c>
      <c r="P61" s="9"/>
    </row>
    <row r="62" spans="1:16">
      <c r="A62" s="12"/>
      <c r="B62" s="25">
        <v>348.32</v>
      </c>
      <c r="C62" s="39" t="s">
        <v>80</v>
      </c>
      <c r="D62" s="47">
        <v>347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347</v>
      </c>
      <c r="O62" s="48">
        <f t="shared" si="6"/>
        <v>2.1018838209461505E-2</v>
      </c>
      <c r="P62" s="9"/>
    </row>
    <row r="63" spans="1:16">
      <c r="A63" s="12"/>
      <c r="B63" s="25">
        <v>348.41</v>
      </c>
      <c r="C63" s="39" t="s">
        <v>81</v>
      </c>
      <c r="D63" s="47">
        <v>42965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42965</v>
      </c>
      <c r="O63" s="48">
        <f t="shared" si="6"/>
        <v>2.6025198376643042</v>
      </c>
      <c r="P63" s="9"/>
    </row>
    <row r="64" spans="1:16">
      <c r="A64" s="12"/>
      <c r="B64" s="25">
        <v>348.42</v>
      </c>
      <c r="C64" s="39" t="s">
        <v>82</v>
      </c>
      <c r="D64" s="47">
        <v>2852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2852</v>
      </c>
      <c r="O64" s="48">
        <f t="shared" si="6"/>
        <v>0.17275425525470955</v>
      </c>
      <c r="P64" s="9"/>
    </row>
    <row r="65" spans="1:16">
      <c r="A65" s="12"/>
      <c r="B65" s="25">
        <v>348.48</v>
      </c>
      <c r="C65" s="39" t="s">
        <v>211</v>
      </c>
      <c r="D65" s="47">
        <v>3263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3263</v>
      </c>
      <c r="O65" s="48">
        <f t="shared" si="6"/>
        <v>0.19764976679387</v>
      </c>
      <c r="P65" s="9"/>
    </row>
    <row r="66" spans="1:16">
      <c r="A66" s="12"/>
      <c r="B66" s="25">
        <v>348.52</v>
      </c>
      <c r="C66" s="39" t="s">
        <v>84</v>
      </c>
      <c r="D66" s="47">
        <v>8972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8972</v>
      </c>
      <c r="O66" s="48">
        <f t="shared" si="6"/>
        <v>0.5434611424071718</v>
      </c>
      <c r="P66" s="9"/>
    </row>
    <row r="67" spans="1:16">
      <c r="A67" s="12"/>
      <c r="B67" s="25">
        <v>348.53</v>
      </c>
      <c r="C67" s="39" t="s">
        <v>85</v>
      </c>
      <c r="D67" s="47">
        <v>67471</v>
      </c>
      <c r="E67" s="47">
        <v>6254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73725</v>
      </c>
      <c r="O67" s="48">
        <f t="shared" si="6"/>
        <v>4.4657459567508635</v>
      </c>
      <c r="P67" s="9"/>
    </row>
    <row r="68" spans="1:16">
      <c r="A68" s="12"/>
      <c r="B68" s="25">
        <v>348.68</v>
      </c>
      <c r="C68" s="39" t="s">
        <v>212</v>
      </c>
      <c r="D68" s="47">
        <v>0</v>
      </c>
      <c r="E68" s="47">
        <v>41076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41076</v>
      </c>
      <c r="O68" s="48">
        <f t="shared" si="6"/>
        <v>2.4880974014174089</v>
      </c>
      <c r="P68" s="9"/>
    </row>
    <row r="69" spans="1:16">
      <c r="A69" s="12"/>
      <c r="B69" s="25">
        <v>348.71</v>
      </c>
      <c r="C69" s="39" t="s">
        <v>88</v>
      </c>
      <c r="D69" s="47">
        <v>15864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15864</v>
      </c>
      <c r="O69" s="48">
        <f t="shared" ref="O69:O88" si="9">(N69/O$90)</f>
        <v>0.96093040159912779</v>
      </c>
      <c r="P69" s="9"/>
    </row>
    <row r="70" spans="1:16">
      <c r="A70" s="12"/>
      <c r="B70" s="25">
        <v>348.72</v>
      </c>
      <c r="C70" s="39" t="s">
        <v>89</v>
      </c>
      <c r="D70" s="47">
        <v>394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394</v>
      </c>
      <c r="O70" s="48">
        <f t="shared" si="9"/>
        <v>2.3865770185959173E-2</v>
      </c>
      <c r="P70" s="9"/>
    </row>
    <row r="71" spans="1:16">
      <c r="A71" s="12"/>
      <c r="B71" s="25">
        <v>349</v>
      </c>
      <c r="C71" s="20" t="s">
        <v>117</v>
      </c>
      <c r="D71" s="47">
        <v>193012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193012</v>
      </c>
      <c r="O71" s="48">
        <f t="shared" si="9"/>
        <v>11.69131988612272</v>
      </c>
      <c r="P71" s="9"/>
    </row>
    <row r="72" spans="1:16" ht="15.75">
      <c r="A72" s="29" t="s">
        <v>50</v>
      </c>
      <c r="B72" s="30"/>
      <c r="C72" s="31"/>
      <c r="D72" s="32">
        <f t="shared" ref="D72:M72" si="10">SUM(D73:D77)</f>
        <v>157099</v>
      </c>
      <c r="E72" s="32">
        <f t="shared" si="10"/>
        <v>750</v>
      </c>
      <c r="F72" s="32">
        <f t="shared" si="10"/>
        <v>0</v>
      </c>
      <c r="G72" s="32">
        <f t="shared" si="10"/>
        <v>0</v>
      </c>
      <c r="H72" s="32">
        <f t="shared" si="10"/>
        <v>0</v>
      </c>
      <c r="I72" s="32">
        <f t="shared" si="10"/>
        <v>0</v>
      </c>
      <c r="J72" s="32">
        <f t="shared" si="10"/>
        <v>0</v>
      </c>
      <c r="K72" s="32">
        <f t="shared" si="10"/>
        <v>0</v>
      </c>
      <c r="L72" s="32">
        <f t="shared" si="10"/>
        <v>0</v>
      </c>
      <c r="M72" s="32">
        <f t="shared" si="10"/>
        <v>0</v>
      </c>
      <c r="N72" s="32">
        <f t="shared" ref="N72:N88" si="11">SUM(D72:M72)</f>
        <v>157849</v>
      </c>
      <c r="O72" s="46">
        <f t="shared" si="9"/>
        <v>9.5613907565570297</v>
      </c>
      <c r="P72" s="10"/>
    </row>
    <row r="73" spans="1:16">
      <c r="A73" s="13"/>
      <c r="B73" s="40">
        <v>351.1</v>
      </c>
      <c r="C73" s="21" t="s">
        <v>92</v>
      </c>
      <c r="D73" s="47">
        <v>28688</v>
      </c>
      <c r="E73" s="47">
        <v>500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29188</v>
      </c>
      <c r="O73" s="48">
        <f t="shared" si="9"/>
        <v>1.7680053304258283</v>
      </c>
      <c r="P73" s="9"/>
    </row>
    <row r="74" spans="1:16">
      <c r="A74" s="13"/>
      <c r="B74" s="40">
        <v>351.2</v>
      </c>
      <c r="C74" s="21" t="s">
        <v>185</v>
      </c>
      <c r="D74" s="47">
        <v>22004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22004</v>
      </c>
      <c r="O74" s="48">
        <f t="shared" si="9"/>
        <v>1.332848749167121</v>
      </c>
      <c r="P74" s="9"/>
    </row>
    <row r="75" spans="1:16">
      <c r="A75" s="13"/>
      <c r="B75" s="40">
        <v>351.3</v>
      </c>
      <c r="C75" s="21" t="s">
        <v>201</v>
      </c>
      <c r="D75" s="47">
        <v>4881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4881</v>
      </c>
      <c r="O75" s="48">
        <f t="shared" si="9"/>
        <v>0.29565691441032166</v>
      </c>
      <c r="P75" s="9"/>
    </row>
    <row r="76" spans="1:16">
      <c r="A76" s="13"/>
      <c r="B76" s="40">
        <v>351.5</v>
      </c>
      <c r="C76" s="21" t="s">
        <v>130</v>
      </c>
      <c r="D76" s="47">
        <v>100036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100036</v>
      </c>
      <c r="O76" s="48">
        <f t="shared" si="9"/>
        <v>6.0594827064025685</v>
      </c>
      <c r="P76" s="9"/>
    </row>
    <row r="77" spans="1:16">
      <c r="A77" s="13"/>
      <c r="B77" s="40">
        <v>354</v>
      </c>
      <c r="C77" s="21" t="s">
        <v>213</v>
      </c>
      <c r="D77" s="47">
        <v>1490</v>
      </c>
      <c r="E77" s="47">
        <v>250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1740</v>
      </c>
      <c r="O77" s="48">
        <f t="shared" si="9"/>
        <v>0.10539705615119026</v>
      </c>
      <c r="P77" s="9"/>
    </row>
    <row r="78" spans="1:16" ht="15.75">
      <c r="A78" s="29" t="s">
        <v>5</v>
      </c>
      <c r="B78" s="30"/>
      <c r="C78" s="31"/>
      <c r="D78" s="32">
        <f t="shared" ref="D78:M78" si="12">SUM(D79:D83)</f>
        <v>687983</v>
      </c>
      <c r="E78" s="32">
        <f t="shared" si="12"/>
        <v>950452</v>
      </c>
      <c r="F78" s="32">
        <f t="shared" si="12"/>
        <v>76815</v>
      </c>
      <c r="G78" s="32">
        <f t="shared" si="12"/>
        <v>52240</v>
      </c>
      <c r="H78" s="32">
        <f t="shared" si="12"/>
        <v>0</v>
      </c>
      <c r="I78" s="32">
        <f t="shared" si="12"/>
        <v>8558</v>
      </c>
      <c r="J78" s="32">
        <f t="shared" si="12"/>
        <v>0</v>
      </c>
      <c r="K78" s="32">
        <f t="shared" si="12"/>
        <v>0</v>
      </c>
      <c r="L78" s="32">
        <f t="shared" si="12"/>
        <v>0</v>
      </c>
      <c r="M78" s="32">
        <f t="shared" si="12"/>
        <v>0</v>
      </c>
      <c r="N78" s="32">
        <f t="shared" si="11"/>
        <v>1776048</v>
      </c>
      <c r="O78" s="46">
        <f t="shared" si="9"/>
        <v>107.58059240414319</v>
      </c>
      <c r="P78" s="10"/>
    </row>
    <row r="79" spans="1:16">
      <c r="A79" s="12"/>
      <c r="B79" s="25">
        <v>361.1</v>
      </c>
      <c r="C79" s="20" t="s">
        <v>95</v>
      </c>
      <c r="D79" s="47">
        <v>396137</v>
      </c>
      <c r="E79" s="47">
        <v>109110</v>
      </c>
      <c r="F79" s="47">
        <v>76815</v>
      </c>
      <c r="G79" s="47">
        <v>52240</v>
      </c>
      <c r="H79" s="47">
        <v>0</v>
      </c>
      <c r="I79" s="47">
        <v>8558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642860</v>
      </c>
      <c r="O79" s="48">
        <f t="shared" si="9"/>
        <v>38.939972136410439</v>
      </c>
      <c r="P79" s="9"/>
    </row>
    <row r="80" spans="1:16">
      <c r="A80" s="12"/>
      <c r="B80" s="25">
        <v>362</v>
      </c>
      <c r="C80" s="20" t="s">
        <v>96</v>
      </c>
      <c r="D80" s="47">
        <v>14145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14145</v>
      </c>
      <c r="O80" s="48">
        <f t="shared" si="9"/>
        <v>0.85680537888424491</v>
      </c>
      <c r="P80" s="9"/>
    </row>
    <row r="81" spans="1:119">
      <c r="A81" s="12"/>
      <c r="B81" s="25">
        <v>365</v>
      </c>
      <c r="C81" s="20" t="s">
        <v>186</v>
      </c>
      <c r="D81" s="47">
        <v>7923</v>
      </c>
      <c r="E81" s="47">
        <v>605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8528</v>
      </c>
      <c r="O81" s="48">
        <f t="shared" si="9"/>
        <v>0.51656672118238534</v>
      </c>
      <c r="P81" s="9"/>
    </row>
    <row r="82" spans="1:119">
      <c r="A82" s="12"/>
      <c r="B82" s="25">
        <v>366</v>
      </c>
      <c r="C82" s="20" t="s">
        <v>99</v>
      </c>
      <c r="D82" s="47">
        <v>111470</v>
      </c>
      <c r="E82" s="47">
        <v>556250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667720</v>
      </c>
      <c r="O82" s="48">
        <f t="shared" si="9"/>
        <v>40.445817432915376</v>
      </c>
      <c r="P82" s="9"/>
    </row>
    <row r="83" spans="1:119">
      <c r="A83" s="12"/>
      <c r="B83" s="25">
        <v>369.9</v>
      </c>
      <c r="C83" s="20" t="s">
        <v>100</v>
      </c>
      <c r="D83" s="47">
        <v>158308</v>
      </c>
      <c r="E83" s="47">
        <v>284487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442795</v>
      </c>
      <c r="O83" s="48">
        <f t="shared" si="9"/>
        <v>26.821430734750741</v>
      </c>
      <c r="P83" s="9"/>
    </row>
    <row r="84" spans="1:119" ht="15.75">
      <c r="A84" s="29" t="s">
        <v>51</v>
      </c>
      <c r="B84" s="30"/>
      <c r="C84" s="31"/>
      <c r="D84" s="32">
        <f t="shared" ref="D84:M84" si="13">SUM(D85:D87)</f>
        <v>2856071</v>
      </c>
      <c r="E84" s="32">
        <f t="shared" si="13"/>
        <v>28503</v>
      </c>
      <c r="F84" s="32">
        <f t="shared" si="13"/>
        <v>0</v>
      </c>
      <c r="G84" s="32">
        <f t="shared" si="13"/>
        <v>14849408</v>
      </c>
      <c r="H84" s="32">
        <f t="shared" si="13"/>
        <v>0</v>
      </c>
      <c r="I84" s="32">
        <f t="shared" si="13"/>
        <v>0</v>
      </c>
      <c r="J84" s="32">
        <f t="shared" si="13"/>
        <v>0</v>
      </c>
      <c r="K84" s="32">
        <f t="shared" si="13"/>
        <v>0</v>
      </c>
      <c r="L84" s="32">
        <f t="shared" si="13"/>
        <v>0</v>
      </c>
      <c r="M84" s="32">
        <f t="shared" si="13"/>
        <v>0</v>
      </c>
      <c r="N84" s="32">
        <f t="shared" si="11"/>
        <v>17733982</v>
      </c>
      <c r="O84" s="46">
        <f t="shared" si="9"/>
        <v>1074.200860136895</v>
      </c>
      <c r="P84" s="9"/>
    </row>
    <row r="85" spans="1:119">
      <c r="A85" s="12"/>
      <c r="B85" s="25">
        <v>381</v>
      </c>
      <c r="C85" s="20" t="s">
        <v>101</v>
      </c>
      <c r="D85" s="47">
        <v>2629447</v>
      </c>
      <c r="E85" s="47">
        <v>28503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2657950</v>
      </c>
      <c r="O85" s="48">
        <f t="shared" si="9"/>
        <v>161.00006057302079</v>
      </c>
      <c r="P85" s="9"/>
    </row>
    <row r="86" spans="1:119">
      <c r="A86" s="12"/>
      <c r="B86" s="25">
        <v>383</v>
      </c>
      <c r="C86" s="20" t="s">
        <v>203</v>
      </c>
      <c r="D86" s="47">
        <v>226624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226624</v>
      </c>
      <c r="O86" s="48">
        <f t="shared" si="9"/>
        <v>13.72730026046399</v>
      </c>
      <c r="P86" s="9"/>
    </row>
    <row r="87" spans="1:119" ht="15.75" thickBot="1">
      <c r="A87" s="12"/>
      <c r="B87" s="25">
        <v>385</v>
      </c>
      <c r="C87" s="20" t="s">
        <v>192</v>
      </c>
      <c r="D87" s="47">
        <v>0</v>
      </c>
      <c r="E87" s="47">
        <v>0</v>
      </c>
      <c r="F87" s="47">
        <v>0</v>
      </c>
      <c r="G87" s="47">
        <v>14849408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14849408</v>
      </c>
      <c r="O87" s="48">
        <f t="shared" si="9"/>
        <v>899.47349930341022</v>
      </c>
      <c r="P87" s="9"/>
    </row>
    <row r="88" spans="1:119" ht="16.5" thickBot="1">
      <c r="A88" s="14" t="s">
        <v>74</v>
      </c>
      <c r="B88" s="23"/>
      <c r="C88" s="22"/>
      <c r="D88" s="15">
        <f t="shared" ref="D88:M88" si="14">SUM(D5,D11,D15,D40,D72,D78,D84)</f>
        <v>21820415</v>
      </c>
      <c r="E88" s="15">
        <f t="shared" si="14"/>
        <v>7460237</v>
      </c>
      <c r="F88" s="15">
        <f t="shared" si="14"/>
        <v>1170238</v>
      </c>
      <c r="G88" s="15">
        <f t="shared" si="14"/>
        <v>15417221</v>
      </c>
      <c r="H88" s="15">
        <f t="shared" si="14"/>
        <v>0</v>
      </c>
      <c r="I88" s="15">
        <f t="shared" si="14"/>
        <v>121319</v>
      </c>
      <c r="J88" s="15">
        <f t="shared" si="14"/>
        <v>0</v>
      </c>
      <c r="K88" s="15">
        <f t="shared" si="14"/>
        <v>0</v>
      </c>
      <c r="L88" s="15">
        <f t="shared" si="14"/>
        <v>0</v>
      </c>
      <c r="M88" s="15">
        <f t="shared" si="14"/>
        <v>0</v>
      </c>
      <c r="N88" s="15">
        <f t="shared" si="11"/>
        <v>45989430</v>
      </c>
      <c r="O88" s="38">
        <f t="shared" si="9"/>
        <v>2785.7186988915137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1"/>
      <c r="B90" s="42"/>
      <c r="C90" s="42"/>
      <c r="D90" s="43"/>
      <c r="E90" s="43"/>
      <c r="F90" s="43"/>
      <c r="G90" s="43"/>
      <c r="H90" s="43"/>
      <c r="I90" s="43"/>
      <c r="J90" s="43"/>
      <c r="K90" s="43"/>
      <c r="L90" s="51" t="s">
        <v>214</v>
      </c>
      <c r="M90" s="51"/>
      <c r="N90" s="51"/>
      <c r="O90" s="44">
        <v>16509</v>
      </c>
    </row>
    <row r="91" spans="1:119">
      <c r="A91" s="52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4"/>
    </row>
    <row r="92" spans="1:119" ht="15.75" customHeight="1" thickBot="1">
      <c r="A92" s="55" t="s">
        <v>119</v>
      </c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7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0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112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264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105</v>
      </c>
      <c r="B3" s="65"/>
      <c r="C3" s="66"/>
      <c r="D3" s="70" t="s">
        <v>45</v>
      </c>
      <c r="E3" s="71"/>
      <c r="F3" s="71"/>
      <c r="G3" s="71"/>
      <c r="H3" s="72"/>
      <c r="I3" s="70" t="s">
        <v>46</v>
      </c>
      <c r="J3" s="72"/>
      <c r="K3" s="70" t="s">
        <v>48</v>
      </c>
      <c r="L3" s="71"/>
      <c r="M3" s="72"/>
      <c r="N3" s="36"/>
      <c r="O3" s="37"/>
      <c r="P3" s="73" t="s">
        <v>242</v>
      </c>
      <c r="Q3" s="11"/>
      <c r="R3"/>
    </row>
    <row r="4" spans="1:134" ht="32.25" customHeight="1" thickBot="1">
      <c r="A4" s="67"/>
      <c r="B4" s="68"/>
      <c r="C4" s="69"/>
      <c r="D4" s="34" t="s">
        <v>6</v>
      </c>
      <c r="E4" s="34" t="s">
        <v>106</v>
      </c>
      <c r="F4" s="34" t="s">
        <v>107</v>
      </c>
      <c r="G4" s="34" t="s">
        <v>108</v>
      </c>
      <c r="H4" s="34" t="s">
        <v>7</v>
      </c>
      <c r="I4" s="34" t="s">
        <v>8</v>
      </c>
      <c r="J4" s="35" t="s">
        <v>109</v>
      </c>
      <c r="K4" s="35" t="s">
        <v>9</v>
      </c>
      <c r="L4" s="35" t="s">
        <v>10</v>
      </c>
      <c r="M4" s="35" t="s">
        <v>243</v>
      </c>
      <c r="N4" s="35" t="s">
        <v>11</v>
      </c>
      <c r="O4" s="35" t="s">
        <v>244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245</v>
      </c>
      <c r="B5" s="26"/>
      <c r="C5" s="26"/>
      <c r="D5" s="27">
        <f t="shared" ref="D5:N5" si="0">SUM(D6:D12)</f>
        <v>14845517</v>
      </c>
      <c r="E5" s="27">
        <f t="shared" si="0"/>
        <v>7178394</v>
      </c>
      <c r="F5" s="27">
        <f t="shared" si="0"/>
        <v>795650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22819561</v>
      </c>
      <c r="P5" s="33">
        <f t="shared" ref="P5:P36" si="1">(O5/P$106)</f>
        <v>1431.7706738612121</v>
      </c>
      <c r="Q5" s="6"/>
    </row>
    <row r="6" spans="1:134">
      <c r="A6" s="12"/>
      <c r="B6" s="25">
        <v>311</v>
      </c>
      <c r="C6" s="20" t="s">
        <v>2</v>
      </c>
      <c r="D6" s="47">
        <v>13518285</v>
      </c>
      <c r="E6" s="47">
        <v>785294</v>
      </c>
      <c r="F6" s="47">
        <v>391961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14695540</v>
      </c>
      <c r="P6" s="48">
        <f t="shared" si="1"/>
        <v>922.0441711632576</v>
      </c>
      <c r="Q6" s="9"/>
    </row>
    <row r="7" spans="1:134">
      <c r="A7" s="12"/>
      <c r="B7" s="25">
        <v>312.13</v>
      </c>
      <c r="C7" s="20" t="s">
        <v>246</v>
      </c>
      <c r="D7" s="47">
        <v>0</v>
      </c>
      <c r="E7" s="47">
        <v>4474376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4474376</v>
      </c>
      <c r="P7" s="48">
        <f t="shared" si="1"/>
        <v>280.73635336930607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73053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73053</v>
      </c>
      <c r="P8" s="48">
        <f t="shared" si="1"/>
        <v>4.5835738486635718</v>
      </c>
      <c r="Q8" s="9"/>
    </row>
    <row r="9" spans="1:134">
      <c r="A9" s="12"/>
      <c r="B9" s="25">
        <v>312.41000000000003</v>
      </c>
      <c r="C9" s="20" t="s">
        <v>247</v>
      </c>
      <c r="D9" s="47">
        <v>0</v>
      </c>
      <c r="E9" s="47">
        <v>0</v>
      </c>
      <c r="F9" s="47">
        <v>403689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403689</v>
      </c>
      <c r="P9" s="48">
        <f t="shared" si="1"/>
        <v>25.328711256117455</v>
      </c>
      <c r="Q9" s="9"/>
    </row>
    <row r="10" spans="1:134">
      <c r="A10" s="12"/>
      <c r="B10" s="25">
        <v>312.64</v>
      </c>
      <c r="C10" s="20" t="s">
        <v>248</v>
      </c>
      <c r="D10" s="47">
        <v>1237965</v>
      </c>
      <c r="E10" s="47">
        <v>1816796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3054761</v>
      </c>
      <c r="P10" s="48">
        <f t="shared" si="1"/>
        <v>191.66526540343833</v>
      </c>
      <c r="Q10" s="9"/>
    </row>
    <row r="11" spans="1:134">
      <c r="A11" s="12"/>
      <c r="B11" s="25">
        <v>315.10000000000002</v>
      </c>
      <c r="C11" s="20" t="s">
        <v>249</v>
      </c>
      <c r="D11" s="47">
        <v>89267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89267</v>
      </c>
      <c r="P11" s="48">
        <f t="shared" si="1"/>
        <v>5.6008909524407073</v>
      </c>
      <c r="Q11" s="9"/>
    </row>
    <row r="12" spans="1:134">
      <c r="A12" s="12"/>
      <c r="B12" s="25">
        <v>316</v>
      </c>
      <c r="C12" s="20" t="s">
        <v>142</v>
      </c>
      <c r="D12" s="47">
        <v>0</v>
      </c>
      <c r="E12" s="47">
        <v>28875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28875</v>
      </c>
      <c r="P12" s="48">
        <f t="shared" si="1"/>
        <v>1.8117078679884553</v>
      </c>
      <c r="Q12" s="9"/>
    </row>
    <row r="13" spans="1:134" ht="15.75">
      <c r="A13" s="29" t="s">
        <v>18</v>
      </c>
      <c r="B13" s="30"/>
      <c r="C13" s="31"/>
      <c r="D13" s="32">
        <f t="shared" ref="D13:N13" si="3">SUM(D14:D16)</f>
        <v>1109361</v>
      </c>
      <c r="E13" s="32">
        <f t="shared" si="3"/>
        <v>1200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5">
        <f>SUM(D13:N13)</f>
        <v>1110561</v>
      </c>
      <c r="P13" s="46">
        <f t="shared" si="1"/>
        <v>69.680072782030365</v>
      </c>
      <c r="Q13" s="10"/>
    </row>
    <row r="14" spans="1:134">
      <c r="A14" s="12"/>
      <c r="B14" s="25">
        <v>322</v>
      </c>
      <c r="C14" s="20" t="s">
        <v>250</v>
      </c>
      <c r="D14" s="47">
        <v>737031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737031</v>
      </c>
      <c r="P14" s="48">
        <f t="shared" si="1"/>
        <v>46.243631572342828</v>
      </c>
      <c r="Q14" s="9"/>
    </row>
    <row r="15" spans="1:134">
      <c r="A15" s="12"/>
      <c r="B15" s="25">
        <v>329.1</v>
      </c>
      <c r="C15" s="20" t="s">
        <v>265</v>
      </c>
      <c r="D15" s="47">
        <v>85300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ref="O15:O16" si="4">SUM(D15:N15)</f>
        <v>85300</v>
      </c>
      <c r="P15" s="48">
        <f t="shared" si="1"/>
        <v>5.3519889572091852</v>
      </c>
      <c r="Q15" s="9"/>
    </row>
    <row r="16" spans="1:134">
      <c r="A16" s="12"/>
      <c r="B16" s="25">
        <v>329.5</v>
      </c>
      <c r="C16" s="20" t="s">
        <v>251</v>
      </c>
      <c r="D16" s="47">
        <v>287030</v>
      </c>
      <c r="E16" s="47">
        <v>1200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288230</v>
      </c>
      <c r="P16" s="48">
        <f t="shared" si="1"/>
        <v>18.084452252478354</v>
      </c>
      <c r="Q16" s="9"/>
    </row>
    <row r="17" spans="1:17" ht="15.75">
      <c r="A17" s="29" t="s">
        <v>252</v>
      </c>
      <c r="B17" s="30"/>
      <c r="C17" s="31"/>
      <c r="D17" s="32">
        <f t="shared" ref="D17:N17" si="5">SUM(D18:D48)</f>
        <v>4224159</v>
      </c>
      <c r="E17" s="32">
        <f t="shared" si="5"/>
        <v>21153555</v>
      </c>
      <c r="F17" s="32">
        <f t="shared" si="5"/>
        <v>726952</v>
      </c>
      <c r="G17" s="32">
        <f t="shared" si="5"/>
        <v>0</v>
      </c>
      <c r="H17" s="32">
        <f t="shared" si="5"/>
        <v>0</v>
      </c>
      <c r="I17" s="32">
        <f t="shared" si="5"/>
        <v>154968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5">
        <f>SUM(D17:N17)</f>
        <v>26259634</v>
      </c>
      <c r="P17" s="46">
        <f t="shared" si="1"/>
        <v>1647.6116200276069</v>
      </c>
      <c r="Q17" s="10"/>
    </row>
    <row r="18" spans="1:17">
      <c r="A18" s="12"/>
      <c r="B18" s="25">
        <v>331.2</v>
      </c>
      <c r="C18" s="20" t="s">
        <v>20</v>
      </c>
      <c r="D18" s="47">
        <v>0</v>
      </c>
      <c r="E18" s="47">
        <v>11939248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>SUM(D18:N18)</f>
        <v>11939248</v>
      </c>
      <c r="P18" s="48">
        <f t="shared" si="1"/>
        <v>749.10578491655167</v>
      </c>
      <c r="Q18" s="9"/>
    </row>
    <row r="19" spans="1:17">
      <c r="A19" s="12"/>
      <c r="B19" s="25">
        <v>331.31</v>
      </c>
      <c r="C19" s="20" t="s">
        <v>198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154968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ref="O19:O41" si="6">SUM(D19:N19)</f>
        <v>154968</v>
      </c>
      <c r="P19" s="48">
        <f t="shared" si="1"/>
        <v>9.7231773120843261</v>
      </c>
      <c r="Q19" s="9"/>
    </row>
    <row r="20" spans="1:17">
      <c r="A20" s="12"/>
      <c r="B20" s="25">
        <v>331.39</v>
      </c>
      <c r="C20" s="20" t="s">
        <v>25</v>
      </c>
      <c r="D20" s="47">
        <v>0</v>
      </c>
      <c r="E20" s="47">
        <v>467035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6"/>
        <v>467035</v>
      </c>
      <c r="P20" s="48">
        <f t="shared" si="1"/>
        <v>29.30323754548877</v>
      </c>
      <c r="Q20" s="9"/>
    </row>
    <row r="21" spans="1:17">
      <c r="A21" s="12"/>
      <c r="B21" s="25">
        <v>331.5</v>
      </c>
      <c r="C21" s="20" t="s">
        <v>22</v>
      </c>
      <c r="D21" s="47">
        <v>0</v>
      </c>
      <c r="E21" s="47">
        <v>119309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6"/>
        <v>119309</v>
      </c>
      <c r="P21" s="48">
        <f t="shared" si="1"/>
        <v>7.4858200527042289</v>
      </c>
      <c r="Q21" s="9"/>
    </row>
    <row r="22" spans="1:17">
      <c r="A22" s="12"/>
      <c r="B22" s="25">
        <v>331.51</v>
      </c>
      <c r="C22" s="20" t="s">
        <v>266</v>
      </c>
      <c r="D22" s="47">
        <v>0</v>
      </c>
      <c r="E22" s="47">
        <v>58441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6"/>
        <v>58441</v>
      </c>
      <c r="P22" s="48">
        <f t="shared" si="1"/>
        <v>3.6667712385493787</v>
      </c>
      <c r="Q22" s="9"/>
    </row>
    <row r="23" spans="1:17">
      <c r="A23" s="12"/>
      <c r="B23" s="25">
        <v>331.65</v>
      </c>
      <c r="C23" s="20" t="s">
        <v>27</v>
      </c>
      <c r="D23" s="47">
        <v>147306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147306</v>
      </c>
      <c r="P23" s="48">
        <f t="shared" si="1"/>
        <v>9.2424394528799105</v>
      </c>
      <c r="Q23" s="9"/>
    </row>
    <row r="24" spans="1:17">
      <c r="A24" s="12"/>
      <c r="B24" s="25">
        <v>332</v>
      </c>
      <c r="C24" s="20" t="s">
        <v>267</v>
      </c>
      <c r="D24" s="47">
        <v>0</v>
      </c>
      <c r="E24" s="47">
        <v>556754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556754</v>
      </c>
      <c r="P24" s="48">
        <f t="shared" si="1"/>
        <v>34.932488392521016</v>
      </c>
      <c r="Q24" s="9"/>
    </row>
    <row r="25" spans="1:17">
      <c r="A25" s="12"/>
      <c r="B25" s="25">
        <v>332.1</v>
      </c>
      <c r="C25" s="20" t="s">
        <v>268</v>
      </c>
      <c r="D25" s="47">
        <v>6297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>SUM(D25:N25)</f>
        <v>6297</v>
      </c>
      <c r="P25" s="48">
        <f t="shared" si="1"/>
        <v>0.39509348726314469</v>
      </c>
      <c r="Q25" s="9"/>
    </row>
    <row r="26" spans="1:17">
      <c r="A26" s="12"/>
      <c r="B26" s="25">
        <v>333</v>
      </c>
      <c r="C26" s="20" t="s">
        <v>3</v>
      </c>
      <c r="D26" s="47">
        <v>1196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1196</v>
      </c>
      <c r="P26" s="48">
        <f t="shared" si="1"/>
        <v>7.5040783034257749E-2</v>
      </c>
      <c r="Q26" s="9"/>
    </row>
    <row r="27" spans="1:17">
      <c r="A27" s="12"/>
      <c r="B27" s="25">
        <v>334.2</v>
      </c>
      <c r="C27" s="20" t="s">
        <v>24</v>
      </c>
      <c r="D27" s="47">
        <v>0</v>
      </c>
      <c r="E27" s="47">
        <v>206742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206742</v>
      </c>
      <c r="P27" s="48">
        <f t="shared" si="1"/>
        <v>12.971640105408458</v>
      </c>
      <c r="Q27" s="9"/>
    </row>
    <row r="28" spans="1:17">
      <c r="A28" s="12"/>
      <c r="B28" s="25">
        <v>334.34</v>
      </c>
      <c r="C28" s="20" t="s">
        <v>208</v>
      </c>
      <c r="D28" s="47">
        <v>0</v>
      </c>
      <c r="E28" s="47">
        <v>93750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93750</v>
      </c>
      <c r="P28" s="48">
        <f t="shared" si="1"/>
        <v>5.8821684025599197</v>
      </c>
      <c r="Q28" s="9"/>
    </row>
    <row r="29" spans="1:17">
      <c r="A29" s="12"/>
      <c r="B29" s="25">
        <v>334.39</v>
      </c>
      <c r="C29" s="20" t="s">
        <v>30</v>
      </c>
      <c r="D29" s="47">
        <v>0</v>
      </c>
      <c r="E29" s="47">
        <v>247334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247334</v>
      </c>
      <c r="P29" s="48">
        <f t="shared" si="1"/>
        <v>15.518509223240056</v>
      </c>
      <c r="Q29" s="9"/>
    </row>
    <row r="30" spans="1:17">
      <c r="A30" s="12"/>
      <c r="B30" s="25">
        <v>334.49</v>
      </c>
      <c r="C30" s="20" t="s">
        <v>31</v>
      </c>
      <c r="D30" s="47">
        <v>0</v>
      </c>
      <c r="E30" s="47">
        <v>6016401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6016401</v>
      </c>
      <c r="P30" s="48">
        <f t="shared" si="1"/>
        <v>377.4878278328523</v>
      </c>
      <c r="Q30" s="9"/>
    </row>
    <row r="31" spans="1:17">
      <c r="A31" s="12"/>
      <c r="B31" s="25">
        <v>334.5</v>
      </c>
      <c r="C31" s="20" t="s">
        <v>32</v>
      </c>
      <c r="D31" s="47">
        <v>0</v>
      </c>
      <c r="E31" s="47">
        <v>673064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673064</v>
      </c>
      <c r="P31" s="48">
        <f t="shared" si="1"/>
        <v>42.23014179947296</v>
      </c>
      <c r="Q31" s="9"/>
    </row>
    <row r="32" spans="1:17">
      <c r="A32" s="12"/>
      <c r="B32" s="25">
        <v>334.61</v>
      </c>
      <c r="C32" s="20" t="s">
        <v>33</v>
      </c>
      <c r="D32" s="47">
        <v>0</v>
      </c>
      <c r="E32" s="47">
        <v>38025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38025</v>
      </c>
      <c r="P32" s="48">
        <f t="shared" si="1"/>
        <v>2.3858075040783033</v>
      </c>
      <c r="Q32" s="9"/>
    </row>
    <row r="33" spans="1:17">
      <c r="A33" s="12"/>
      <c r="B33" s="25">
        <v>334.7</v>
      </c>
      <c r="C33" s="20" t="s">
        <v>34</v>
      </c>
      <c r="D33" s="47">
        <v>0</v>
      </c>
      <c r="E33" s="47">
        <v>62779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62779</v>
      </c>
      <c r="P33" s="48">
        <f t="shared" si="1"/>
        <v>3.9389509348726315</v>
      </c>
      <c r="Q33" s="9"/>
    </row>
    <row r="34" spans="1:17">
      <c r="A34" s="12"/>
      <c r="B34" s="25">
        <v>335.12099999999998</v>
      </c>
      <c r="C34" s="20" t="s">
        <v>253</v>
      </c>
      <c r="D34" s="47">
        <v>459715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459715</v>
      </c>
      <c r="P34" s="48">
        <f t="shared" si="1"/>
        <v>28.843957836616891</v>
      </c>
      <c r="Q34" s="9"/>
    </row>
    <row r="35" spans="1:17">
      <c r="A35" s="12"/>
      <c r="B35" s="25">
        <v>335.13</v>
      </c>
      <c r="C35" s="20" t="s">
        <v>147</v>
      </c>
      <c r="D35" s="47">
        <v>24575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24575</v>
      </c>
      <c r="P35" s="48">
        <f t="shared" si="1"/>
        <v>1.5419124105910402</v>
      </c>
      <c r="Q35" s="9"/>
    </row>
    <row r="36" spans="1:17">
      <c r="A36" s="12"/>
      <c r="B36" s="25">
        <v>335.14</v>
      </c>
      <c r="C36" s="20" t="s">
        <v>148</v>
      </c>
      <c r="D36" s="47">
        <v>4664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4664</v>
      </c>
      <c r="P36" s="48">
        <f t="shared" si="1"/>
        <v>0.29263395658175428</v>
      </c>
      <c r="Q36" s="9"/>
    </row>
    <row r="37" spans="1:17">
      <c r="A37" s="12"/>
      <c r="B37" s="25">
        <v>335.15</v>
      </c>
      <c r="C37" s="20" t="s">
        <v>149</v>
      </c>
      <c r="D37" s="47">
        <v>4091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4091</v>
      </c>
      <c r="P37" s="48">
        <f t="shared" ref="P37:P68" si="7">(O37/P$106)</f>
        <v>0.25668214330530809</v>
      </c>
      <c r="Q37" s="9"/>
    </row>
    <row r="38" spans="1:17">
      <c r="A38" s="12"/>
      <c r="B38" s="25">
        <v>335.16</v>
      </c>
      <c r="C38" s="20" t="s">
        <v>254</v>
      </c>
      <c r="D38" s="47">
        <v>216500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216500</v>
      </c>
      <c r="P38" s="48">
        <f t="shared" si="7"/>
        <v>13.583887564311707</v>
      </c>
      <c r="Q38" s="9"/>
    </row>
    <row r="39" spans="1:17">
      <c r="A39" s="12"/>
      <c r="B39" s="25">
        <v>335.18</v>
      </c>
      <c r="C39" s="20" t="s">
        <v>255</v>
      </c>
      <c r="D39" s="47">
        <v>1430299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1430299</v>
      </c>
      <c r="P39" s="48">
        <f t="shared" si="7"/>
        <v>89.741435562805876</v>
      </c>
      <c r="Q39" s="9"/>
    </row>
    <row r="40" spans="1:17">
      <c r="A40" s="12"/>
      <c r="B40" s="25">
        <v>335.19</v>
      </c>
      <c r="C40" s="20" t="s">
        <v>152</v>
      </c>
      <c r="D40" s="47">
        <v>1042594</v>
      </c>
      <c r="E40" s="47">
        <v>86361</v>
      </c>
      <c r="F40" s="47">
        <v>41295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1170250</v>
      </c>
      <c r="P40" s="48">
        <f t="shared" si="7"/>
        <v>73.425147446354629</v>
      </c>
      <c r="Q40" s="9"/>
    </row>
    <row r="41" spans="1:17">
      <c r="A41" s="12"/>
      <c r="B41" s="25">
        <v>335.22</v>
      </c>
      <c r="C41" s="20" t="s">
        <v>42</v>
      </c>
      <c r="D41" s="47">
        <v>0</v>
      </c>
      <c r="E41" s="47">
        <v>157824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157824</v>
      </c>
      <c r="P41" s="48">
        <f t="shared" si="7"/>
        <v>9.9023716902999119</v>
      </c>
      <c r="Q41" s="9"/>
    </row>
    <row r="42" spans="1:17">
      <c r="A42" s="12"/>
      <c r="B42" s="25">
        <v>335.43</v>
      </c>
      <c r="C42" s="20" t="s">
        <v>256</v>
      </c>
      <c r="D42" s="47">
        <v>0</v>
      </c>
      <c r="E42" s="47">
        <v>400000</v>
      </c>
      <c r="F42" s="47">
        <v>355692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ref="O42:O48" si="8">SUM(D42:N42)</f>
        <v>755692</v>
      </c>
      <c r="P42" s="48">
        <f t="shared" si="7"/>
        <v>47.414481114317979</v>
      </c>
      <c r="Q42" s="9"/>
    </row>
    <row r="43" spans="1:17">
      <c r="A43" s="12"/>
      <c r="B43" s="25">
        <v>335.44</v>
      </c>
      <c r="C43" s="20" t="s">
        <v>257</v>
      </c>
      <c r="D43" s="47">
        <v>0</v>
      </c>
      <c r="E43" s="47">
        <v>0</v>
      </c>
      <c r="F43" s="47">
        <v>329965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8"/>
        <v>329965</v>
      </c>
      <c r="P43" s="48">
        <f t="shared" si="7"/>
        <v>20.703036767473961</v>
      </c>
      <c r="Q43" s="9"/>
    </row>
    <row r="44" spans="1:17">
      <c r="A44" s="12"/>
      <c r="B44" s="25">
        <v>335.45</v>
      </c>
      <c r="C44" s="20" t="s">
        <v>258</v>
      </c>
      <c r="D44" s="47">
        <v>24664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8"/>
        <v>24664</v>
      </c>
      <c r="P44" s="48">
        <f t="shared" si="7"/>
        <v>1.5474965491278705</v>
      </c>
      <c r="Q44" s="9"/>
    </row>
    <row r="45" spans="1:17">
      <c r="A45" s="12"/>
      <c r="B45" s="25">
        <v>335.9</v>
      </c>
      <c r="C45" s="20" t="s">
        <v>191</v>
      </c>
      <c r="D45" s="47">
        <v>316248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8"/>
        <v>316248</v>
      </c>
      <c r="P45" s="48">
        <f t="shared" si="7"/>
        <v>19.842389258376208</v>
      </c>
      <c r="Q45" s="9"/>
    </row>
    <row r="46" spans="1:17">
      <c r="A46" s="12"/>
      <c r="B46" s="25">
        <v>336</v>
      </c>
      <c r="C46" s="20" t="s">
        <v>4</v>
      </c>
      <c r="D46" s="47">
        <v>5459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8"/>
        <v>5459</v>
      </c>
      <c r="P46" s="48">
        <f t="shared" si="7"/>
        <v>0.34251474463546244</v>
      </c>
      <c r="Q46" s="9"/>
    </row>
    <row r="47" spans="1:17">
      <c r="A47" s="12"/>
      <c r="B47" s="25">
        <v>337.2</v>
      </c>
      <c r="C47" s="20" t="s">
        <v>236</v>
      </c>
      <c r="D47" s="47">
        <v>540551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8"/>
        <v>540551</v>
      </c>
      <c r="P47" s="48">
        <f t="shared" si="7"/>
        <v>33.915861463169783</v>
      </c>
      <c r="Q47" s="9"/>
    </row>
    <row r="48" spans="1:17">
      <c r="A48" s="12"/>
      <c r="B48" s="25">
        <v>337.3</v>
      </c>
      <c r="C48" s="20" t="s">
        <v>44</v>
      </c>
      <c r="D48" s="47">
        <v>0</v>
      </c>
      <c r="E48" s="47">
        <v>30488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8"/>
        <v>30488</v>
      </c>
      <c r="P48" s="48">
        <f t="shared" si="7"/>
        <v>1.9129125360772996</v>
      </c>
      <c r="Q48" s="9"/>
    </row>
    <row r="49" spans="1:17" ht="15.75">
      <c r="A49" s="29" t="s">
        <v>49</v>
      </c>
      <c r="B49" s="30"/>
      <c r="C49" s="31"/>
      <c r="D49" s="32">
        <f t="shared" ref="D49:N49" si="9">SUM(D50:D84)</f>
        <v>2008954</v>
      </c>
      <c r="E49" s="32">
        <f t="shared" si="9"/>
        <v>210992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4250594</v>
      </c>
      <c r="J49" s="32">
        <f t="shared" si="9"/>
        <v>0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 t="shared" si="9"/>
        <v>0</v>
      </c>
      <c r="O49" s="32">
        <f>SUM(D49:N49)</f>
        <v>6470540</v>
      </c>
      <c r="P49" s="46">
        <f t="shared" si="7"/>
        <v>405.98192997866732</v>
      </c>
      <c r="Q49" s="10"/>
    </row>
    <row r="50" spans="1:17">
      <c r="A50" s="12"/>
      <c r="B50" s="25">
        <v>341.1</v>
      </c>
      <c r="C50" s="20" t="s">
        <v>153</v>
      </c>
      <c r="D50" s="47">
        <v>126132</v>
      </c>
      <c r="E50" s="47">
        <v>70736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>SUM(D50:N50)</f>
        <v>196868</v>
      </c>
      <c r="P50" s="48">
        <f t="shared" si="7"/>
        <v>12.352114443468441</v>
      </c>
      <c r="Q50" s="9"/>
    </row>
    <row r="51" spans="1:17">
      <c r="A51" s="12"/>
      <c r="B51" s="25">
        <v>341.16</v>
      </c>
      <c r="C51" s="20" t="s">
        <v>216</v>
      </c>
      <c r="D51" s="47">
        <v>55882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ref="O51:O84" si="10">SUM(D51:N51)</f>
        <v>55882</v>
      </c>
      <c r="P51" s="48">
        <f t="shared" si="7"/>
        <v>3.5062115698331033</v>
      </c>
      <c r="Q51" s="9"/>
    </row>
    <row r="52" spans="1:17">
      <c r="A52" s="12"/>
      <c r="B52" s="25">
        <v>341.51</v>
      </c>
      <c r="C52" s="20" t="s">
        <v>154</v>
      </c>
      <c r="D52" s="47">
        <v>338780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338780</v>
      </c>
      <c r="P52" s="48">
        <f t="shared" si="7"/>
        <v>21.256117455138661</v>
      </c>
      <c r="Q52" s="9"/>
    </row>
    <row r="53" spans="1:17">
      <c r="A53" s="12"/>
      <c r="B53" s="25">
        <v>341.52</v>
      </c>
      <c r="C53" s="20" t="s">
        <v>217</v>
      </c>
      <c r="D53" s="47">
        <v>20450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20450</v>
      </c>
      <c r="P53" s="48">
        <f t="shared" si="7"/>
        <v>1.2830970008784037</v>
      </c>
      <c r="Q53" s="9"/>
    </row>
    <row r="54" spans="1:17">
      <c r="A54" s="12"/>
      <c r="B54" s="25">
        <v>341.56</v>
      </c>
      <c r="C54" s="20" t="s">
        <v>221</v>
      </c>
      <c r="D54" s="47">
        <v>22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22</v>
      </c>
      <c r="P54" s="48">
        <f t="shared" si="7"/>
        <v>1.3803488518007278E-3</v>
      </c>
      <c r="Q54" s="9"/>
    </row>
    <row r="55" spans="1:17">
      <c r="A55" s="12"/>
      <c r="B55" s="25">
        <v>341.8</v>
      </c>
      <c r="C55" s="20" t="s">
        <v>155</v>
      </c>
      <c r="D55" s="47">
        <v>11338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11338</v>
      </c>
      <c r="P55" s="48">
        <f t="shared" si="7"/>
        <v>0.7113816037143933</v>
      </c>
      <c r="Q55" s="9"/>
    </row>
    <row r="56" spans="1:17">
      <c r="A56" s="12"/>
      <c r="B56" s="25">
        <v>341.9</v>
      </c>
      <c r="C56" s="20" t="s">
        <v>156</v>
      </c>
      <c r="D56" s="47">
        <v>50886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50886</v>
      </c>
      <c r="P56" s="48">
        <f t="shared" si="7"/>
        <v>3.1927468942150834</v>
      </c>
      <c r="Q56" s="9"/>
    </row>
    <row r="57" spans="1:17">
      <c r="A57" s="12"/>
      <c r="B57" s="25">
        <v>342.1</v>
      </c>
      <c r="C57" s="20" t="s">
        <v>61</v>
      </c>
      <c r="D57" s="47">
        <v>40998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40998</v>
      </c>
      <c r="P57" s="48">
        <f t="shared" si="7"/>
        <v>2.5723428284602834</v>
      </c>
      <c r="Q57" s="9"/>
    </row>
    <row r="58" spans="1:17">
      <c r="A58" s="12"/>
      <c r="B58" s="25">
        <v>342.5</v>
      </c>
      <c r="C58" s="20" t="s">
        <v>229</v>
      </c>
      <c r="D58" s="47">
        <v>10000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10000</v>
      </c>
      <c r="P58" s="48">
        <f t="shared" si="7"/>
        <v>0.62743129627305805</v>
      </c>
      <c r="Q58" s="9"/>
    </row>
    <row r="59" spans="1:17">
      <c r="A59" s="12"/>
      <c r="B59" s="25">
        <v>342.6</v>
      </c>
      <c r="C59" s="20" t="s">
        <v>62</v>
      </c>
      <c r="D59" s="47">
        <v>1047768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1047768</v>
      </c>
      <c r="P59" s="48">
        <f t="shared" si="7"/>
        <v>65.740243443342948</v>
      </c>
      <c r="Q59" s="9"/>
    </row>
    <row r="60" spans="1:17">
      <c r="A60" s="12"/>
      <c r="B60" s="25">
        <v>342.9</v>
      </c>
      <c r="C60" s="20" t="s">
        <v>63</v>
      </c>
      <c r="D60" s="47">
        <v>135</v>
      </c>
      <c r="E60" s="47">
        <v>60067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60202</v>
      </c>
      <c r="P60" s="48">
        <f t="shared" si="7"/>
        <v>3.7772618898230643</v>
      </c>
      <c r="Q60" s="9"/>
    </row>
    <row r="61" spans="1:17">
      <c r="A61" s="12"/>
      <c r="B61" s="25">
        <v>343.3</v>
      </c>
      <c r="C61" s="20" t="s">
        <v>64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1603622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1603622</v>
      </c>
      <c r="P61" s="48">
        <f t="shared" si="7"/>
        <v>100.61626301919939</v>
      </c>
      <c r="Q61" s="9"/>
    </row>
    <row r="62" spans="1:17">
      <c r="A62" s="12"/>
      <c r="B62" s="25">
        <v>343.4</v>
      </c>
      <c r="C62" s="20" t="s">
        <v>65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1932599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1932599</v>
      </c>
      <c r="P62" s="48">
        <f t="shared" si="7"/>
        <v>121.25730957460158</v>
      </c>
      <c r="Q62" s="9"/>
    </row>
    <row r="63" spans="1:17">
      <c r="A63" s="12"/>
      <c r="B63" s="25">
        <v>344.9</v>
      </c>
      <c r="C63" s="20" t="s">
        <v>222</v>
      </c>
      <c r="D63" s="47">
        <v>65771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65771</v>
      </c>
      <c r="P63" s="48">
        <f t="shared" si="7"/>
        <v>4.1266783787175303</v>
      </c>
      <c r="Q63" s="9"/>
    </row>
    <row r="64" spans="1:17">
      <c r="A64" s="12"/>
      <c r="B64" s="25">
        <v>345.9</v>
      </c>
      <c r="C64" s="20" t="s">
        <v>128</v>
      </c>
      <c r="D64" s="47">
        <v>0</v>
      </c>
      <c r="E64" s="47">
        <v>46725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46725</v>
      </c>
      <c r="P64" s="48">
        <f t="shared" si="7"/>
        <v>2.9316727318358642</v>
      </c>
      <c r="Q64" s="9"/>
    </row>
    <row r="65" spans="1:17">
      <c r="A65" s="12"/>
      <c r="B65" s="25">
        <v>346.4</v>
      </c>
      <c r="C65" s="20" t="s">
        <v>129</v>
      </c>
      <c r="D65" s="47">
        <v>7500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7500</v>
      </c>
      <c r="P65" s="48">
        <f t="shared" si="7"/>
        <v>0.47057347220479356</v>
      </c>
      <c r="Q65" s="9"/>
    </row>
    <row r="66" spans="1:17">
      <c r="A66" s="12"/>
      <c r="B66" s="25">
        <v>347.2</v>
      </c>
      <c r="C66" s="20" t="s">
        <v>67</v>
      </c>
      <c r="D66" s="47">
        <v>0</v>
      </c>
      <c r="E66" s="47">
        <v>7944</v>
      </c>
      <c r="F66" s="47">
        <v>0</v>
      </c>
      <c r="G66" s="47">
        <v>0</v>
      </c>
      <c r="H66" s="47">
        <v>0</v>
      </c>
      <c r="I66" s="47">
        <v>692348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700292</v>
      </c>
      <c r="P66" s="48">
        <f t="shared" si="7"/>
        <v>43.938511732965239</v>
      </c>
      <c r="Q66" s="9"/>
    </row>
    <row r="67" spans="1:17">
      <c r="A67" s="12"/>
      <c r="B67" s="25">
        <v>347.4</v>
      </c>
      <c r="C67" s="20" t="s">
        <v>240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22025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22025</v>
      </c>
      <c r="P67" s="48">
        <f t="shared" si="7"/>
        <v>1.3819174300414105</v>
      </c>
      <c r="Q67" s="9"/>
    </row>
    <row r="68" spans="1:17">
      <c r="A68" s="12"/>
      <c r="B68" s="25">
        <v>348.11</v>
      </c>
      <c r="C68" s="20" t="s">
        <v>168</v>
      </c>
      <c r="D68" s="47">
        <v>11247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>SUM(D68:N68)</f>
        <v>11247</v>
      </c>
      <c r="P68" s="48">
        <f t="shared" si="7"/>
        <v>0.70567197891830846</v>
      </c>
      <c r="Q68" s="9"/>
    </row>
    <row r="69" spans="1:17">
      <c r="A69" s="12"/>
      <c r="B69" s="25">
        <v>348.22</v>
      </c>
      <c r="C69" s="20" t="s">
        <v>171</v>
      </c>
      <c r="D69" s="47">
        <v>13952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ref="O69:O77" si="11">SUM(D69:N69)</f>
        <v>13952</v>
      </c>
      <c r="P69" s="48">
        <f t="shared" ref="P69:P100" si="12">(O69/P$106)</f>
        <v>0.87539214456017067</v>
      </c>
      <c r="Q69" s="9"/>
    </row>
    <row r="70" spans="1:17">
      <c r="A70" s="12"/>
      <c r="B70" s="25">
        <v>348.31</v>
      </c>
      <c r="C70" s="20" t="s">
        <v>173</v>
      </c>
      <c r="D70" s="47">
        <v>51129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1"/>
        <v>51129</v>
      </c>
      <c r="P70" s="48">
        <f t="shared" si="12"/>
        <v>3.2079934747145189</v>
      </c>
      <c r="Q70" s="9"/>
    </row>
    <row r="71" spans="1:17">
      <c r="A71" s="12"/>
      <c r="B71" s="25">
        <v>348.41</v>
      </c>
      <c r="C71" s="20" t="s">
        <v>175</v>
      </c>
      <c r="D71" s="47">
        <v>35944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1"/>
        <v>35944</v>
      </c>
      <c r="P71" s="48">
        <f t="shared" si="12"/>
        <v>2.2552390513238803</v>
      </c>
      <c r="Q71" s="9"/>
    </row>
    <row r="72" spans="1:17">
      <c r="A72" s="12"/>
      <c r="B72" s="25">
        <v>348.42</v>
      </c>
      <c r="C72" s="20" t="s">
        <v>176</v>
      </c>
      <c r="D72" s="47">
        <v>16780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1"/>
        <v>16780</v>
      </c>
      <c r="P72" s="48">
        <f t="shared" si="12"/>
        <v>1.0528297151461914</v>
      </c>
      <c r="Q72" s="9"/>
    </row>
    <row r="73" spans="1:17">
      <c r="A73" s="12"/>
      <c r="B73" s="25">
        <v>348.52</v>
      </c>
      <c r="C73" s="20" t="s">
        <v>259</v>
      </c>
      <c r="D73" s="47">
        <v>3395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1"/>
        <v>3395</v>
      </c>
      <c r="P73" s="48">
        <f t="shared" si="12"/>
        <v>0.21301292508470324</v>
      </c>
      <c r="Q73" s="9"/>
    </row>
    <row r="74" spans="1:17">
      <c r="A74" s="12"/>
      <c r="B74" s="25">
        <v>348.53</v>
      </c>
      <c r="C74" s="20" t="s">
        <v>260</v>
      </c>
      <c r="D74" s="47">
        <v>15494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1"/>
        <v>15494</v>
      </c>
      <c r="P74" s="48">
        <f t="shared" si="12"/>
        <v>0.97214205044547619</v>
      </c>
      <c r="Q74" s="9"/>
    </row>
    <row r="75" spans="1:17">
      <c r="A75" s="12"/>
      <c r="B75" s="25">
        <v>348.62</v>
      </c>
      <c r="C75" s="20" t="s">
        <v>180</v>
      </c>
      <c r="D75" s="47">
        <v>230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1"/>
        <v>230</v>
      </c>
      <c r="P75" s="48">
        <f t="shared" si="12"/>
        <v>1.4430919814280336E-2</v>
      </c>
      <c r="Q75" s="9"/>
    </row>
    <row r="76" spans="1:17">
      <c r="A76" s="12"/>
      <c r="B76" s="25">
        <v>348.71</v>
      </c>
      <c r="C76" s="20" t="s">
        <v>182</v>
      </c>
      <c r="D76" s="47">
        <v>24130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1"/>
        <v>24130</v>
      </c>
      <c r="P76" s="48">
        <f t="shared" si="12"/>
        <v>1.5139917179068891</v>
      </c>
      <c r="Q76" s="9"/>
    </row>
    <row r="77" spans="1:17">
      <c r="A77" s="12"/>
      <c r="B77" s="25">
        <v>348.72</v>
      </c>
      <c r="C77" s="20" t="s">
        <v>183</v>
      </c>
      <c r="D77" s="47">
        <v>326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1"/>
        <v>326</v>
      </c>
      <c r="P77" s="48">
        <f t="shared" si="12"/>
        <v>2.0454260258501694E-2</v>
      </c>
      <c r="Q77" s="9"/>
    </row>
    <row r="78" spans="1:17">
      <c r="A78" s="12"/>
      <c r="B78" s="25">
        <v>348.88</v>
      </c>
      <c r="C78" s="20" t="s">
        <v>184</v>
      </c>
      <c r="D78" s="47">
        <v>47913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47913</v>
      </c>
      <c r="P78" s="48">
        <f t="shared" si="12"/>
        <v>3.0062115698331033</v>
      </c>
      <c r="Q78" s="9"/>
    </row>
    <row r="79" spans="1:17">
      <c r="A79" s="12"/>
      <c r="B79" s="25">
        <v>348.92099999999999</v>
      </c>
      <c r="C79" s="20" t="s">
        <v>157</v>
      </c>
      <c r="D79" s="47">
        <v>0</v>
      </c>
      <c r="E79" s="47">
        <v>3563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ref="O79:O83" si="13">SUM(D79:N79)</f>
        <v>3563</v>
      </c>
      <c r="P79" s="48">
        <f t="shared" si="12"/>
        <v>0.22355377086209061</v>
      </c>
      <c r="Q79" s="9"/>
    </row>
    <row r="80" spans="1:17">
      <c r="A80" s="12"/>
      <c r="B80" s="25">
        <v>348.92200000000003</v>
      </c>
      <c r="C80" s="20" t="s">
        <v>158</v>
      </c>
      <c r="D80" s="47">
        <v>0</v>
      </c>
      <c r="E80" s="47">
        <v>3563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3"/>
        <v>3563</v>
      </c>
      <c r="P80" s="48">
        <f t="shared" si="12"/>
        <v>0.22355377086209061</v>
      </c>
      <c r="Q80" s="9"/>
    </row>
    <row r="81" spans="1:17">
      <c r="A81" s="12"/>
      <c r="B81" s="25">
        <v>348.923</v>
      </c>
      <c r="C81" s="20" t="s">
        <v>159</v>
      </c>
      <c r="D81" s="47">
        <v>0</v>
      </c>
      <c r="E81" s="47">
        <v>3563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3"/>
        <v>3563</v>
      </c>
      <c r="P81" s="48">
        <f t="shared" si="12"/>
        <v>0.22355377086209061</v>
      </c>
      <c r="Q81" s="9"/>
    </row>
    <row r="82" spans="1:17">
      <c r="A82" s="12"/>
      <c r="B82" s="25">
        <v>348.92399999999998</v>
      </c>
      <c r="C82" s="20" t="s">
        <v>160</v>
      </c>
      <c r="D82" s="47">
        <v>0</v>
      </c>
      <c r="E82" s="47">
        <v>3563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3"/>
        <v>3563</v>
      </c>
      <c r="P82" s="48">
        <f t="shared" si="12"/>
        <v>0.22355377086209061</v>
      </c>
      <c r="Q82" s="9"/>
    </row>
    <row r="83" spans="1:17">
      <c r="A83" s="12"/>
      <c r="B83" s="25">
        <v>348.99</v>
      </c>
      <c r="C83" s="20" t="s">
        <v>230</v>
      </c>
      <c r="D83" s="47">
        <v>1109</v>
      </c>
      <c r="E83" s="47">
        <v>11268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3"/>
        <v>12377</v>
      </c>
      <c r="P83" s="48">
        <f t="shared" si="12"/>
        <v>0.77657171539716396</v>
      </c>
      <c r="Q83" s="9"/>
    </row>
    <row r="84" spans="1:17">
      <c r="A84" s="12"/>
      <c r="B84" s="25">
        <v>349</v>
      </c>
      <c r="C84" s="20" t="s">
        <v>261</v>
      </c>
      <c r="D84" s="47">
        <v>11643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0"/>
        <v>11643</v>
      </c>
      <c r="P84" s="48">
        <f t="shared" si="12"/>
        <v>0.73051825825072159</v>
      </c>
      <c r="Q84" s="9"/>
    </row>
    <row r="85" spans="1:17" ht="15.75">
      <c r="A85" s="29" t="s">
        <v>50</v>
      </c>
      <c r="B85" s="30"/>
      <c r="C85" s="31"/>
      <c r="D85" s="32">
        <f t="shared" ref="D85:N85" si="14">SUM(D86:D92)</f>
        <v>103171</v>
      </c>
      <c r="E85" s="32">
        <f t="shared" si="14"/>
        <v>24400</v>
      </c>
      <c r="F85" s="32">
        <f t="shared" si="14"/>
        <v>0</v>
      </c>
      <c r="G85" s="32">
        <f t="shared" si="14"/>
        <v>0</v>
      </c>
      <c r="H85" s="32">
        <f t="shared" si="14"/>
        <v>0</v>
      </c>
      <c r="I85" s="32">
        <f t="shared" si="14"/>
        <v>0</v>
      </c>
      <c r="J85" s="32">
        <f t="shared" si="14"/>
        <v>0</v>
      </c>
      <c r="K85" s="32">
        <f t="shared" si="14"/>
        <v>0</v>
      </c>
      <c r="L85" s="32">
        <f t="shared" si="14"/>
        <v>0</v>
      </c>
      <c r="M85" s="32">
        <f t="shared" si="14"/>
        <v>0</v>
      </c>
      <c r="N85" s="32">
        <f t="shared" si="14"/>
        <v>0</v>
      </c>
      <c r="O85" s="32">
        <f>SUM(D85:N85)</f>
        <v>127571</v>
      </c>
      <c r="P85" s="46">
        <f t="shared" si="12"/>
        <v>8.0042037896850289</v>
      </c>
      <c r="Q85" s="10"/>
    </row>
    <row r="86" spans="1:17">
      <c r="A86" s="13"/>
      <c r="B86" s="40">
        <v>351.1</v>
      </c>
      <c r="C86" s="21" t="s">
        <v>92</v>
      </c>
      <c r="D86" s="47">
        <v>16497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>SUM(D86:N86)</f>
        <v>16497</v>
      </c>
      <c r="P86" s="48">
        <f t="shared" si="12"/>
        <v>1.035073409461664</v>
      </c>
      <c r="Q86" s="9"/>
    </row>
    <row r="87" spans="1:17">
      <c r="A87" s="13"/>
      <c r="B87" s="40">
        <v>351.2</v>
      </c>
      <c r="C87" s="21" t="s">
        <v>185</v>
      </c>
      <c r="D87" s="47">
        <v>22314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ref="O87:O92" si="15">SUM(D87:N87)</f>
        <v>22314</v>
      </c>
      <c r="P87" s="48">
        <f t="shared" si="12"/>
        <v>1.4000501945037018</v>
      </c>
      <c r="Q87" s="9"/>
    </row>
    <row r="88" spans="1:17">
      <c r="A88" s="13"/>
      <c r="B88" s="40">
        <v>351.5</v>
      </c>
      <c r="C88" s="21" t="s">
        <v>130</v>
      </c>
      <c r="D88" s="47">
        <v>26112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5"/>
        <v>26112</v>
      </c>
      <c r="P88" s="48">
        <f t="shared" si="12"/>
        <v>1.6383486008282093</v>
      </c>
      <c r="Q88" s="9"/>
    </row>
    <row r="89" spans="1:17">
      <c r="A89" s="13"/>
      <c r="B89" s="40">
        <v>351.7</v>
      </c>
      <c r="C89" s="21" t="s">
        <v>162</v>
      </c>
      <c r="D89" s="47">
        <v>3845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5"/>
        <v>3845</v>
      </c>
      <c r="P89" s="48">
        <f t="shared" si="12"/>
        <v>0.24124733341699084</v>
      </c>
      <c r="Q89" s="9"/>
    </row>
    <row r="90" spans="1:17">
      <c r="A90" s="13"/>
      <c r="B90" s="40">
        <v>351.8</v>
      </c>
      <c r="C90" s="21" t="s">
        <v>269</v>
      </c>
      <c r="D90" s="47">
        <v>9379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5"/>
        <v>9379</v>
      </c>
      <c r="P90" s="48">
        <f t="shared" si="12"/>
        <v>0.58846781277450122</v>
      </c>
      <c r="Q90" s="9"/>
    </row>
    <row r="91" spans="1:17">
      <c r="A91" s="13"/>
      <c r="B91" s="40">
        <v>354</v>
      </c>
      <c r="C91" s="21" t="s">
        <v>213</v>
      </c>
      <c r="D91" s="47">
        <v>25024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5"/>
        <v>25024</v>
      </c>
      <c r="P91" s="48">
        <f t="shared" si="12"/>
        <v>1.5700840757937007</v>
      </c>
      <c r="Q91" s="9"/>
    </row>
    <row r="92" spans="1:17">
      <c r="A92" s="13"/>
      <c r="B92" s="40">
        <v>358.2</v>
      </c>
      <c r="C92" s="21" t="s">
        <v>231</v>
      </c>
      <c r="D92" s="47">
        <v>0</v>
      </c>
      <c r="E92" s="47">
        <v>24400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5"/>
        <v>24400</v>
      </c>
      <c r="P92" s="48">
        <f t="shared" si="12"/>
        <v>1.5309323629062617</v>
      </c>
      <c r="Q92" s="9"/>
    </row>
    <row r="93" spans="1:17" ht="15.75">
      <c r="A93" s="29" t="s">
        <v>5</v>
      </c>
      <c r="B93" s="30"/>
      <c r="C93" s="31"/>
      <c r="D93" s="32">
        <f t="shared" ref="D93:N93" si="16">SUM(D94:D101)</f>
        <v>165066</v>
      </c>
      <c r="E93" s="32">
        <f t="shared" si="16"/>
        <v>4207812</v>
      </c>
      <c r="F93" s="32">
        <f t="shared" si="16"/>
        <v>3157</v>
      </c>
      <c r="G93" s="32">
        <f t="shared" si="16"/>
        <v>1453975</v>
      </c>
      <c r="H93" s="32">
        <f t="shared" si="16"/>
        <v>0</v>
      </c>
      <c r="I93" s="32">
        <f t="shared" si="16"/>
        <v>131415</v>
      </c>
      <c r="J93" s="32">
        <f t="shared" si="16"/>
        <v>0</v>
      </c>
      <c r="K93" s="32">
        <f t="shared" si="16"/>
        <v>0</v>
      </c>
      <c r="L93" s="32">
        <f t="shared" si="16"/>
        <v>0</v>
      </c>
      <c r="M93" s="32">
        <f t="shared" si="16"/>
        <v>44151841</v>
      </c>
      <c r="N93" s="32">
        <f t="shared" si="16"/>
        <v>0</v>
      </c>
      <c r="O93" s="32">
        <f>SUM(D93:N93)</f>
        <v>50113266</v>
      </c>
      <c r="P93" s="46">
        <f t="shared" si="12"/>
        <v>3144.2631446856567</v>
      </c>
      <c r="Q93" s="10"/>
    </row>
    <row r="94" spans="1:17">
      <c r="A94" s="12"/>
      <c r="B94" s="25">
        <v>361.1</v>
      </c>
      <c r="C94" s="20" t="s">
        <v>95</v>
      </c>
      <c r="D94" s="47">
        <v>51524</v>
      </c>
      <c r="E94" s="47">
        <v>22935</v>
      </c>
      <c r="F94" s="47">
        <v>3157</v>
      </c>
      <c r="G94" s="47">
        <v>0</v>
      </c>
      <c r="H94" s="47">
        <v>0</v>
      </c>
      <c r="I94" s="47">
        <v>768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>SUM(D94:N94)</f>
        <v>78384</v>
      </c>
      <c r="P94" s="48">
        <f t="shared" si="12"/>
        <v>4.9180574727067388</v>
      </c>
      <c r="Q94" s="9"/>
    </row>
    <row r="95" spans="1:17">
      <c r="A95" s="12"/>
      <c r="B95" s="25">
        <v>362</v>
      </c>
      <c r="C95" s="20" t="s">
        <v>96</v>
      </c>
      <c r="D95" s="47">
        <v>19506</v>
      </c>
      <c r="E95" s="47">
        <v>27650</v>
      </c>
      <c r="F95" s="47">
        <v>0</v>
      </c>
      <c r="G95" s="47">
        <v>0</v>
      </c>
      <c r="H95" s="47">
        <v>0</v>
      </c>
      <c r="I95" s="47">
        <v>17880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ref="O95:O101" si="17">SUM(D95:N95)</f>
        <v>65036</v>
      </c>
      <c r="P95" s="48">
        <f t="shared" si="12"/>
        <v>4.0805621784414603</v>
      </c>
      <c r="Q95" s="9"/>
    </row>
    <row r="96" spans="1:17">
      <c r="A96" s="12"/>
      <c r="B96" s="25">
        <v>364</v>
      </c>
      <c r="C96" s="20" t="s">
        <v>163</v>
      </c>
      <c r="D96" s="47">
        <v>26410</v>
      </c>
      <c r="E96" s="47">
        <v>356633</v>
      </c>
      <c r="F96" s="47">
        <v>0</v>
      </c>
      <c r="G96" s="47">
        <v>3975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7"/>
        <v>387018</v>
      </c>
      <c r="P96" s="48">
        <f t="shared" si="12"/>
        <v>24.282720542100641</v>
      </c>
      <c r="Q96" s="9"/>
    </row>
    <row r="97" spans="1:120">
      <c r="A97" s="12"/>
      <c r="B97" s="25">
        <v>365</v>
      </c>
      <c r="C97" s="20" t="s">
        <v>186</v>
      </c>
      <c r="D97" s="47">
        <v>0</v>
      </c>
      <c r="E97" s="47">
        <v>3644660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7"/>
        <v>3644660</v>
      </c>
      <c r="P97" s="48">
        <f t="shared" si="12"/>
        <v>228.67737482745639</v>
      </c>
      <c r="Q97" s="9"/>
    </row>
    <row r="98" spans="1:120">
      <c r="A98" s="12"/>
      <c r="B98" s="25">
        <v>366</v>
      </c>
      <c r="C98" s="20" t="s">
        <v>99</v>
      </c>
      <c r="D98" s="47">
        <v>0</v>
      </c>
      <c r="E98" s="47">
        <v>5200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7"/>
        <v>5200</v>
      </c>
      <c r="P98" s="48">
        <f t="shared" si="12"/>
        <v>0.32626427406199021</v>
      </c>
      <c r="Q98" s="9"/>
    </row>
    <row r="99" spans="1:120">
      <c r="A99" s="12"/>
      <c r="B99" s="25">
        <v>367</v>
      </c>
      <c r="C99" s="20" t="s">
        <v>270</v>
      </c>
      <c r="D99" s="47">
        <v>0</v>
      </c>
      <c r="E99" s="47">
        <v>10500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7"/>
        <v>10500</v>
      </c>
      <c r="P99" s="48">
        <f t="shared" si="12"/>
        <v>0.65880286108671104</v>
      </c>
      <c r="Q99" s="9"/>
    </row>
    <row r="100" spans="1:120">
      <c r="A100" s="12"/>
      <c r="B100" s="25">
        <v>369.3</v>
      </c>
      <c r="C100" s="20" t="s">
        <v>133</v>
      </c>
      <c r="D100" s="47">
        <v>19134</v>
      </c>
      <c r="E100" s="47">
        <v>242</v>
      </c>
      <c r="F100" s="47">
        <v>0</v>
      </c>
      <c r="G100" s="47">
        <v>1450000</v>
      </c>
      <c r="H100" s="47">
        <v>0</v>
      </c>
      <c r="I100" s="47">
        <v>4186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7"/>
        <v>1473562</v>
      </c>
      <c r="P100" s="48">
        <f t="shared" si="12"/>
        <v>92.455891579872002</v>
      </c>
      <c r="Q100" s="9"/>
    </row>
    <row r="101" spans="1:120">
      <c r="A101" s="12"/>
      <c r="B101" s="25">
        <v>369.9</v>
      </c>
      <c r="C101" s="20" t="s">
        <v>100</v>
      </c>
      <c r="D101" s="47">
        <v>48492</v>
      </c>
      <c r="E101" s="47">
        <v>139992</v>
      </c>
      <c r="F101" s="47">
        <v>0</v>
      </c>
      <c r="G101" s="47">
        <v>0</v>
      </c>
      <c r="H101" s="47">
        <v>0</v>
      </c>
      <c r="I101" s="47">
        <v>108581</v>
      </c>
      <c r="J101" s="47">
        <v>0</v>
      </c>
      <c r="K101" s="47">
        <v>0</v>
      </c>
      <c r="L101" s="47">
        <v>0</v>
      </c>
      <c r="M101" s="47">
        <v>44151841</v>
      </c>
      <c r="N101" s="47">
        <v>0</v>
      </c>
      <c r="O101" s="47">
        <f t="shared" si="17"/>
        <v>44448906</v>
      </c>
      <c r="P101" s="48">
        <f t="shared" ref="P101:P104" si="18">(O101/P$106)</f>
        <v>2788.8634709499311</v>
      </c>
      <c r="Q101" s="9"/>
    </row>
    <row r="102" spans="1:120" ht="15.75">
      <c r="A102" s="29" t="s">
        <v>51</v>
      </c>
      <c r="B102" s="30"/>
      <c r="C102" s="31"/>
      <c r="D102" s="32">
        <f t="shared" ref="D102:N102" si="19">SUM(D103:D103)</f>
        <v>338629</v>
      </c>
      <c r="E102" s="32">
        <f t="shared" si="19"/>
        <v>501900</v>
      </c>
      <c r="F102" s="32">
        <f t="shared" si="19"/>
        <v>354862</v>
      </c>
      <c r="G102" s="32">
        <f t="shared" si="19"/>
        <v>1986740</v>
      </c>
      <c r="H102" s="32">
        <f t="shared" si="19"/>
        <v>0</v>
      </c>
      <c r="I102" s="32">
        <f t="shared" si="19"/>
        <v>507350</v>
      </c>
      <c r="J102" s="32">
        <f t="shared" si="19"/>
        <v>0</v>
      </c>
      <c r="K102" s="32">
        <f t="shared" si="19"/>
        <v>0</v>
      </c>
      <c r="L102" s="32">
        <f t="shared" si="19"/>
        <v>0</v>
      </c>
      <c r="M102" s="32">
        <f t="shared" si="19"/>
        <v>0</v>
      </c>
      <c r="N102" s="32">
        <f t="shared" si="19"/>
        <v>0</v>
      </c>
      <c r="O102" s="32">
        <f>SUM(D102:N102)</f>
        <v>3689481</v>
      </c>
      <c r="P102" s="46">
        <f t="shared" si="18"/>
        <v>231.48958464048187</v>
      </c>
      <c r="Q102" s="9"/>
    </row>
    <row r="103" spans="1:120" ht="15.75" thickBot="1">
      <c r="A103" s="12"/>
      <c r="B103" s="25">
        <v>381</v>
      </c>
      <c r="C103" s="20" t="s">
        <v>101</v>
      </c>
      <c r="D103" s="47">
        <v>338629</v>
      </c>
      <c r="E103" s="47">
        <v>501900</v>
      </c>
      <c r="F103" s="47">
        <v>354862</v>
      </c>
      <c r="G103" s="47">
        <v>1986740</v>
      </c>
      <c r="H103" s="47">
        <v>0</v>
      </c>
      <c r="I103" s="47">
        <v>507350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>SUM(D103:N103)</f>
        <v>3689481</v>
      </c>
      <c r="P103" s="48">
        <f t="shared" si="18"/>
        <v>231.48958464048187</v>
      </c>
      <c r="Q103" s="9"/>
    </row>
    <row r="104" spans="1:120" ht="16.5" thickBot="1">
      <c r="A104" s="14" t="s">
        <v>74</v>
      </c>
      <c r="B104" s="23"/>
      <c r="C104" s="22"/>
      <c r="D104" s="15">
        <f t="shared" ref="D104:N104" si="20">SUM(D5,D13,D17,D49,D85,D93,D102)</f>
        <v>22794857</v>
      </c>
      <c r="E104" s="15">
        <f t="shared" si="20"/>
        <v>33278253</v>
      </c>
      <c r="F104" s="15">
        <f t="shared" si="20"/>
        <v>1880621</v>
      </c>
      <c r="G104" s="15">
        <f t="shared" si="20"/>
        <v>3440715</v>
      </c>
      <c r="H104" s="15">
        <f t="shared" si="20"/>
        <v>0</v>
      </c>
      <c r="I104" s="15">
        <f t="shared" si="20"/>
        <v>5044327</v>
      </c>
      <c r="J104" s="15">
        <f t="shared" si="20"/>
        <v>0</v>
      </c>
      <c r="K104" s="15">
        <f t="shared" si="20"/>
        <v>0</v>
      </c>
      <c r="L104" s="15">
        <f t="shared" si="20"/>
        <v>0</v>
      </c>
      <c r="M104" s="15">
        <f t="shared" si="20"/>
        <v>44151841</v>
      </c>
      <c r="N104" s="15">
        <f t="shared" si="20"/>
        <v>0</v>
      </c>
      <c r="O104" s="15">
        <f>SUM(D104:N104)</f>
        <v>110590614</v>
      </c>
      <c r="P104" s="38">
        <f t="shared" si="18"/>
        <v>6938.8012297653404</v>
      </c>
      <c r="Q104" s="6"/>
      <c r="R104" s="2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</row>
    <row r="105" spans="1:120">
      <c r="A105" s="16"/>
      <c r="B105" s="18"/>
      <c r="C105" s="18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9"/>
    </row>
    <row r="106" spans="1:120">
      <c r="A106" s="41"/>
      <c r="B106" s="42"/>
      <c r="C106" s="42"/>
      <c r="D106" s="43"/>
      <c r="E106" s="43"/>
      <c r="F106" s="43"/>
      <c r="G106" s="43"/>
      <c r="H106" s="43"/>
      <c r="I106" s="43"/>
      <c r="J106" s="43"/>
      <c r="K106" s="43"/>
      <c r="L106" s="43"/>
      <c r="M106" s="51" t="s">
        <v>271</v>
      </c>
      <c r="N106" s="51"/>
      <c r="O106" s="51"/>
      <c r="P106" s="44">
        <v>15938</v>
      </c>
    </row>
    <row r="107" spans="1:120">
      <c r="A107" s="52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120" ht="15.75" customHeight="1" thickBot="1">
      <c r="A108" s="55" t="s">
        <v>119</v>
      </c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7"/>
    </row>
  </sheetData>
  <mergeCells count="10">
    <mergeCell ref="M106:O106"/>
    <mergeCell ref="A107:P107"/>
    <mergeCell ref="A108:P10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0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112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239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105</v>
      </c>
      <c r="B3" s="65"/>
      <c r="C3" s="66"/>
      <c r="D3" s="70" t="s">
        <v>45</v>
      </c>
      <c r="E3" s="71"/>
      <c r="F3" s="71"/>
      <c r="G3" s="71"/>
      <c r="H3" s="72"/>
      <c r="I3" s="70" t="s">
        <v>46</v>
      </c>
      <c r="J3" s="72"/>
      <c r="K3" s="70" t="s">
        <v>48</v>
      </c>
      <c r="L3" s="71"/>
      <c r="M3" s="72"/>
      <c r="N3" s="36"/>
      <c r="O3" s="37"/>
      <c r="P3" s="73" t="s">
        <v>242</v>
      </c>
      <c r="Q3" s="11"/>
      <c r="R3"/>
    </row>
    <row r="4" spans="1:134" ht="32.25" customHeight="1" thickBot="1">
      <c r="A4" s="67"/>
      <c r="B4" s="68"/>
      <c r="C4" s="69"/>
      <c r="D4" s="34" t="s">
        <v>6</v>
      </c>
      <c r="E4" s="34" t="s">
        <v>106</v>
      </c>
      <c r="F4" s="34" t="s">
        <v>107</v>
      </c>
      <c r="G4" s="34" t="s">
        <v>108</v>
      </c>
      <c r="H4" s="34" t="s">
        <v>7</v>
      </c>
      <c r="I4" s="34" t="s">
        <v>8</v>
      </c>
      <c r="J4" s="35" t="s">
        <v>109</v>
      </c>
      <c r="K4" s="35" t="s">
        <v>9</v>
      </c>
      <c r="L4" s="35" t="s">
        <v>10</v>
      </c>
      <c r="M4" s="35" t="s">
        <v>243</v>
      </c>
      <c r="N4" s="35" t="s">
        <v>11</v>
      </c>
      <c r="O4" s="35" t="s">
        <v>244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245</v>
      </c>
      <c r="B5" s="26"/>
      <c r="C5" s="26"/>
      <c r="D5" s="27">
        <f t="shared" ref="D5:N5" si="0">SUM(D6:D12)</f>
        <v>13419826</v>
      </c>
      <c r="E5" s="27">
        <f t="shared" si="0"/>
        <v>6219827</v>
      </c>
      <c r="F5" s="27">
        <f t="shared" si="0"/>
        <v>815294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20454947</v>
      </c>
      <c r="P5" s="33">
        <f t="shared" ref="P5:P36" si="1">(O5/P$107)</f>
        <v>1379.8534133837022</v>
      </c>
      <c r="Q5" s="6"/>
    </row>
    <row r="6" spans="1:134">
      <c r="A6" s="12"/>
      <c r="B6" s="25">
        <v>311</v>
      </c>
      <c r="C6" s="20" t="s">
        <v>2</v>
      </c>
      <c r="D6" s="47">
        <v>12311964</v>
      </c>
      <c r="E6" s="47">
        <v>682888</v>
      </c>
      <c r="F6" s="47">
        <v>387185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13382037</v>
      </c>
      <c r="P6" s="48">
        <f t="shared" si="1"/>
        <v>902.72780626011877</v>
      </c>
      <c r="Q6" s="9"/>
    </row>
    <row r="7" spans="1:134">
      <c r="A7" s="12"/>
      <c r="B7" s="25">
        <v>312.13</v>
      </c>
      <c r="C7" s="20" t="s">
        <v>246</v>
      </c>
      <c r="D7" s="47">
        <v>0</v>
      </c>
      <c r="E7" s="47">
        <v>3931026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3931026</v>
      </c>
      <c r="P7" s="48">
        <f t="shared" si="1"/>
        <v>265.17984349703187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77418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77418</v>
      </c>
      <c r="P8" s="48">
        <f t="shared" si="1"/>
        <v>5.2224770642201834</v>
      </c>
      <c r="Q8" s="9"/>
    </row>
    <row r="9" spans="1:134">
      <c r="A9" s="12"/>
      <c r="B9" s="25">
        <v>312.41000000000003</v>
      </c>
      <c r="C9" s="20" t="s">
        <v>247</v>
      </c>
      <c r="D9" s="47">
        <v>0</v>
      </c>
      <c r="E9" s="47">
        <v>0</v>
      </c>
      <c r="F9" s="47">
        <v>428109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428109</v>
      </c>
      <c r="P9" s="48">
        <f t="shared" si="1"/>
        <v>28.879452239611442</v>
      </c>
      <c r="Q9" s="9"/>
    </row>
    <row r="10" spans="1:134">
      <c r="A10" s="12"/>
      <c r="B10" s="25">
        <v>312.64</v>
      </c>
      <c r="C10" s="20" t="s">
        <v>248</v>
      </c>
      <c r="D10" s="47">
        <v>1027719</v>
      </c>
      <c r="E10" s="47">
        <v>1509770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2537489</v>
      </c>
      <c r="P10" s="48">
        <f t="shared" si="1"/>
        <v>171.17437938478145</v>
      </c>
      <c r="Q10" s="9"/>
    </row>
    <row r="11" spans="1:134">
      <c r="A11" s="12"/>
      <c r="B11" s="25">
        <v>315.10000000000002</v>
      </c>
      <c r="C11" s="20" t="s">
        <v>249</v>
      </c>
      <c r="D11" s="47">
        <v>80143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80143</v>
      </c>
      <c r="P11" s="48">
        <f t="shared" si="1"/>
        <v>5.4063005936319479</v>
      </c>
      <c r="Q11" s="9"/>
    </row>
    <row r="12" spans="1:134">
      <c r="A12" s="12"/>
      <c r="B12" s="25">
        <v>316</v>
      </c>
      <c r="C12" s="20" t="s">
        <v>142</v>
      </c>
      <c r="D12" s="47">
        <v>0</v>
      </c>
      <c r="E12" s="47">
        <v>18725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18725</v>
      </c>
      <c r="P12" s="48">
        <f t="shared" si="1"/>
        <v>1.2631543443065298</v>
      </c>
      <c r="Q12" s="9"/>
    </row>
    <row r="13" spans="1:134" ht="15.75">
      <c r="A13" s="29" t="s">
        <v>18</v>
      </c>
      <c r="B13" s="30"/>
      <c r="C13" s="31"/>
      <c r="D13" s="32">
        <f t="shared" ref="D13:N13" si="3">SUM(D14:D15)</f>
        <v>1050890</v>
      </c>
      <c r="E13" s="32">
        <f t="shared" si="3"/>
        <v>1100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5">
        <f>SUM(D13:N13)</f>
        <v>1051990</v>
      </c>
      <c r="P13" s="46">
        <f t="shared" si="1"/>
        <v>70.96532649757151</v>
      </c>
      <c r="Q13" s="10"/>
    </row>
    <row r="14" spans="1:134">
      <c r="A14" s="12"/>
      <c r="B14" s="25">
        <v>322</v>
      </c>
      <c r="C14" s="20" t="s">
        <v>250</v>
      </c>
      <c r="D14" s="47">
        <v>730101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730101</v>
      </c>
      <c r="P14" s="48">
        <f t="shared" si="1"/>
        <v>49.251281705342684</v>
      </c>
      <c r="Q14" s="9"/>
    </row>
    <row r="15" spans="1:134">
      <c r="A15" s="12"/>
      <c r="B15" s="25">
        <v>329.5</v>
      </c>
      <c r="C15" s="20" t="s">
        <v>251</v>
      </c>
      <c r="D15" s="47">
        <v>320789</v>
      </c>
      <c r="E15" s="47">
        <v>1100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>SUM(D15:N15)</f>
        <v>321889</v>
      </c>
      <c r="P15" s="48">
        <f t="shared" si="1"/>
        <v>21.714044792228819</v>
      </c>
      <c r="Q15" s="9"/>
    </row>
    <row r="16" spans="1:134" ht="15.75">
      <c r="A16" s="29" t="s">
        <v>252</v>
      </c>
      <c r="B16" s="30"/>
      <c r="C16" s="31"/>
      <c r="D16" s="32">
        <f t="shared" ref="D16:N16" si="4">SUM(D17:D44)</f>
        <v>3630161</v>
      </c>
      <c r="E16" s="32">
        <f t="shared" si="4"/>
        <v>21327040</v>
      </c>
      <c r="F16" s="32">
        <f t="shared" si="4"/>
        <v>1029402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32">
        <f t="shared" si="4"/>
        <v>0</v>
      </c>
      <c r="O16" s="45">
        <f>SUM(D16:N16)</f>
        <v>25986603</v>
      </c>
      <c r="P16" s="46">
        <f t="shared" si="1"/>
        <v>1753.0088370210469</v>
      </c>
      <c r="Q16" s="10"/>
    </row>
    <row r="17" spans="1:17">
      <c r="A17" s="12"/>
      <c r="B17" s="25">
        <v>331.2</v>
      </c>
      <c r="C17" s="20" t="s">
        <v>20</v>
      </c>
      <c r="D17" s="47">
        <v>0</v>
      </c>
      <c r="E17" s="47">
        <v>381826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>SUM(D17:N17)</f>
        <v>381826</v>
      </c>
      <c r="P17" s="48">
        <f t="shared" si="1"/>
        <v>25.75728548300054</v>
      </c>
      <c r="Q17" s="9"/>
    </row>
    <row r="18" spans="1:17">
      <c r="A18" s="12"/>
      <c r="B18" s="25">
        <v>331.39</v>
      </c>
      <c r="C18" s="20" t="s">
        <v>25</v>
      </c>
      <c r="D18" s="47">
        <v>0</v>
      </c>
      <c r="E18" s="47">
        <v>4001391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ref="O18:O37" si="5">SUM(D18:N18)</f>
        <v>4001391</v>
      </c>
      <c r="P18" s="48">
        <f t="shared" si="1"/>
        <v>269.92653804641122</v>
      </c>
      <c r="Q18" s="9"/>
    </row>
    <row r="19" spans="1:17">
      <c r="A19" s="12"/>
      <c r="B19" s="25">
        <v>331.5</v>
      </c>
      <c r="C19" s="20" t="s">
        <v>22</v>
      </c>
      <c r="D19" s="47">
        <v>0</v>
      </c>
      <c r="E19" s="47">
        <v>1976121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5"/>
        <v>1976121</v>
      </c>
      <c r="P19" s="48">
        <f t="shared" si="1"/>
        <v>133.30551807879115</v>
      </c>
      <c r="Q19" s="9"/>
    </row>
    <row r="20" spans="1:17">
      <c r="A20" s="12"/>
      <c r="B20" s="25">
        <v>331.65</v>
      </c>
      <c r="C20" s="20" t="s">
        <v>27</v>
      </c>
      <c r="D20" s="47">
        <v>177321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5"/>
        <v>177321</v>
      </c>
      <c r="P20" s="48">
        <f t="shared" si="1"/>
        <v>11.961751214247167</v>
      </c>
      <c r="Q20" s="9"/>
    </row>
    <row r="21" spans="1:17">
      <c r="A21" s="12"/>
      <c r="B21" s="25">
        <v>331.7</v>
      </c>
      <c r="C21" s="20" t="s">
        <v>145</v>
      </c>
      <c r="D21" s="47">
        <v>0</v>
      </c>
      <c r="E21" s="47">
        <v>131127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5"/>
        <v>131127</v>
      </c>
      <c r="P21" s="48">
        <f t="shared" si="1"/>
        <v>8.8455882352941178</v>
      </c>
      <c r="Q21" s="9"/>
    </row>
    <row r="22" spans="1:17">
      <c r="A22" s="12"/>
      <c r="B22" s="25">
        <v>333</v>
      </c>
      <c r="C22" s="20" t="s">
        <v>3</v>
      </c>
      <c r="D22" s="47">
        <v>1167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5"/>
        <v>1167</v>
      </c>
      <c r="P22" s="48">
        <f t="shared" si="1"/>
        <v>7.8723691311386942E-2</v>
      </c>
      <c r="Q22" s="9"/>
    </row>
    <row r="23" spans="1:17">
      <c r="A23" s="12"/>
      <c r="B23" s="25">
        <v>334.2</v>
      </c>
      <c r="C23" s="20" t="s">
        <v>24</v>
      </c>
      <c r="D23" s="47">
        <v>10909</v>
      </c>
      <c r="E23" s="47">
        <v>182931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5"/>
        <v>193840</v>
      </c>
      <c r="P23" s="48">
        <f t="shared" si="1"/>
        <v>13.076092822450081</v>
      </c>
      <c r="Q23" s="9"/>
    </row>
    <row r="24" spans="1:17">
      <c r="A24" s="12"/>
      <c r="B24" s="25">
        <v>334.34</v>
      </c>
      <c r="C24" s="20" t="s">
        <v>208</v>
      </c>
      <c r="D24" s="47">
        <v>0</v>
      </c>
      <c r="E24" s="47">
        <v>157261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5"/>
        <v>157261</v>
      </c>
      <c r="P24" s="48">
        <f t="shared" si="1"/>
        <v>10.608540205072854</v>
      </c>
      <c r="Q24" s="9"/>
    </row>
    <row r="25" spans="1:17">
      <c r="A25" s="12"/>
      <c r="B25" s="25">
        <v>334.39</v>
      </c>
      <c r="C25" s="20" t="s">
        <v>30</v>
      </c>
      <c r="D25" s="47">
        <v>0</v>
      </c>
      <c r="E25" s="47">
        <v>1364428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5"/>
        <v>1364428</v>
      </c>
      <c r="P25" s="48">
        <f t="shared" si="1"/>
        <v>92.041824069077165</v>
      </c>
      <c r="Q25" s="9"/>
    </row>
    <row r="26" spans="1:17">
      <c r="A26" s="12"/>
      <c r="B26" s="25">
        <v>334.49</v>
      </c>
      <c r="C26" s="20" t="s">
        <v>31</v>
      </c>
      <c r="D26" s="47">
        <v>0</v>
      </c>
      <c r="E26" s="47">
        <v>10209495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5"/>
        <v>10209495</v>
      </c>
      <c r="P26" s="48">
        <f t="shared" si="1"/>
        <v>688.71390987587699</v>
      </c>
      <c r="Q26" s="9"/>
    </row>
    <row r="27" spans="1:17">
      <c r="A27" s="12"/>
      <c r="B27" s="25">
        <v>334.5</v>
      </c>
      <c r="C27" s="20" t="s">
        <v>32</v>
      </c>
      <c r="D27" s="47">
        <v>0</v>
      </c>
      <c r="E27" s="47">
        <v>2327076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5"/>
        <v>2327076</v>
      </c>
      <c r="P27" s="48">
        <f t="shared" si="1"/>
        <v>156.98030221262817</v>
      </c>
      <c r="Q27" s="9"/>
    </row>
    <row r="28" spans="1:17">
      <c r="A28" s="12"/>
      <c r="B28" s="25">
        <v>334.61</v>
      </c>
      <c r="C28" s="20" t="s">
        <v>33</v>
      </c>
      <c r="D28" s="47">
        <v>0</v>
      </c>
      <c r="E28" s="47">
        <v>36960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5"/>
        <v>36960</v>
      </c>
      <c r="P28" s="48">
        <f t="shared" si="1"/>
        <v>2.4932541824069077</v>
      </c>
      <c r="Q28" s="9"/>
    </row>
    <row r="29" spans="1:17">
      <c r="A29" s="12"/>
      <c r="B29" s="25">
        <v>334.7</v>
      </c>
      <c r="C29" s="20" t="s">
        <v>34</v>
      </c>
      <c r="D29" s="47">
        <v>0</v>
      </c>
      <c r="E29" s="47">
        <v>276765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5"/>
        <v>276765</v>
      </c>
      <c r="P29" s="48">
        <f t="shared" si="1"/>
        <v>18.670062061521858</v>
      </c>
      <c r="Q29" s="9"/>
    </row>
    <row r="30" spans="1:17">
      <c r="A30" s="12"/>
      <c r="B30" s="25">
        <v>335.12099999999998</v>
      </c>
      <c r="C30" s="20" t="s">
        <v>253</v>
      </c>
      <c r="D30" s="47">
        <v>343313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5"/>
        <v>343313</v>
      </c>
      <c r="P30" s="48">
        <f t="shared" si="1"/>
        <v>23.15926875337291</v>
      </c>
      <c r="Q30" s="9"/>
    </row>
    <row r="31" spans="1:17">
      <c r="A31" s="12"/>
      <c r="B31" s="25">
        <v>335.13</v>
      </c>
      <c r="C31" s="20" t="s">
        <v>147</v>
      </c>
      <c r="D31" s="47">
        <v>45948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5"/>
        <v>45948</v>
      </c>
      <c r="P31" s="48">
        <f t="shared" si="1"/>
        <v>3.0995682676740421</v>
      </c>
      <c r="Q31" s="9"/>
    </row>
    <row r="32" spans="1:17">
      <c r="A32" s="12"/>
      <c r="B32" s="25">
        <v>335.14</v>
      </c>
      <c r="C32" s="20" t="s">
        <v>148</v>
      </c>
      <c r="D32" s="47">
        <v>4601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5"/>
        <v>4601</v>
      </c>
      <c r="P32" s="48">
        <f t="shared" si="1"/>
        <v>0.31037506745817595</v>
      </c>
      <c r="Q32" s="9"/>
    </row>
    <row r="33" spans="1:17">
      <c r="A33" s="12"/>
      <c r="B33" s="25">
        <v>335.15</v>
      </c>
      <c r="C33" s="20" t="s">
        <v>149</v>
      </c>
      <c r="D33" s="47">
        <v>9389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5"/>
        <v>9389</v>
      </c>
      <c r="P33" s="48">
        <f t="shared" si="1"/>
        <v>0.63336481381543441</v>
      </c>
      <c r="Q33" s="9"/>
    </row>
    <row r="34" spans="1:17">
      <c r="A34" s="12"/>
      <c r="B34" s="25">
        <v>335.16</v>
      </c>
      <c r="C34" s="20" t="s">
        <v>254</v>
      </c>
      <c r="D34" s="47">
        <v>216500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5"/>
        <v>216500</v>
      </c>
      <c r="P34" s="48">
        <f t="shared" si="1"/>
        <v>14.604695089044792</v>
      </c>
      <c r="Q34" s="9"/>
    </row>
    <row r="35" spans="1:17">
      <c r="A35" s="12"/>
      <c r="B35" s="25">
        <v>335.18</v>
      </c>
      <c r="C35" s="20" t="s">
        <v>255</v>
      </c>
      <c r="D35" s="47">
        <v>1563106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5"/>
        <v>1563106</v>
      </c>
      <c r="P35" s="48">
        <f t="shared" si="1"/>
        <v>105.44427954668106</v>
      </c>
      <c r="Q35" s="9"/>
    </row>
    <row r="36" spans="1:17">
      <c r="A36" s="12"/>
      <c r="B36" s="25">
        <v>335.19</v>
      </c>
      <c r="C36" s="20" t="s">
        <v>152</v>
      </c>
      <c r="D36" s="47">
        <v>973499</v>
      </c>
      <c r="E36" s="47">
        <v>77370</v>
      </c>
      <c r="F36" s="47">
        <v>40172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5"/>
        <v>1091041</v>
      </c>
      <c r="P36" s="48">
        <f t="shared" si="1"/>
        <v>73.599635725849978</v>
      </c>
      <c r="Q36" s="9"/>
    </row>
    <row r="37" spans="1:17">
      <c r="A37" s="12"/>
      <c r="B37" s="25">
        <v>335.22</v>
      </c>
      <c r="C37" s="20" t="s">
        <v>42</v>
      </c>
      <c r="D37" s="47">
        <v>0</v>
      </c>
      <c r="E37" s="47">
        <v>150289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5"/>
        <v>150289</v>
      </c>
      <c r="P37" s="48">
        <f t="shared" ref="P37:P68" si="6">(O37/P$107)</f>
        <v>10.138221802482461</v>
      </c>
      <c r="Q37" s="9"/>
    </row>
    <row r="38" spans="1:17">
      <c r="A38" s="12"/>
      <c r="B38" s="25">
        <v>335.43</v>
      </c>
      <c r="C38" s="20" t="s">
        <v>256</v>
      </c>
      <c r="D38" s="47">
        <v>0</v>
      </c>
      <c r="E38" s="47">
        <v>0</v>
      </c>
      <c r="F38" s="47">
        <v>671334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ref="O38:O44" si="7">SUM(D38:N38)</f>
        <v>671334</v>
      </c>
      <c r="P38" s="48">
        <f t="shared" si="6"/>
        <v>45.286967080410143</v>
      </c>
      <c r="Q38" s="9"/>
    </row>
    <row r="39" spans="1:17">
      <c r="A39" s="12"/>
      <c r="B39" s="25">
        <v>335.44</v>
      </c>
      <c r="C39" s="20" t="s">
        <v>257</v>
      </c>
      <c r="D39" s="47">
        <v>0</v>
      </c>
      <c r="E39" s="47">
        <v>0</v>
      </c>
      <c r="F39" s="47">
        <v>317896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7"/>
        <v>317896</v>
      </c>
      <c r="P39" s="48">
        <f t="shared" si="6"/>
        <v>21.444684295736643</v>
      </c>
      <c r="Q39" s="9"/>
    </row>
    <row r="40" spans="1:17">
      <c r="A40" s="12"/>
      <c r="B40" s="25">
        <v>335.45</v>
      </c>
      <c r="C40" s="20" t="s">
        <v>258</v>
      </c>
      <c r="D40" s="47">
        <v>10430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7"/>
        <v>10430</v>
      </c>
      <c r="P40" s="48">
        <f t="shared" si="6"/>
        <v>0.7035887749595251</v>
      </c>
      <c r="Q40" s="9"/>
    </row>
    <row r="41" spans="1:17">
      <c r="A41" s="12"/>
      <c r="B41" s="25">
        <v>335.61</v>
      </c>
      <c r="C41" s="20" t="s">
        <v>228</v>
      </c>
      <c r="D41" s="47">
        <v>0</v>
      </c>
      <c r="E41" s="47">
        <v>15000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7"/>
        <v>15000</v>
      </c>
      <c r="P41" s="48">
        <f t="shared" si="6"/>
        <v>1.0118726389638424</v>
      </c>
      <c r="Q41" s="9"/>
    </row>
    <row r="42" spans="1:17">
      <c r="A42" s="12"/>
      <c r="B42" s="25">
        <v>335.9</v>
      </c>
      <c r="C42" s="20" t="s">
        <v>191</v>
      </c>
      <c r="D42" s="47">
        <v>268419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7"/>
        <v>268419</v>
      </c>
      <c r="P42" s="48">
        <f t="shared" si="6"/>
        <v>18.107056125202373</v>
      </c>
      <c r="Q42" s="9"/>
    </row>
    <row r="43" spans="1:17">
      <c r="A43" s="12"/>
      <c r="B43" s="25">
        <v>336</v>
      </c>
      <c r="C43" s="20" t="s">
        <v>4</v>
      </c>
      <c r="D43" s="47">
        <v>5559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7"/>
        <v>5559</v>
      </c>
      <c r="P43" s="48">
        <f t="shared" si="6"/>
        <v>0.375</v>
      </c>
      <c r="Q43" s="9"/>
    </row>
    <row r="44" spans="1:17">
      <c r="A44" s="12"/>
      <c r="B44" s="25">
        <v>337.3</v>
      </c>
      <c r="C44" s="20" t="s">
        <v>44</v>
      </c>
      <c r="D44" s="47">
        <v>0</v>
      </c>
      <c r="E44" s="47">
        <v>39000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7"/>
        <v>39000</v>
      </c>
      <c r="P44" s="48">
        <f t="shared" si="6"/>
        <v>2.6308688613059901</v>
      </c>
      <c r="Q44" s="9"/>
    </row>
    <row r="45" spans="1:17" ht="15.75">
      <c r="A45" s="29" t="s">
        <v>49</v>
      </c>
      <c r="B45" s="30"/>
      <c r="C45" s="31"/>
      <c r="D45" s="32">
        <f t="shared" ref="D45:N45" si="8">SUM(D46:D87)</f>
        <v>2737410</v>
      </c>
      <c r="E45" s="32">
        <f t="shared" si="8"/>
        <v>201914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3322667</v>
      </c>
      <c r="J45" s="32">
        <f t="shared" si="8"/>
        <v>0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 t="shared" si="8"/>
        <v>0</v>
      </c>
      <c r="O45" s="32">
        <f>SUM(D45:N45)</f>
        <v>6261991</v>
      </c>
      <c r="P45" s="46">
        <f t="shared" si="6"/>
        <v>422.42249055585535</v>
      </c>
      <c r="Q45" s="10"/>
    </row>
    <row r="46" spans="1:17">
      <c r="A46" s="12"/>
      <c r="B46" s="25">
        <v>341.1</v>
      </c>
      <c r="C46" s="20" t="s">
        <v>153</v>
      </c>
      <c r="D46" s="47">
        <v>139024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>SUM(D46:N46)</f>
        <v>139024</v>
      </c>
      <c r="P46" s="48">
        <f t="shared" si="6"/>
        <v>9.3783054506206156</v>
      </c>
      <c r="Q46" s="9"/>
    </row>
    <row r="47" spans="1:17">
      <c r="A47" s="12"/>
      <c r="B47" s="25">
        <v>341.15</v>
      </c>
      <c r="C47" s="20" t="s">
        <v>166</v>
      </c>
      <c r="D47" s="47">
        <v>0</v>
      </c>
      <c r="E47" s="47">
        <v>78008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ref="O47:O87" si="9">SUM(D47:N47)</f>
        <v>78008</v>
      </c>
      <c r="P47" s="48">
        <f t="shared" si="6"/>
        <v>5.2622773880194282</v>
      </c>
      <c r="Q47" s="9"/>
    </row>
    <row r="48" spans="1:17">
      <c r="A48" s="12"/>
      <c r="B48" s="25">
        <v>341.16</v>
      </c>
      <c r="C48" s="20" t="s">
        <v>216</v>
      </c>
      <c r="D48" s="47">
        <v>61716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9"/>
        <v>61716</v>
      </c>
      <c r="P48" s="48">
        <f t="shared" si="6"/>
        <v>4.1632487857528329</v>
      </c>
      <c r="Q48" s="9"/>
    </row>
    <row r="49" spans="1:17">
      <c r="A49" s="12"/>
      <c r="B49" s="25">
        <v>341.3</v>
      </c>
      <c r="C49" s="20" t="s">
        <v>167</v>
      </c>
      <c r="D49" s="47">
        <v>110628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9"/>
        <v>110628</v>
      </c>
      <c r="P49" s="48">
        <f t="shared" si="6"/>
        <v>7.462763086886131</v>
      </c>
      <c r="Q49" s="9"/>
    </row>
    <row r="50" spans="1:17">
      <c r="A50" s="12"/>
      <c r="B50" s="25">
        <v>341.51</v>
      </c>
      <c r="C50" s="20" t="s">
        <v>154</v>
      </c>
      <c r="D50" s="47">
        <v>331405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9"/>
        <v>331405</v>
      </c>
      <c r="P50" s="48">
        <f t="shared" si="6"/>
        <v>22.35597679438748</v>
      </c>
      <c r="Q50" s="9"/>
    </row>
    <row r="51" spans="1:17">
      <c r="A51" s="12"/>
      <c r="B51" s="25">
        <v>341.52</v>
      </c>
      <c r="C51" s="20" t="s">
        <v>217</v>
      </c>
      <c r="D51" s="47">
        <v>15680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9"/>
        <v>15680</v>
      </c>
      <c r="P51" s="48">
        <f t="shared" si="6"/>
        <v>1.0577441985968699</v>
      </c>
      <c r="Q51" s="9"/>
    </row>
    <row r="52" spans="1:17">
      <c r="A52" s="12"/>
      <c r="B52" s="25">
        <v>341.56</v>
      </c>
      <c r="C52" s="20" t="s">
        <v>221</v>
      </c>
      <c r="D52" s="47">
        <v>24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9"/>
        <v>24</v>
      </c>
      <c r="P52" s="48">
        <f t="shared" si="6"/>
        <v>1.6189962223421479E-3</v>
      </c>
      <c r="Q52" s="9"/>
    </row>
    <row r="53" spans="1:17">
      <c r="A53" s="12"/>
      <c r="B53" s="25">
        <v>341.8</v>
      </c>
      <c r="C53" s="20" t="s">
        <v>155</v>
      </c>
      <c r="D53" s="47">
        <v>10917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9"/>
        <v>10917</v>
      </c>
      <c r="P53" s="48">
        <f t="shared" si="6"/>
        <v>0.73644090663788453</v>
      </c>
      <c r="Q53" s="9"/>
    </row>
    <row r="54" spans="1:17">
      <c r="A54" s="12"/>
      <c r="B54" s="25">
        <v>341.9</v>
      </c>
      <c r="C54" s="20" t="s">
        <v>156</v>
      </c>
      <c r="D54" s="47">
        <v>43837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9"/>
        <v>43837</v>
      </c>
      <c r="P54" s="48">
        <f t="shared" si="6"/>
        <v>2.9571640582838641</v>
      </c>
      <c r="Q54" s="9"/>
    </row>
    <row r="55" spans="1:17">
      <c r="A55" s="12"/>
      <c r="B55" s="25">
        <v>342.1</v>
      </c>
      <c r="C55" s="20" t="s">
        <v>61</v>
      </c>
      <c r="D55" s="47">
        <v>577800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9"/>
        <v>577800</v>
      </c>
      <c r="P55" s="48">
        <f t="shared" si="6"/>
        <v>38.977334052887208</v>
      </c>
      <c r="Q55" s="9"/>
    </row>
    <row r="56" spans="1:17">
      <c r="A56" s="12"/>
      <c r="B56" s="25">
        <v>342.5</v>
      </c>
      <c r="C56" s="20" t="s">
        <v>229</v>
      </c>
      <c r="D56" s="47">
        <v>10000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9"/>
        <v>10000</v>
      </c>
      <c r="P56" s="48">
        <f t="shared" si="6"/>
        <v>0.67458175930922826</v>
      </c>
      <c r="Q56" s="9"/>
    </row>
    <row r="57" spans="1:17">
      <c r="A57" s="12"/>
      <c r="B57" s="25">
        <v>342.6</v>
      </c>
      <c r="C57" s="20" t="s">
        <v>62</v>
      </c>
      <c r="D57" s="47">
        <v>1125747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9"/>
        <v>1125747</v>
      </c>
      <c r="P57" s="48">
        <f t="shared" si="6"/>
        <v>75.940839179708576</v>
      </c>
      <c r="Q57" s="9"/>
    </row>
    <row r="58" spans="1:17">
      <c r="A58" s="12"/>
      <c r="B58" s="25">
        <v>342.9</v>
      </c>
      <c r="C58" s="20" t="s">
        <v>63</v>
      </c>
      <c r="D58" s="47">
        <v>0</v>
      </c>
      <c r="E58" s="47">
        <v>65841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9"/>
        <v>65841</v>
      </c>
      <c r="P58" s="48">
        <f t="shared" si="6"/>
        <v>4.4415137614678901</v>
      </c>
      <c r="Q58" s="9"/>
    </row>
    <row r="59" spans="1:17">
      <c r="A59" s="12"/>
      <c r="B59" s="25">
        <v>343.3</v>
      </c>
      <c r="C59" s="20" t="s">
        <v>64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942727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9"/>
        <v>942727</v>
      </c>
      <c r="P59" s="48">
        <f t="shared" si="6"/>
        <v>63.594643820831088</v>
      </c>
      <c r="Q59" s="9"/>
    </row>
    <row r="60" spans="1:17">
      <c r="A60" s="12"/>
      <c r="B60" s="25">
        <v>343.4</v>
      </c>
      <c r="C60" s="20" t="s">
        <v>65</v>
      </c>
      <c r="D60" s="47">
        <v>2979</v>
      </c>
      <c r="E60" s="47">
        <v>0</v>
      </c>
      <c r="F60" s="47">
        <v>0</v>
      </c>
      <c r="G60" s="47">
        <v>0</v>
      </c>
      <c r="H60" s="47">
        <v>0</v>
      </c>
      <c r="I60" s="47">
        <v>1619484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9"/>
        <v>1622463</v>
      </c>
      <c r="P60" s="48">
        <f t="shared" si="6"/>
        <v>109.44839449541284</v>
      </c>
      <c r="Q60" s="9"/>
    </row>
    <row r="61" spans="1:17">
      <c r="A61" s="12"/>
      <c r="B61" s="25">
        <v>344.9</v>
      </c>
      <c r="C61" s="20" t="s">
        <v>222</v>
      </c>
      <c r="D61" s="47">
        <v>88679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9"/>
        <v>88679</v>
      </c>
      <c r="P61" s="48">
        <f t="shared" si="6"/>
        <v>5.9821235833783053</v>
      </c>
      <c r="Q61" s="9"/>
    </row>
    <row r="62" spans="1:17">
      <c r="A62" s="12"/>
      <c r="B62" s="25">
        <v>345.9</v>
      </c>
      <c r="C62" s="20" t="s">
        <v>128</v>
      </c>
      <c r="D62" s="47">
        <v>0</v>
      </c>
      <c r="E62" s="47">
        <v>19583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9"/>
        <v>19583</v>
      </c>
      <c r="P62" s="48">
        <f t="shared" si="6"/>
        <v>1.3210334592552617</v>
      </c>
      <c r="Q62" s="9"/>
    </row>
    <row r="63" spans="1:17">
      <c r="A63" s="12"/>
      <c r="B63" s="25">
        <v>347.2</v>
      </c>
      <c r="C63" s="20" t="s">
        <v>67</v>
      </c>
      <c r="D63" s="47">
        <v>0</v>
      </c>
      <c r="E63" s="47">
        <v>14129</v>
      </c>
      <c r="F63" s="47">
        <v>0</v>
      </c>
      <c r="G63" s="47">
        <v>0</v>
      </c>
      <c r="H63" s="47">
        <v>0</v>
      </c>
      <c r="I63" s="47">
        <v>734393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9"/>
        <v>748522</v>
      </c>
      <c r="P63" s="48">
        <f t="shared" si="6"/>
        <v>50.49392876416622</v>
      </c>
      <c r="Q63" s="9"/>
    </row>
    <row r="64" spans="1:17">
      <c r="A64" s="12"/>
      <c r="B64" s="25">
        <v>347.4</v>
      </c>
      <c r="C64" s="20" t="s">
        <v>240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26063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9"/>
        <v>26063</v>
      </c>
      <c r="P64" s="48">
        <f t="shared" si="6"/>
        <v>1.7581624392876416</v>
      </c>
      <c r="Q64" s="9"/>
    </row>
    <row r="65" spans="1:17">
      <c r="A65" s="12"/>
      <c r="B65" s="25">
        <v>348.11</v>
      </c>
      <c r="C65" s="20" t="s">
        <v>168</v>
      </c>
      <c r="D65" s="47">
        <v>3450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>SUM(D65:N65)</f>
        <v>3450</v>
      </c>
      <c r="P65" s="48">
        <f t="shared" si="6"/>
        <v>0.23273070696168377</v>
      </c>
      <c r="Q65" s="9"/>
    </row>
    <row r="66" spans="1:17">
      <c r="A66" s="12"/>
      <c r="B66" s="25">
        <v>348.12</v>
      </c>
      <c r="C66" s="20" t="s">
        <v>169</v>
      </c>
      <c r="D66" s="47">
        <v>1350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ref="O66:O79" si="10">SUM(D66:N66)</f>
        <v>1350</v>
      </c>
      <c r="P66" s="48">
        <f t="shared" si="6"/>
        <v>9.1068537506745817E-2</v>
      </c>
      <c r="Q66" s="9"/>
    </row>
    <row r="67" spans="1:17">
      <c r="A67" s="12"/>
      <c r="B67" s="25">
        <v>348.13</v>
      </c>
      <c r="C67" s="20" t="s">
        <v>170</v>
      </c>
      <c r="D67" s="47">
        <v>4669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4669</v>
      </c>
      <c r="P67" s="48">
        <f t="shared" si="6"/>
        <v>0.31496222342147867</v>
      </c>
      <c r="Q67" s="9"/>
    </row>
    <row r="68" spans="1:17">
      <c r="A68" s="12"/>
      <c r="B68" s="25">
        <v>348.22</v>
      </c>
      <c r="C68" s="20" t="s">
        <v>171</v>
      </c>
      <c r="D68" s="47">
        <v>3326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3326</v>
      </c>
      <c r="P68" s="48">
        <f t="shared" si="6"/>
        <v>0.22436589314624933</v>
      </c>
      <c r="Q68" s="9"/>
    </row>
    <row r="69" spans="1:17">
      <c r="A69" s="12"/>
      <c r="B69" s="25">
        <v>348.23</v>
      </c>
      <c r="C69" s="20" t="s">
        <v>172</v>
      </c>
      <c r="D69" s="47">
        <v>10330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10330</v>
      </c>
      <c r="P69" s="48">
        <f t="shared" ref="P69:P100" si="11">(O69/P$107)</f>
        <v>0.69684295736643276</v>
      </c>
      <c r="Q69" s="9"/>
    </row>
    <row r="70" spans="1:17">
      <c r="A70" s="12"/>
      <c r="B70" s="25">
        <v>348.31</v>
      </c>
      <c r="C70" s="20" t="s">
        <v>173</v>
      </c>
      <c r="D70" s="47">
        <v>43504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43504</v>
      </c>
      <c r="P70" s="48">
        <f t="shared" si="11"/>
        <v>2.9347004856988668</v>
      </c>
      <c r="Q70" s="9"/>
    </row>
    <row r="71" spans="1:17">
      <c r="A71" s="12"/>
      <c r="B71" s="25">
        <v>348.32</v>
      </c>
      <c r="C71" s="20" t="s">
        <v>174</v>
      </c>
      <c r="D71" s="47">
        <v>437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437</v>
      </c>
      <c r="P71" s="48">
        <f t="shared" si="11"/>
        <v>2.9479222881813275E-2</v>
      </c>
      <c r="Q71" s="9"/>
    </row>
    <row r="72" spans="1:17">
      <c r="A72" s="12"/>
      <c r="B72" s="25">
        <v>348.41</v>
      </c>
      <c r="C72" s="20" t="s">
        <v>175</v>
      </c>
      <c r="D72" s="47">
        <v>37787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37787</v>
      </c>
      <c r="P72" s="48">
        <f t="shared" si="11"/>
        <v>2.549042093901781</v>
      </c>
      <c r="Q72" s="9"/>
    </row>
    <row r="73" spans="1:17">
      <c r="A73" s="12"/>
      <c r="B73" s="25">
        <v>348.42</v>
      </c>
      <c r="C73" s="20" t="s">
        <v>176</v>
      </c>
      <c r="D73" s="47">
        <v>6514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6514</v>
      </c>
      <c r="P73" s="48">
        <f t="shared" si="11"/>
        <v>0.43942255801403129</v>
      </c>
      <c r="Q73" s="9"/>
    </row>
    <row r="74" spans="1:17">
      <c r="A74" s="12"/>
      <c r="B74" s="25">
        <v>348.48</v>
      </c>
      <c r="C74" s="20" t="s">
        <v>177</v>
      </c>
      <c r="D74" s="47">
        <v>947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947</v>
      </c>
      <c r="P74" s="48">
        <f t="shared" si="11"/>
        <v>6.3882892606583919E-2</v>
      </c>
      <c r="Q74" s="9"/>
    </row>
    <row r="75" spans="1:17">
      <c r="A75" s="12"/>
      <c r="B75" s="25">
        <v>348.52</v>
      </c>
      <c r="C75" s="20" t="s">
        <v>259</v>
      </c>
      <c r="D75" s="47">
        <v>3916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3916</v>
      </c>
      <c r="P75" s="48">
        <f t="shared" si="11"/>
        <v>0.2641662169454938</v>
      </c>
      <c r="Q75" s="9"/>
    </row>
    <row r="76" spans="1:17">
      <c r="A76" s="12"/>
      <c r="B76" s="25">
        <v>348.53</v>
      </c>
      <c r="C76" s="20" t="s">
        <v>260</v>
      </c>
      <c r="D76" s="47">
        <v>18025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18025</v>
      </c>
      <c r="P76" s="48">
        <f t="shared" si="11"/>
        <v>1.2159336211548839</v>
      </c>
      <c r="Q76" s="9"/>
    </row>
    <row r="77" spans="1:17">
      <c r="A77" s="12"/>
      <c r="B77" s="25">
        <v>348.62</v>
      </c>
      <c r="C77" s="20" t="s">
        <v>180</v>
      </c>
      <c r="D77" s="47">
        <v>163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163</v>
      </c>
      <c r="P77" s="48">
        <f t="shared" si="11"/>
        <v>1.099568267674042E-2</v>
      </c>
      <c r="Q77" s="9"/>
    </row>
    <row r="78" spans="1:17">
      <c r="A78" s="12"/>
      <c r="B78" s="25">
        <v>348.71</v>
      </c>
      <c r="C78" s="20" t="s">
        <v>182</v>
      </c>
      <c r="D78" s="47">
        <v>25980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25980</v>
      </c>
      <c r="P78" s="48">
        <f t="shared" si="11"/>
        <v>1.7525634106853751</v>
      </c>
      <c r="Q78" s="9"/>
    </row>
    <row r="79" spans="1:17">
      <c r="A79" s="12"/>
      <c r="B79" s="25">
        <v>348.72</v>
      </c>
      <c r="C79" s="20" t="s">
        <v>183</v>
      </c>
      <c r="D79" s="47">
        <v>444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444</v>
      </c>
      <c r="P79" s="48">
        <f t="shared" si="11"/>
        <v>2.9951430113329736E-2</v>
      </c>
      <c r="Q79" s="9"/>
    </row>
    <row r="80" spans="1:17">
      <c r="A80" s="12"/>
      <c r="B80" s="25">
        <v>348.88</v>
      </c>
      <c r="C80" s="20" t="s">
        <v>184</v>
      </c>
      <c r="D80" s="47">
        <v>46827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9"/>
        <v>46827</v>
      </c>
      <c r="P80" s="48">
        <f t="shared" si="11"/>
        <v>3.1588640043173233</v>
      </c>
      <c r="Q80" s="9"/>
    </row>
    <row r="81" spans="1:17">
      <c r="A81" s="12"/>
      <c r="B81" s="25">
        <v>348.92099999999999</v>
      </c>
      <c r="C81" s="20" t="s">
        <v>157</v>
      </c>
      <c r="D81" s="47">
        <v>0</v>
      </c>
      <c r="E81" s="47">
        <v>3365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ref="O81:O86" si="12">SUM(D81:N81)</f>
        <v>3365</v>
      </c>
      <c r="P81" s="48">
        <f t="shared" si="11"/>
        <v>0.22699676200755531</v>
      </c>
      <c r="Q81" s="9"/>
    </row>
    <row r="82" spans="1:17">
      <c r="A82" s="12"/>
      <c r="B82" s="25">
        <v>348.92200000000003</v>
      </c>
      <c r="C82" s="20" t="s">
        <v>158</v>
      </c>
      <c r="D82" s="47">
        <v>0</v>
      </c>
      <c r="E82" s="47">
        <v>3365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2"/>
        <v>3365</v>
      </c>
      <c r="P82" s="48">
        <f t="shared" si="11"/>
        <v>0.22699676200755531</v>
      </c>
      <c r="Q82" s="9"/>
    </row>
    <row r="83" spans="1:17">
      <c r="A83" s="12"/>
      <c r="B83" s="25">
        <v>348.923</v>
      </c>
      <c r="C83" s="20" t="s">
        <v>159</v>
      </c>
      <c r="D83" s="47">
        <v>0</v>
      </c>
      <c r="E83" s="47">
        <v>3365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2"/>
        <v>3365</v>
      </c>
      <c r="P83" s="48">
        <f t="shared" si="11"/>
        <v>0.22699676200755531</v>
      </c>
      <c r="Q83" s="9"/>
    </row>
    <row r="84" spans="1:17">
      <c r="A84" s="12"/>
      <c r="B84" s="25">
        <v>348.92399999999998</v>
      </c>
      <c r="C84" s="20" t="s">
        <v>160</v>
      </c>
      <c r="D84" s="47">
        <v>0</v>
      </c>
      <c r="E84" s="47">
        <v>3365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2"/>
        <v>3365</v>
      </c>
      <c r="P84" s="48">
        <f t="shared" si="11"/>
        <v>0.22699676200755531</v>
      </c>
      <c r="Q84" s="9"/>
    </row>
    <row r="85" spans="1:17">
      <c r="A85" s="12"/>
      <c r="B85" s="25">
        <v>348.93</v>
      </c>
      <c r="C85" s="20" t="s">
        <v>161</v>
      </c>
      <c r="D85" s="47">
        <v>0</v>
      </c>
      <c r="E85" s="47">
        <v>2490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2"/>
        <v>2490</v>
      </c>
      <c r="P85" s="48">
        <f t="shared" si="11"/>
        <v>0.16797085806799783</v>
      </c>
      <c r="Q85" s="9"/>
    </row>
    <row r="86" spans="1:17">
      <c r="A86" s="12"/>
      <c r="B86" s="25">
        <v>348.99</v>
      </c>
      <c r="C86" s="20" t="s">
        <v>230</v>
      </c>
      <c r="D86" s="47">
        <v>1352</v>
      </c>
      <c r="E86" s="47">
        <v>8403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2"/>
        <v>9755</v>
      </c>
      <c r="P86" s="48">
        <f t="shared" si="11"/>
        <v>0.65805450620615213</v>
      </c>
      <c r="Q86" s="9"/>
    </row>
    <row r="87" spans="1:17">
      <c r="A87" s="12"/>
      <c r="B87" s="25">
        <v>349</v>
      </c>
      <c r="C87" s="20" t="s">
        <v>261</v>
      </c>
      <c r="D87" s="47">
        <v>9953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9"/>
        <v>9953</v>
      </c>
      <c r="P87" s="48">
        <f t="shared" si="11"/>
        <v>0.6714112250404749</v>
      </c>
      <c r="Q87" s="9"/>
    </row>
    <row r="88" spans="1:17" ht="15.75">
      <c r="A88" s="29" t="s">
        <v>50</v>
      </c>
      <c r="B88" s="30"/>
      <c r="C88" s="31"/>
      <c r="D88" s="32">
        <f t="shared" ref="D88:N88" si="13">SUM(D89:D93)</f>
        <v>89645</v>
      </c>
      <c r="E88" s="32">
        <f t="shared" si="13"/>
        <v>0</v>
      </c>
      <c r="F88" s="32">
        <f t="shared" si="13"/>
        <v>0</v>
      </c>
      <c r="G88" s="32">
        <f t="shared" si="13"/>
        <v>0</v>
      </c>
      <c r="H88" s="32">
        <f t="shared" si="13"/>
        <v>0</v>
      </c>
      <c r="I88" s="32">
        <f t="shared" si="13"/>
        <v>0</v>
      </c>
      <c r="J88" s="32">
        <f t="shared" si="13"/>
        <v>0</v>
      </c>
      <c r="K88" s="32">
        <f t="shared" si="13"/>
        <v>0</v>
      </c>
      <c r="L88" s="32">
        <f t="shared" si="13"/>
        <v>0</v>
      </c>
      <c r="M88" s="32">
        <f t="shared" si="13"/>
        <v>0</v>
      </c>
      <c r="N88" s="32">
        <f t="shared" si="13"/>
        <v>0</v>
      </c>
      <c r="O88" s="32">
        <f t="shared" ref="O88:O105" si="14">SUM(D88:N88)</f>
        <v>89645</v>
      </c>
      <c r="P88" s="46">
        <f t="shared" si="11"/>
        <v>6.047288181327577</v>
      </c>
      <c r="Q88" s="10"/>
    </row>
    <row r="89" spans="1:17">
      <c r="A89" s="13"/>
      <c r="B89" s="40">
        <v>351.1</v>
      </c>
      <c r="C89" s="21" t="s">
        <v>92</v>
      </c>
      <c r="D89" s="47">
        <v>19917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4"/>
        <v>19917</v>
      </c>
      <c r="P89" s="48">
        <f t="shared" si="11"/>
        <v>1.34356449001619</v>
      </c>
      <c r="Q89" s="9"/>
    </row>
    <row r="90" spans="1:17">
      <c r="A90" s="13"/>
      <c r="B90" s="40">
        <v>351.2</v>
      </c>
      <c r="C90" s="21" t="s">
        <v>185</v>
      </c>
      <c r="D90" s="47">
        <v>24717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4"/>
        <v>24717</v>
      </c>
      <c r="P90" s="48">
        <f t="shared" si="11"/>
        <v>1.6673637344846195</v>
      </c>
      <c r="Q90" s="9"/>
    </row>
    <row r="91" spans="1:17">
      <c r="A91" s="13"/>
      <c r="B91" s="40">
        <v>351.5</v>
      </c>
      <c r="C91" s="21" t="s">
        <v>130</v>
      </c>
      <c r="D91" s="47">
        <v>36200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4"/>
        <v>36200</v>
      </c>
      <c r="P91" s="48">
        <f t="shared" si="11"/>
        <v>2.4419859686994063</v>
      </c>
      <c r="Q91" s="9"/>
    </row>
    <row r="92" spans="1:17">
      <c r="A92" s="13"/>
      <c r="B92" s="40">
        <v>351.7</v>
      </c>
      <c r="C92" s="21" t="s">
        <v>162</v>
      </c>
      <c r="D92" s="47">
        <v>4678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4"/>
        <v>4678</v>
      </c>
      <c r="P92" s="48">
        <f t="shared" si="11"/>
        <v>0.315569347004857</v>
      </c>
      <c r="Q92" s="9"/>
    </row>
    <row r="93" spans="1:17">
      <c r="A93" s="13"/>
      <c r="B93" s="40">
        <v>354</v>
      </c>
      <c r="C93" s="21" t="s">
        <v>213</v>
      </c>
      <c r="D93" s="47">
        <v>4133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4"/>
        <v>4133</v>
      </c>
      <c r="P93" s="48">
        <f t="shared" si="11"/>
        <v>0.27880464112250403</v>
      </c>
      <c r="Q93" s="9"/>
    </row>
    <row r="94" spans="1:17" ht="15.75">
      <c r="A94" s="29" t="s">
        <v>5</v>
      </c>
      <c r="B94" s="30"/>
      <c r="C94" s="31"/>
      <c r="D94" s="32">
        <f t="shared" ref="D94:N94" si="15">SUM(D95:D100)</f>
        <v>1130918</v>
      </c>
      <c r="E94" s="32">
        <f t="shared" si="15"/>
        <v>1558594</v>
      </c>
      <c r="F94" s="32">
        <f t="shared" si="15"/>
        <v>1832</v>
      </c>
      <c r="G94" s="32">
        <f t="shared" si="15"/>
        <v>30749</v>
      </c>
      <c r="H94" s="32">
        <f t="shared" si="15"/>
        <v>0</v>
      </c>
      <c r="I94" s="32">
        <f t="shared" si="15"/>
        <v>145221</v>
      </c>
      <c r="J94" s="32">
        <f t="shared" si="15"/>
        <v>0</v>
      </c>
      <c r="K94" s="32">
        <f t="shared" si="15"/>
        <v>0</v>
      </c>
      <c r="L94" s="32">
        <f t="shared" si="15"/>
        <v>0</v>
      </c>
      <c r="M94" s="32">
        <f t="shared" si="15"/>
        <v>0</v>
      </c>
      <c r="N94" s="32">
        <f t="shared" si="15"/>
        <v>0</v>
      </c>
      <c r="O94" s="32">
        <f t="shared" si="14"/>
        <v>2867314</v>
      </c>
      <c r="P94" s="46">
        <f t="shared" si="11"/>
        <v>193.42377226119805</v>
      </c>
      <c r="Q94" s="10"/>
    </row>
    <row r="95" spans="1:17">
      <c r="A95" s="12"/>
      <c r="B95" s="25">
        <v>361.1</v>
      </c>
      <c r="C95" s="20" t="s">
        <v>95</v>
      </c>
      <c r="D95" s="47">
        <v>234165</v>
      </c>
      <c r="E95" s="47">
        <v>21214</v>
      </c>
      <c r="F95" s="47">
        <v>1832</v>
      </c>
      <c r="G95" s="47">
        <v>0</v>
      </c>
      <c r="H95" s="47">
        <v>0</v>
      </c>
      <c r="I95" s="47">
        <v>613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4"/>
        <v>257824</v>
      </c>
      <c r="P95" s="48">
        <f t="shared" si="11"/>
        <v>17.392336751214248</v>
      </c>
      <c r="Q95" s="9"/>
    </row>
    <row r="96" spans="1:17">
      <c r="A96" s="12"/>
      <c r="B96" s="25">
        <v>362</v>
      </c>
      <c r="C96" s="20" t="s">
        <v>96</v>
      </c>
      <c r="D96" s="47">
        <v>0</v>
      </c>
      <c r="E96" s="47">
        <v>36400</v>
      </c>
      <c r="F96" s="47">
        <v>0</v>
      </c>
      <c r="G96" s="47">
        <v>0</v>
      </c>
      <c r="H96" s="47">
        <v>0</v>
      </c>
      <c r="I96" s="47">
        <v>19920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4"/>
        <v>56320</v>
      </c>
      <c r="P96" s="48">
        <f t="shared" si="11"/>
        <v>3.7992444684295736</v>
      </c>
      <c r="Q96" s="9"/>
    </row>
    <row r="97" spans="1:120">
      <c r="A97" s="12"/>
      <c r="B97" s="25">
        <v>365</v>
      </c>
      <c r="C97" s="20" t="s">
        <v>186</v>
      </c>
      <c r="D97" s="47">
        <v>32800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4"/>
        <v>32800</v>
      </c>
      <c r="P97" s="48">
        <f t="shared" si="11"/>
        <v>2.212628170534269</v>
      </c>
      <c r="Q97" s="9"/>
    </row>
    <row r="98" spans="1:120">
      <c r="A98" s="12"/>
      <c r="B98" s="25">
        <v>366</v>
      </c>
      <c r="C98" s="20" t="s">
        <v>99</v>
      </c>
      <c r="D98" s="47">
        <v>0</v>
      </c>
      <c r="E98" s="47">
        <v>200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4"/>
        <v>200</v>
      </c>
      <c r="P98" s="48">
        <f t="shared" si="11"/>
        <v>1.3491635186184566E-2</v>
      </c>
      <c r="Q98" s="9"/>
    </row>
    <row r="99" spans="1:120">
      <c r="A99" s="12"/>
      <c r="B99" s="25">
        <v>369.3</v>
      </c>
      <c r="C99" s="20" t="s">
        <v>133</v>
      </c>
      <c r="D99" s="47">
        <v>853317</v>
      </c>
      <c r="E99" s="47">
        <v>4637</v>
      </c>
      <c r="F99" s="47">
        <v>0</v>
      </c>
      <c r="G99" s="47">
        <v>1000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4"/>
        <v>858954</v>
      </c>
      <c r="P99" s="48">
        <f t="shared" si="11"/>
        <v>57.943470048569885</v>
      </c>
      <c r="Q99" s="9"/>
    </row>
    <row r="100" spans="1:120">
      <c r="A100" s="12"/>
      <c r="B100" s="25">
        <v>369.9</v>
      </c>
      <c r="C100" s="20" t="s">
        <v>100</v>
      </c>
      <c r="D100" s="47">
        <v>10636</v>
      </c>
      <c r="E100" s="47">
        <v>1496143</v>
      </c>
      <c r="F100" s="47">
        <v>0</v>
      </c>
      <c r="G100" s="47">
        <v>29749</v>
      </c>
      <c r="H100" s="47">
        <v>0</v>
      </c>
      <c r="I100" s="47">
        <v>124688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4"/>
        <v>1661216</v>
      </c>
      <c r="P100" s="48">
        <f t="shared" si="11"/>
        <v>112.06260118726389</v>
      </c>
      <c r="Q100" s="9"/>
    </row>
    <row r="101" spans="1:120" ht="15.75">
      <c r="A101" s="29" t="s">
        <v>51</v>
      </c>
      <c r="B101" s="30"/>
      <c r="C101" s="31"/>
      <c r="D101" s="32">
        <f t="shared" ref="D101:N101" si="16">SUM(D102:D104)</f>
        <v>3432602</v>
      </c>
      <c r="E101" s="32">
        <f t="shared" si="16"/>
        <v>1074599</v>
      </c>
      <c r="F101" s="32">
        <f t="shared" si="16"/>
        <v>747878</v>
      </c>
      <c r="G101" s="32">
        <f t="shared" si="16"/>
        <v>1040000</v>
      </c>
      <c r="H101" s="32">
        <f t="shared" si="16"/>
        <v>0</v>
      </c>
      <c r="I101" s="32">
        <f t="shared" si="16"/>
        <v>1335491</v>
      </c>
      <c r="J101" s="32">
        <f t="shared" si="16"/>
        <v>0</v>
      </c>
      <c r="K101" s="32">
        <f t="shared" si="16"/>
        <v>0</v>
      </c>
      <c r="L101" s="32">
        <f t="shared" si="16"/>
        <v>0</v>
      </c>
      <c r="M101" s="32">
        <f t="shared" si="16"/>
        <v>0</v>
      </c>
      <c r="N101" s="32">
        <f t="shared" si="16"/>
        <v>0</v>
      </c>
      <c r="O101" s="32">
        <f t="shared" si="14"/>
        <v>7630570</v>
      </c>
      <c r="P101" s="46">
        <f>(O101/P$107)</f>
        <v>514.74433351322182</v>
      </c>
      <c r="Q101" s="9"/>
    </row>
    <row r="102" spans="1:120">
      <c r="A102" s="12"/>
      <c r="B102" s="25">
        <v>381</v>
      </c>
      <c r="C102" s="20" t="s">
        <v>101</v>
      </c>
      <c r="D102" s="47">
        <v>3432602</v>
      </c>
      <c r="E102" s="47">
        <v>1074599</v>
      </c>
      <c r="F102" s="47">
        <v>747878</v>
      </c>
      <c r="G102" s="47">
        <v>1040000</v>
      </c>
      <c r="H102" s="47">
        <v>0</v>
      </c>
      <c r="I102" s="47">
        <v>100000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4"/>
        <v>6395079</v>
      </c>
      <c r="P102" s="48">
        <f>(O102/P$107)</f>
        <v>431.40036427415004</v>
      </c>
      <c r="Q102" s="9"/>
    </row>
    <row r="103" spans="1:120">
      <c r="A103" s="12"/>
      <c r="B103" s="25">
        <v>389.4</v>
      </c>
      <c r="C103" s="20" t="s">
        <v>262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4150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4"/>
        <v>4150</v>
      </c>
      <c r="P103" s="48">
        <f>(O103/P$107)</f>
        <v>0.27995143011332974</v>
      </c>
      <c r="Q103" s="9"/>
    </row>
    <row r="104" spans="1:120" ht="15.75" thickBot="1">
      <c r="A104" s="12"/>
      <c r="B104" s="25">
        <v>389.7</v>
      </c>
      <c r="C104" s="20" t="s">
        <v>263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1231341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4"/>
        <v>1231341</v>
      </c>
      <c r="P104" s="48">
        <f>(O104/P$107)</f>
        <v>83.06401780895844</v>
      </c>
      <c r="Q104" s="9"/>
    </row>
    <row r="105" spans="1:120" ht="16.5" thickBot="1">
      <c r="A105" s="14" t="s">
        <v>74</v>
      </c>
      <c r="B105" s="23"/>
      <c r="C105" s="22"/>
      <c r="D105" s="15">
        <f t="shared" ref="D105:N105" si="17">SUM(D5,D13,D16,D45,D88,D94,D101)</f>
        <v>25491452</v>
      </c>
      <c r="E105" s="15">
        <f t="shared" si="17"/>
        <v>30383074</v>
      </c>
      <c r="F105" s="15">
        <f t="shared" si="17"/>
        <v>2594406</v>
      </c>
      <c r="G105" s="15">
        <f t="shared" si="17"/>
        <v>1070749</v>
      </c>
      <c r="H105" s="15">
        <f t="shared" si="17"/>
        <v>0</v>
      </c>
      <c r="I105" s="15">
        <f t="shared" si="17"/>
        <v>4803379</v>
      </c>
      <c r="J105" s="15">
        <f t="shared" si="17"/>
        <v>0</v>
      </c>
      <c r="K105" s="15">
        <f t="shared" si="17"/>
        <v>0</v>
      </c>
      <c r="L105" s="15">
        <f t="shared" si="17"/>
        <v>0</v>
      </c>
      <c r="M105" s="15">
        <f t="shared" si="17"/>
        <v>0</v>
      </c>
      <c r="N105" s="15">
        <f t="shared" si="17"/>
        <v>0</v>
      </c>
      <c r="O105" s="15">
        <f t="shared" si="14"/>
        <v>64343060</v>
      </c>
      <c r="P105" s="38">
        <f>(O105/P$107)</f>
        <v>4340.4654614139235</v>
      </c>
      <c r="Q105" s="6"/>
      <c r="R105" s="2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</row>
    <row r="106" spans="1:120">
      <c r="A106" s="16"/>
      <c r="B106" s="18"/>
      <c r="C106" s="18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9"/>
    </row>
    <row r="107" spans="1:120">
      <c r="A107" s="41"/>
      <c r="B107" s="42"/>
      <c r="C107" s="42"/>
      <c r="D107" s="43"/>
      <c r="E107" s="43"/>
      <c r="F107" s="43"/>
      <c r="G107" s="43"/>
      <c r="H107" s="43"/>
      <c r="I107" s="43"/>
      <c r="J107" s="43"/>
      <c r="K107" s="43"/>
      <c r="L107" s="43"/>
      <c r="M107" s="51" t="s">
        <v>241</v>
      </c>
      <c r="N107" s="51"/>
      <c r="O107" s="51"/>
      <c r="P107" s="44">
        <v>14824</v>
      </c>
    </row>
    <row r="108" spans="1:120">
      <c r="A108" s="52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4"/>
    </row>
    <row r="109" spans="1:120" ht="15.75" customHeight="1" thickBot="1">
      <c r="A109" s="55" t="s">
        <v>119</v>
      </c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7"/>
    </row>
  </sheetData>
  <mergeCells count="10">
    <mergeCell ref="M107:O107"/>
    <mergeCell ref="A108:P108"/>
    <mergeCell ref="A109:P10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112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234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105</v>
      </c>
      <c r="B3" s="65"/>
      <c r="C3" s="66"/>
      <c r="D3" s="70" t="s">
        <v>45</v>
      </c>
      <c r="E3" s="71"/>
      <c r="F3" s="71"/>
      <c r="G3" s="71"/>
      <c r="H3" s="72"/>
      <c r="I3" s="70" t="s">
        <v>46</v>
      </c>
      <c r="J3" s="72"/>
      <c r="K3" s="70" t="s">
        <v>48</v>
      </c>
      <c r="L3" s="72"/>
      <c r="M3" s="36"/>
      <c r="N3" s="37"/>
      <c r="O3" s="73" t="s">
        <v>110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106</v>
      </c>
      <c r="F4" s="34" t="s">
        <v>107</v>
      </c>
      <c r="G4" s="34" t="s">
        <v>108</v>
      </c>
      <c r="H4" s="34" t="s">
        <v>7</v>
      </c>
      <c r="I4" s="34" t="s">
        <v>8</v>
      </c>
      <c r="J4" s="35" t="s">
        <v>109</v>
      </c>
      <c r="K4" s="35" t="s">
        <v>9</v>
      </c>
      <c r="L4" s="35" t="s">
        <v>10</v>
      </c>
      <c r="M4" s="35" t="s">
        <v>11</v>
      </c>
      <c r="N4" s="35" t="s">
        <v>47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11982317</v>
      </c>
      <c r="E5" s="27">
        <f t="shared" si="0"/>
        <v>4069711</v>
      </c>
      <c r="F5" s="27">
        <f t="shared" si="0"/>
        <v>787027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16839055</v>
      </c>
      <c r="O5" s="33">
        <f t="shared" ref="O5:O36" si="1">(N5/O$103)</f>
        <v>1143.6467671828307</v>
      </c>
      <c r="P5" s="6"/>
    </row>
    <row r="6" spans="1:133">
      <c r="A6" s="12"/>
      <c r="B6" s="25">
        <v>311</v>
      </c>
      <c r="C6" s="20" t="s">
        <v>2</v>
      </c>
      <c r="D6" s="47">
        <v>11130327</v>
      </c>
      <c r="E6" s="47">
        <v>617728</v>
      </c>
      <c r="F6" s="47">
        <v>386445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12134500</v>
      </c>
      <c r="O6" s="48">
        <f t="shared" si="1"/>
        <v>824.1306710133116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2326706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2326706</v>
      </c>
      <c r="O7" s="48">
        <f t="shared" si="1"/>
        <v>158.0213257267047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73804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73804</v>
      </c>
      <c r="O8" s="48">
        <f t="shared" si="1"/>
        <v>5.0124966041836458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0</v>
      </c>
      <c r="F9" s="47">
        <v>400582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400582</v>
      </c>
      <c r="O9" s="48">
        <f t="shared" si="1"/>
        <v>27.206058136375983</v>
      </c>
      <c r="P9" s="9"/>
    </row>
    <row r="10" spans="1:133">
      <c r="A10" s="12"/>
      <c r="B10" s="25">
        <v>312.60000000000002</v>
      </c>
      <c r="C10" s="20" t="s">
        <v>15</v>
      </c>
      <c r="D10" s="47">
        <v>770481</v>
      </c>
      <c r="E10" s="47">
        <v>1051073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1821554</v>
      </c>
      <c r="O10" s="48">
        <f t="shared" si="1"/>
        <v>123.713257267047</v>
      </c>
      <c r="P10" s="9"/>
    </row>
    <row r="11" spans="1:133">
      <c r="A11" s="12"/>
      <c r="B11" s="25">
        <v>315</v>
      </c>
      <c r="C11" s="20" t="s">
        <v>141</v>
      </c>
      <c r="D11" s="47">
        <v>81509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81509</v>
      </c>
      <c r="O11" s="48">
        <f t="shared" si="1"/>
        <v>5.5357919043738111</v>
      </c>
      <c r="P11" s="9"/>
    </row>
    <row r="12" spans="1:133">
      <c r="A12" s="12"/>
      <c r="B12" s="25">
        <v>316</v>
      </c>
      <c r="C12" s="20" t="s">
        <v>142</v>
      </c>
      <c r="D12" s="47">
        <v>0</v>
      </c>
      <c r="E12" s="47">
        <v>400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400</v>
      </c>
      <c r="O12" s="48">
        <f t="shared" si="1"/>
        <v>2.7166530834012496E-2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SUM(D14:D15)</f>
        <v>749496</v>
      </c>
      <c r="E13" s="32">
        <f t="shared" si="3"/>
        <v>900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750396</v>
      </c>
      <c r="O13" s="46">
        <f t="shared" si="1"/>
        <v>50.9641401792991</v>
      </c>
      <c r="P13" s="10"/>
    </row>
    <row r="14" spans="1:133">
      <c r="A14" s="12"/>
      <c r="B14" s="25">
        <v>322</v>
      </c>
      <c r="C14" s="20" t="s">
        <v>0</v>
      </c>
      <c r="D14" s="47">
        <v>545024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545024</v>
      </c>
      <c r="O14" s="48">
        <f t="shared" si="1"/>
        <v>37.016028253192069</v>
      </c>
      <c r="P14" s="9"/>
    </row>
    <row r="15" spans="1:133">
      <c r="A15" s="12"/>
      <c r="B15" s="25">
        <v>329</v>
      </c>
      <c r="C15" s="20" t="s">
        <v>19</v>
      </c>
      <c r="D15" s="47">
        <v>204472</v>
      </c>
      <c r="E15" s="47">
        <v>900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205372</v>
      </c>
      <c r="O15" s="48">
        <f t="shared" si="1"/>
        <v>13.948111926107035</v>
      </c>
      <c r="P15" s="9"/>
    </row>
    <row r="16" spans="1:133" ht="15.75">
      <c r="A16" s="29" t="s">
        <v>21</v>
      </c>
      <c r="B16" s="30"/>
      <c r="C16" s="31"/>
      <c r="D16" s="32">
        <f t="shared" ref="D16:M16" si="4">SUM(D17:D42)</f>
        <v>3048511</v>
      </c>
      <c r="E16" s="32">
        <f t="shared" si="4"/>
        <v>23338057</v>
      </c>
      <c r="F16" s="32">
        <f t="shared" si="4"/>
        <v>986076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>SUM(D16:M16)</f>
        <v>27372644</v>
      </c>
      <c r="O16" s="46">
        <f t="shared" si="1"/>
        <v>1859.0494430861179</v>
      </c>
      <c r="P16" s="10"/>
    </row>
    <row r="17" spans="1:16">
      <c r="A17" s="12"/>
      <c r="B17" s="25">
        <v>331.2</v>
      </c>
      <c r="C17" s="20" t="s">
        <v>20</v>
      </c>
      <c r="D17" s="47">
        <v>0</v>
      </c>
      <c r="E17" s="47">
        <v>442443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>SUM(D17:M17)</f>
        <v>442443</v>
      </c>
      <c r="O17" s="48">
        <f t="shared" si="1"/>
        <v>30.049103504482478</v>
      </c>
      <c r="P17" s="9"/>
    </row>
    <row r="18" spans="1:16">
      <c r="A18" s="12"/>
      <c r="B18" s="25">
        <v>331.39</v>
      </c>
      <c r="C18" s="20" t="s">
        <v>25</v>
      </c>
      <c r="D18" s="47">
        <v>0</v>
      </c>
      <c r="E18" s="47">
        <v>3125916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3" si="5">SUM(D18:M18)</f>
        <v>3125916</v>
      </c>
      <c r="O18" s="48">
        <f t="shared" si="1"/>
        <v>212.30073349633253</v>
      </c>
      <c r="P18" s="9"/>
    </row>
    <row r="19" spans="1:16">
      <c r="A19" s="12"/>
      <c r="B19" s="25">
        <v>331.5</v>
      </c>
      <c r="C19" s="20" t="s">
        <v>22</v>
      </c>
      <c r="D19" s="47">
        <v>0</v>
      </c>
      <c r="E19" s="47">
        <v>683700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683700</v>
      </c>
      <c r="O19" s="48">
        <f t="shared" si="1"/>
        <v>46.434392828035861</v>
      </c>
      <c r="P19" s="9"/>
    </row>
    <row r="20" spans="1:16">
      <c r="A20" s="12"/>
      <c r="B20" s="25">
        <v>331.65</v>
      </c>
      <c r="C20" s="20" t="s">
        <v>27</v>
      </c>
      <c r="D20" s="47">
        <v>157264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157264</v>
      </c>
      <c r="O20" s="48">
        <f t="shared" si="1"/>
        <v>10.680793262700353</v>
      </c>
      <c r="P20" s="9"/>
    </row>
    <row r="21" spans="1:16">
      <c r="A21" s="12"/>
      <c r="B21" s="25">
        <v>331.7</v>
      </c>
      <c r="C21" s="20" t="s">
        <v>145</v>
      </c>
      <c r="D21" s="47">
        <v>0</v>
      </c>
      <c r="E21" s="47">
        <v>37883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37883</v>
      </c>
      <c r="O21" s="48">
        <f t="shared" si="1"/>
        <v>2.5728742189622387</v>
      </c>
      <c r="P21" s="9"/>
    </row>
    <row r="22" spans="1:16">
      <c r="A22" s="12"/>
      <c r="B22" s="25">
        <v>333</v>
      </c>
      <c r="C22" s="20" t="s">
        <v>3</v>
      </c>
      <c r="D22" s="47">
        <v>1151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1151</v>
      </c>
      <c r="O22" s="48">
        <f t="shared" si="1"/>
        <v>7.8171692474870963E-2</v>
      </c>
      <c r="P22" s="9"/>
    </row>
    <row r="23" spans="1:16">
      <c r="A23" s="12"/>
      <c r="B23" s="25">
        <v>334.2</v>
      </c>
      <c r="C23" s="20" t="s">
        <v>24</v>
      </c>
      <c r="D23" s="47">
        <v>0</v>
      </c>
      <c r="E23" s="47">
        <v>148336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148336</v>
      </c>
      <c r="O23" s="48">
        <f t="shared" si="1"/>
        <v>10.074436294485194</v>
      </c>
      <c r="P23" s="9"/>
    </row>
    <row r="24" spans="1:16">
      <c r="A24" s="12"/>
      <c r="B24" s="25">
        <v>334.34</v>
      </c>
      <c r="C24" s="20" t="s">
        <v>208</v>
      </c>
      <c r="D24" s="47">
        <v>0</v>
      </c>
      <c r="E24" s="47">
        <v>27399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27399</v>
      </c>
      <c r="O24" s="48">
        <f t="shared" si="1"/>
        <v>1.8608394458027711</v>
      </c>
      <c r="P24" s="9"/>
    </row>
    <row r="25" spans="1:16">
      <c r="A25" s="12"/>
      <c r="B25" s="25">
        <v>334.39</v>
      </c>
      <c r="C25" s="20" t="s">
        <v>30</v>
      </c>
      <c r="D25" s="47">
        <v>0</v>
      </c>
      <c r="E25" s="47">
        <v>6062984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40" si="6">SUM(D25:M25)</f>
        <v>6062984</v>
      </c>
      <c r="O25" s="48">
        <f t="shared" si="1"/>
        <v>411.77560445531105</v>
      </c>
      <c r="P25" s="9"/>
    </row>
    <row r="26" spans="1:16">
      <c r="A26" s="12"/>
      <c r="B26" s="25">
        <v>334.49</v>
      </c>
      <c r="C26" s="20" t="s">
        <v>31</v>
      </c>
      <c r="D26" s="47">
        <v>0</v>
      </c>
      <c r="E26" s="47">
        <v>4950174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4950174</v>
      </c>
      <c r="O26" s="48">
        <f t="shared" si="1"/>
        <v>336.19763651181745</v>
      </c>
      <c r="P26" s="9"/>
    </row>
    <row r="27" spans="1:16">
      <c r="A27" s="12"/>
      <c r="B27" s="25">
        <v>334.5</v>
      </c>
      <c r="C27" s="20" t="s">
        <v>32</v>
      </c>
      <c r="D27" s="47">
        <v>0</v>
      </c>
      <c r="E27" s="47">
        <v>7413324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7413324</v>
      </c>
      <c r="O27" s="48">
        <f t="shared" si="1"/>
        <v>503.48573757131214</v>
      </c>
      <c r="P27" s="9"/>
    </row>
    <row r="28" spans="1:16">
      <c r="A28" s="12"/>
      <c r="B28" s="25">
        <v>334.61</v>
      </c>
      <c r="C28" s="20" t="s">
        <v>33</v>
      </c>
      <c r="D28" s="47">
        <v>0</v>
      </c>
      <c r="E28" s="47">
        <v>34497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34497</v>
      </c>
      <c r="O28" s="48">
        <f t="shared" si="1"/>
        <v>2.3429095354523226</v>
      </c>
      <c r="P28" s="9"/>
    </row>
    <row r="29" spans="1:16">
      <c r="A29" s="12"/>
      <c r="B29" s="25">
        <v>334.7</v>
      </c>
      <c r="C29" s="20" t="s">
        <v>34</v>
      </c>
      <c r="D29" s="47">
        <v>0</v>
      </c>
      <c r="E29" s="47">
        <v>209274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209274</v>
      </c>
      <c r="O29" s="48">
        <f t="shared" si="1"/>
        <v>14.213121434392828</v>
      </c>
      <c r="P29" s="9"/>
    </row>
    <row r="30" spans="1:16">
      <c r="A30" s="12"/>
      <c r="B30" s="25">
        <v>335.12</v>
      </c>
      <c r="C30" s="20" t="s">
        <v>146</v>
      </c>
      <c r="D30" s="47">
        <v>300159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300159</v>
      </c>
      <c r="O30" s="48">
        <f t="shared" si="1"/>
        <v>20.385696821515893</v>
      </c>
      <c r="P30" s="9"/>
    </row>
    <row r="31" spans="1:16">
      <c r="A31" s="12"/>
      <c r="B31" s="25">
        <v>335.13</v>
      </c>
      <c r="C31" s="20" t="s">
        <v>147</v>
      </c>
      <c r="D31" s="47">
        <v>30976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30976</v>
      </c>
      <c r="O31" s="48">
        <f t="shared" si="1"/>
        <v>2.1037761477859278</v>
      </c>
      <c r="P31" s="9"/>
    </row>
    <row r="32" spans="1:16">
      <c r="A32" s="12"/>
      <c r="B32" s="25">
        <v>335.14</v>
      </c>
      <c r="C32" s="20" t="s">
        <v>148</v>
      </c>
      <c r="D32" s="47">
        <v>4089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4089</v>
      </c>
      <c r="O32" s="48">
        <f t="shared" si="1"/>
        <v>0.27770986145069276</v>
      </c>
      <c r="P32" s="9"/>
    </row>
    <row r="33" spans="1:16">
      <c r="A33" s="12"/>
      <c r="B33" s="25">
        <v>335.15</v>
      </c>
      <c r="C33" s="20" t="s">
        <v>149</v>
      </c>
      <c r="D33" s="47">
        <v>3438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3438</v>
      </c>
      <c r="O33" s="48">
        <f t="shared" si="1"/>
        <v>0.2334963325183374</v>
      </c>
      <c r="P33" s="9"/>
    </row>
    <row r="34" spans="1:16">
      <c r="A34" s="12"/>
      <c r="B34" s="25">
        <v>335.16</v>
      </c>
      <c r="C34" s="20" t="s">
        <v>150</v>
      </c>
      <c r="D34" s="47">
        <v>216500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216500</v>
      </c>
      <c r="O34" s="48">
        <f t="shared" si="1"/>
        <v>14.703884813909264</v>
      </c>
      <c r="P34" s="9"/>
    </row>
    <row r="35" spans="1:16">
      <c r="A35" s="12"/>
      <c r="B35" s="25">
        <v>335.18</v>
      </c>
      <c r="C35" s="20" t="s">
        <v>151</v>
      </c>
      <c r="D35" s="47">
        <v>1448485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1448485</v>
      </c>
      <c r="O35" s="48">
        <f t="shared" si="1"/>
        <v>98.375781037761485</v>
      </c>
      <c r="P35" s="9"/>
    </row>
    <row r="36" spans="1:16">
      <c r="A36" s="12"/>
      <c r="B36" s="25">
        <v>335.19</v>
      </c>
      <c r="C36" s="20" t="s">
        <v>152</v>
      </c>
      <c r="D36" s="47">
        <v>542347</v>
      </c>
      <c r="E36" s="47">
        <v>42593</v>
      </c>
      <c r="F36" s="47">
        <v>13929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598869</v>
      </c>
      <c r="O36" s="48">
        <f t="shared" si="1"/>
        <v>40.672982885085574</v>
      </c>
      <c r="P36" s="9"/>
    </row>
    <row r="37" spans="1:16">
      <c r="A37" s="12"/>
      <c r="B37" s="25">
        <v>335.22</v>
      </c>
      <c r="C37" s="20" t="s">
        <v>42</v>
      </c>
      <c r="D37" s="47">
        <v>0</v>
      </c>
      <c r="E37" s="47">
        <v>159534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159534</v>
      </c>
      <c r="O37" s="48">
        <f t="shared" ref="O37:O68" si="7">(N37/O$103)</f>
        <v>10.834963325183374</v>
      </c>
      <c r="P37" s="9"/>
    </row>
    <row r="38" spans="1:16">
      <c r="A38" s="12"/>
      <c r="B38" s="25">
        <v>335.49</v>
      </c>
      <c r="C38" s="20" t="s">
        <v>43</v>
      </c>
      <c r="D38" s="47">
        <v>12674</v>
      </c>
      <c r="E38" s="47">
        <v>0</v>
      </c>
      <c r="F38" s="47">
        <v>972147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984821</v>
      </c>
      <c r="O38" s="48">
        <f t="shared" si="7"/>
        <v>66.885425156207546</v>
      </c>
      <c r="P38" s="9"/>
    </row>
    <row r="39" spans="1:16">
      <c r="A39" s="12"/>
      <c r="B39" s="25">
        <v>335.9</v>
      </c>
      <c r="C39" s="20" t="s">
        <v>191</v>
      </c>
      <c r="D39" s="47">
        <v>196390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196390</v>
      </c>
      <c r="O39" s="48">
        <f t="shared" si="7"/>
        <v>13.338087476229285</v>
      </c>
      <c r="P39" s="9"/>
    </row>
    <row r="40" spans="1:16">
      <c r="A40" s="12"/>
      <c r="B40" s="25">
        <v>336</v>
      </c>
      <c r="C40" s="20" t="s">
        <v>4</v>
      </c>
      <c r="D40" s="47">
        <v>4625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4625</v>
      </c>
      <c r="O40" s="48">
        <f t="shared" si="7"/>
        <v>0.31411301276826947</v>
      </c>
      <c r="P40" s="9"/>
    </row>
    <row r="41" spans="1:16">
      <c r="A41" s="12"/>
      <c r="B41" s="25">
        <v>337.1</v>
      </c>
      <c r="C41" s="20" t="s">
        <v>235</v>
      </c>
      <c r="D41" s="47">
        <v>33103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33103</v>
      </c>
      <c r="O41" s="48">
        <f t="shared" si="7"/>
        <v>2.2482341754957891</v>
      </c>
      <c r="P41" s="9"/>
    </row>
    <row r="42" spans="1:16">
      <c r="A42" s="12"/>
      <c r="B42" s="25">
        <v>337.2</v>
      </c>
      <c r="C42" s="20" t="s">
        <v>236</v>
      </c>
      <c r="D42" s="47">
        <v>97310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97310</v>
      </c>
      <c r="O42" s="48">
        <f t="shared" si="7"/>
        <v>6.6089377886443899</v>
      </c>
      <c r="P42" s="9"/>
    </row>
    <row r="43" spans="1:16" ht="15.75">
      <c r="A43" s="29" t="s">
        <v>49</v>
      </c>
      <c r="B43" s="30"/>
      <c r="C43" s="31"/>
      <c r="D43" s="32">
        <f t="shared" ref="D43:M43" si="8">SUM(D44:D82)</f>
        <v>3176647</v>
      </c>
      <c r="E43" s="32">
        <f t="shared" si="8"/>
        <v>154982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478396</v>
      </c>
      <c r="J43" s="32">
        <f t="shared" si="8"/>
        <v>0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>SUM(D43:M43)</f>
        <v>3810025</v>
      </c>
      <c r="O43" s="46">
        <f t="shared" si="7"/>
        <v>258.76290410214614</v>
      </c>
      <c r="P43" s="10"/>
    </row>
    <row r="44" spans="1:16">
      <c r="A44" s="12"/>
      <c r="B44" s="25">
        <v>341.1</v>
      </c>
      <c r="C44" s="20" t="s">
        <v>153</v>
      </c>
      <c r="D44" s="47">
        <v>100541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100541</v>
      </c>
      <c r="O44" s="48">
        <f t="shared" si="7"/>
        <v>6.8283754414561262</v>
      </c>
      <c r="P44" s="9"/>
    </row>
    <row r="45" spans="1:16">
      <c r="A45" s="12"/>
      <c r="B45" s="25">
        <v>341.15</v>
      </c>
      <c r="C45" s="20" t="s">
        <v>166</v>
      </c>
      <c r="D45" s="47">
        <v>0</v>
      </c>
      <c r="E45" s="47">
        <v>55929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82" si="9">SUM(D45:M45)</f>
        <v>55929</v>
      </c>
      <c r="O45" s="48">
        <f t="shared" si="7"/>
        <v>3.7984922575387121</v>
      </c>
      <c r="P45" s="9"/>
    </row>
    <row r="46" spans="1:16">
      <c r="A46" s="12"/>
      <c r="B46" s="25">
        <v>341.16</v>
      </c>
      <c r="C46" s="20" t="s">
        <v>216</v>
      </c>
      <c r="D46" s="47">
        <v>44210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44210</v>
      </c>
      <c r="O46" s="48">
        <f t="shared" si="7"/>
        <v>3.0025808204292312</v>
      </c>
      <c r="P46" s="9"/>
    </row>
    <row r="47" spans="1:16">
      <c r="A47" s="12"/>
      <c r="B47" s="25">
        <v>341.51</v>
      </c>
      <c r="C47" s="20" t="s">
        <v>154</v>
      </c>
      <c r="D47" s="47">
        <v>275421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275421</v>
      </c>
      <c r="O47" s="48">
        <f t="shared" si="7"/>
        <v>18.70558272208639</v>
      </c>
      <c r="P47" s="9"/>
    </row>
    <row r="48" spans="1:16">
      <c r="A48" s="12"/>
      <c r="B48" s="25">
        <v>341.52</v>
      </c>
      <c r="C48" s="20" t="s">
        <v>217</v>
      </c>
      <c r="D48" s="47">
        <v>18000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18000</v>
      </c>
      <c r="O48" s="48">
        <f t="shared" si="7"/>
        <v>1.2224938875305624</v>
      </c>
      <c r="P48" s="9"/>
    </row>
    <row r="49" spans="1:16">
      <c r="A49" s="12"/>
      <c r="B49" s="25">
        <v>341.56</v>
      </c>
      <c r="C49" s="20" t="s">
        <v>221</v>
      </c>
      <c r="D49" s="47">
        <v>72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72</v>
      </c>
      <c r="O49" s="48">
        <f t="shared" si="7"/>
        <v>4.8899755501222494E-3</v>
      </c>
      <c r="P49" s="9"/>
    </row>
    <row r="50" spans="1:16">
      <c r="A50" s="12"/>
      <c r="B50" s="25">
        <v>341.8</v>
      </c>
      <c r="C50" s="20" t="s">
        <v>155</v>
      </c>
      <c r="D50" s="47">
        <v>10525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10525</v>
      </c>
      <c r="O50" s="48">
        <f t="shared" si="7"/>
        <v>0.71481934256995383</v>
      </c>
      <c r="P50" s="9"/>
    </row>
    <row r="51" spans="1:16">
      <c r="A51" s="12"/>
      <c r="B51" s="25">
        <v>341.9</v>
      </c>
      <c r="C51" s="20" t="s">
        <v>156</v>
      </c>
      <c r="D51" s="47">
        <v>25585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25585</v>
      </c>
      <c r="O51" s="48">
        <f t="shared" si="7"/>
        <v>1.7376392284705242</v>
      </c>
      <c r="P51" s="9"/>
    </row>
    <row r="52" spans="1:16">
      <c r="A52" s="12"/>
      <c r="B52" s="25">
        <v>342.1</v>
      </c>
      <c r="C52" s="20" t="s">
        <v>61</v>
      </c>
      <c r="D52" s="47">
        <v>473350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473350</v>
      </c>
      <c r="O52" s="48">
        <f t="shared" si="7"/>
        <v>32.148193425699539</v>
      </c>
      <c r="P52" s="9"/>
    </row>
    <row r="53" spans="1:16">
      <c r="A53" s="12"/>
      <c r="B53" s="25">
        <v>342.5</v>
      </c>
      <c r="C53" s="20" t="s">
        <v>229</v>
      </c>
      <c r="D53" s="47">
        <v>10000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10000</v>
      </c>
      <c r="O53" s="48">
        <f t="shared" si="7"/>
        <v>0.67916327085031236</v>
      </c>
      <c r="P53" s="9"/>
    </row>
    <row r="54" spans="1:16">
      <c r="A54" s="12"/>
      <c r="B54" s="25">
        <v>342.6</v>
      </c>
      <c r="C54" s="20" t="s">
        <v>62</v>
      </c>
      <c r="D54" s="47">
        <v>1118113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1118113</v>
      </c>
      <c r="O54" s="48">
        <f t="shared" si="7"/>
        <v>75.93812822602554</v>
      </c>
      <c r="P54" s="9"/>
    </row>
    <row r="55" spans="1:16">
      <c r="A55" s="12"/>
      <c r="B55" s="25">
        <v>342.9</v>
      </c>
      <c r="C55" s="20" t="s">
        <v>63</v>
      </c>
      <c r="D55" s="47">
        <v>0</v>
      </c>
      <c r="E55" s="47">
        <v>45604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45604</v>
      </c>
      <c r="O55" s="48">
        <f t="shared" si="7"/>
        <v>3.0972561803857648</v>
      </c>
      <c r="P55" s="9"/>
    </row>
    <row r="56" spans="1:16">
      <c r="A56" s="12"/>
      <c r="B56" s="25">
        <v>343.4</v>
      </c>
      <c r="C56" s="20" t="s">
        <v>65</v>
      </c>
      <c r="D56" s="47">
        <v>822308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822308</v>
      </c>
      <c r="O56" s="48">
        <f t="shared" si="7"/>
        <v>55.848139092637872</v>
      </c>
      <c r="P56" s="9"/>
    </row>
    <row r="57" spans="1:16">
      <c r="A57" s="12"/>
      <c r="B57" s="25">
        <v>344.9</v>
      </c>
      <c r="C57" s="20" t="s">
        <v>222</v>
      </c>
      <c r="D57" s="47">
        <v>61876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61876</v>
      </c>
      <c r="O57" s="48">
        <f t="shared" si="7"/>
        <v>4.2023906547133931</v>
      </c>
      <c r="P57" s="9"/>
    </row>
    <row r="58" spans="1:16">
      <c r="A58" s="12"/>
      <c r="B58" s="25">
        <v>345.9</v>
      </c>
      <c r="C58" s="20" t="s">
        <v>128</v>
      </c>
      <c r="D58" s="47">
        <v>0</v>
      </c>
      <c r="E58" s="47">
        <v>32880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32880</v>
      </c>
      <c r="O58" s="48">
        <f t="shared" si="7"/>
        <v>2.2330888345558271</v>
      </c>
      <c r="P58" s="9"/>
    </row>
    <row r="59" spans="1:16">
      <c r="A59" s="12"/>
      <c r="B59" s="25">
        <v>347.2</v>
      </c>
      <c r="C59" s="20" t="s">
        <v>67</v>
      </c>
      <c r="D59" s="47">
        <v>0</v>
      </c>
      <c r="E59" s="47">
        <v>2217</v>
      </c>
      <c r="F59" s="47">
        <v>0</v>
      </c>
      <c r="G59" s="47">
        <v>0</v>
      </c>
      <c r="H59" s="47">
        <v>0</v>
      </c>
      <c r="I59" s="47">
        <v>478396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480613</v>
      </c>
      <c r="O59" s="48">
        <f t="shared" si="7"/>
        <v>32.641469709318123</v>
      </c>
      <c r="P59" s="9"/>
    </row>
    <row r="60" spans="1:16">
      <c r="A60" s="12"/>
      <c r="B60" s="25">
        <v>348.11</v>
      </c>
      <c r="C60" s="20" t="s">
        <v>168</v>
      </c>
      <c r="D60" s="47">
        <v>780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>SUM(D60:M60)</f>
        <v>780</v>
      </c>
      <c r="O60" s="48">
        <f t="shared" si="7"/>
        <v>5.297473512632437E-2</v>
      </c>
      <c r="P60" s="9"/>
    </row>
    <row r="61" spans="1:16">
      <c r="A61" s="12"/>
      <c r="B61" s="25">
        <v>348.12</v>
      </c>
      <c r="C61" s="20" t="s">
        <v>169</v>
      </c>
      <c r="D61" s="47">
        <v>1513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ref="N61:N74" si="10">SUM(D61:M61)</f>
        <v>1513</v>
      </c>
      <c r="O61" s="48">
        <f t="shared" si="7"/>
        <v>0.10275740287965227</v>
      </c>
      <c r="P61" s="9"/>
    </row>
    <row r="62" spans="1:16">
      <c r="A62" s="12"/>
      <c r="B62" s="25">
        <v>348.13</v>
      </c>
      <c r="C62" s="20" t="s">
        <v>170</v>
      </c>
      <c r="D62" s="47">
        <v>4437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4437</v>
      </c>
      <c r="O62" s="48">
        <f t="shared" si="7"/>
        <v>0.30134474327628363</v>
      </c>
      <c r="P62" s="9"/>
    </row>
    <row r="63" spans="1:16">
      <c r="A63" s="12"/>
      <c r="B63" s="25">
        <v>348.22</v>
      </c>
      <c r="C63" s="20" t="s">
        <v>171</v>
      </c>
      <c r="D63" s="47">
        <v>4113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4113</v>
      </c>
      <c r="O63" s="48">
        <f t="shared" si="7"/>
        <v>0.27933985330073352</v>
      </c>
      <c r="P63" s="9"/>
    </row>
    <row r="64" spans="1:16">
      <c r="A64" s="12"/>
      <c r="B64" s="25">
        <v>348.23</v>
      </c>
      <c r="C64" s="20" t="s">
        <v>172</v>
      </c>
      <c r="D64" s="47">
        <v>10439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10439</v>
      </c>
      <c r="O64" s="48">
        <f t="shared" si="7"/>
        <v>0.70897853844064118</v>
      </c>
      <c r="P64" s="9"/>
    </row>
    <row r="65" spans="1:16">
      <c r="A65" s="12"/>
      <c r="B65" s="25">
        <v>348.31</v>
      </c>
      <c r="C65" s="20" t="s">
        <v>173</v>
      </c>
      <c r="D65" s="47">
        <v>44745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44745</v>
      </c>
      <c r="O65" s="48">
        <f t="shared" si="7"/>
        <v>3.038916055419723</v>
      </c>
      <c r="P65" s="9"/>
    </row>
    <row r="66" spans="1:16">
      <c r="A66" s="12"/>
      <c r="B66" s="25">
        <v>348.32</v>
      </c>
      <c r="C66" s="20" t="s">
        <v>174</v>
      </c>
      <c r="D66" s="47">
        <v>225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225</v>
      </c>
      <c r="O66" s="48">
        <f t="shared" si="7"/>
        <v>1.5281173594132029E-2</v>
      </c>
      <c r="P66" s="9"/>
    </row>
    <row r="67" spans="1:16">
      <c r="A67" s="12"/>
      <c r="B67" s="25">
        <v>348.41</v>
      </c>
      <c r="C67" s="20" t="s">
        <v>175</v>
      </c>
      <c r="D67" s="47">
        <v>57713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57713</v>
      </c>
      <c r="O67" s="48">
        <f t="shared" si="7"/>
        <v>3.9196549850584081</v>
      </c>
      <c r="P67" s="9"/>
    </row>
    <row r="68" spans="1:16">
      <c r="A68" s="12"/>
      <c r="B68" s="25">
        <v>348.42</v>
      </c>
      <c r="C68" s="20" t="s">
        <v>176</v>
      </c>
      <c r="D68" s="47">
        <v>5265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5265</v>
      </c>
      <c r="O68" s="48">
        <f t="shared" si="7"/>
        <v>0.35757946210268948</v>
      </c>
      <c r="P68" s="9"/>
    </row>
    <row r="69" spans="1:16">
      <c r="A69" s="12"/>
      <c r="B69" s="25">
        <v>348.48</v>
      </c>
      <c r="C69" s="20" t="s">
        <v>177</v>
      </c>
      <c r="D69" s="47">
        <v>966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966</v>
      </c>
      <c r="O69" s="48">
        <f t="shared" ref="O69:O100" si="11">(N69/O$103)</f>
        <v>6.5607171964140176E-2</v>
      </c>
      <c r="P69" s="9"/>
    </row>
    <row r="70" spans="1:16">
      <c r="A70" s="12"/>
      <c r="B70" s="25">
        <v>348.52</v>
      </c>
      <c r="C70" s="20" t="s">
        <v>178</v>
      </c>
      <c r="D70" s="47">
        <v>2005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2005</v>
      </c>
      <c r="O70" s="48">
        <f t="shared" si="11"/>
        <v>0.13617223580548765</v>
      </c>
      <c r="P70" s="9"/>
    </row>
    <row r="71" spans="1:16">
      <c r="A71" s="12"/>
      <c r="B71" s="25">
        <v>348.53</v>
      </c>
      <c r="C71" s="20" t="s">
        <v>179</v>
      </c>
      <c r="D71" s="47">
        <v>12325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12325</v>
      </c>
      <c r="O71" s="48">
        <f t="shared" si="11"/>
        <v>0.83706873132301007</v>
      </c>
      <c r="P71" s="9"/>
    </row>
    <row r="72" spans="1:16">
      <c r="A72" s="12"/>
      <c r="B72" s="25">
        <v>348.62</v>
      </c>
      <c r="C72" s="20" t="s">
        <v>180</v>
      </c>
      <c r="D72" s="47">
        <v>71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71</v>
      </c>
      <c r="O72" s="48">
        <f t="shared" si="11"/>
        <v>4.8220592230372181E-3</v>
      </c>
      <c r="P72" s="9"/>
    </row>
    <row r="73" spans="1:16">
      <c r="A73" s="12"/>
      <c r="B73" s="25">
        <v>348.71</v>
      </c>
      <c r="C73" s="20" t="s">
        <v>182</v>
      </c>
      <c r="D73" s="47">
        <v>16900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16900</v>
      </c>
      <c r="O73" s="48">
        <f t="shared" si="11"/>
        <v>1.1477859277370279</v>
      </c>
      <c r="P73" s="9"/>
    </row>
    <row r="74" spans="1:16">
      <c r="A74" s="12"/>
      <c r="B74" s="25">
        <v>348.72</v>
      </c>
      <c r="C74" s="20" t="s">
        <v>183</v>
      </c>
      <c r="D74" s="47">
        <v>551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551</v>
      </c>
      <c r="O74" s="48">
        <f t="shared" si="11"/>
        <v>3.7421896223852211E-2</v>
      </c>
      <c r="P74" s="9"/>
    </row>
    <row r="75" spans="1:16">
      <c r="A75" s="12"/>
      <c r="B75" s="25">
        <v>348.88</v>
      </c>
      <c r="C75" s="20" t="s">
        <v>184</v>
      </c>
      <c r="D75" s="47">
        <v>49180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49180</v>
      </c>
      <c r="O75" s="48">
        <f t="shared" si="11"/>
        <v>3.3401249660418366</v>
      </c>
      <c r="P75" s="9"/>
    </row>
    <row r="76" spans="1:16">
      <c r="A76" s="12"/>
      <c r="B76" s="25">
        <v>348.92099999999999</v>
      </c>
      <c r="C76" s="20" t="s">
        <v>157</v>
      </c>
      <c r="D76" s="47">
        <v>0</v>
      </c>
      <c r="E76" s="47">
        <v>2444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2444</v>
      </c>
      <c r="O76" s="48">
        <f t="shared" si="11"/>
        <v>0.16598750339581636</v>
      </c>
      <c r="P76" s="9"/>
    </row>
    <row r="77" spans="1:16">
      <c r="A77" s="12"/>
      <c r="B77" s="25">
        <v>348.92200000000003</v>
      </c>
      <c r="C77" s="20" t="s">
        <v>158</v>
      </c>
      <c r="D77" s="47">
        <v>0</v>
      </c>
      <c r="E77" s="47">
        <v>2444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2444</v>
      </c>
      <c r="O77" s="48">
        <f t="shared" si="11"/>
        <v>0.16598750339581636</v>
      </c>
      <c r="P77" s="9"/>
    </row>
    <row r="78" spans="1:16">
      <c r="A78" s="12"/>
      <c r="B78" s="25">
        <v>348.923</v>
      </c>
      <c r="C78" s="20" t="s">
        <v>159</v>
      </c>
      <c r="D78" s="47">
        <v>0</v>
      </c>
      <c r="E78" s="47">
        <v>2444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2444</v>
      </c>
      <c r="O78" s="48">
        <f t="shared" si="11"/>
        <v>0.16598750339581636</v>
      </c>
      <c r="P78" s="9"/>
    </row>
    <row r="79" spans="1:16">
      <c r="A79" s="12"/>
      <c r="B79" s="25">
        <v>348.92399999999998</v>
      </c>
      <c r="C79" s="20" t="s">
        <v>160</v>
      </c>
      <c r="D79" s="47">
        <v>0</v>
      </c>
      <c r="E79" s="47">
        <v>2444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2444</v>
      </c>
      <c r="O79" s="48">
        <f t="shared" si="11"/>
        <v>0.16598750339581636</v>
      </c>
      <c r="P79" s="9"/>
    </row>
    <row r="80" spans="1:16">
      <c r="A80" s="12"/>
      <c r="B80" s="25">
        <v>348.93</v>
      </c>
      <c r="C80" s="20" t="s">
        <v>161</v>
      </c>
      <c r="D80" s="47">
        <v>0</v>
      </c>
      <c r="E80" s="47">
        <v>1211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1211</v>
      </c>
      <c r="O80" s="48">
        <f t="shared" si="11"/>
        <v>8.2246672099972828E-2</v>
      </c>
      <c r="P80" s="9"/>
    </row>
    <row r="81" spans="1:16">
      <c r="A81" s="12"/>
      <c r="B81" s="25">
        <v>348.99</v>
      </c>
      <c r="C81" s="20" t="s">
        <v>230</v>
      </c>
      <c r="D81" s="47">
        <v>1071</v>
      </c>
      <c r="E81" s="47">
        <v>7365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8436</v>
      </c>
      <c r="O81" s="48">
        <f t="shared" si="11"/>
        <v>0.57294213528932358</v>
      </c>
      <c r="P81" s="9"/>
    </row>
    <row r="82" spans="1:16">
      <c r="A82" s="12"/>
      <c r="B82" s="25">
        <v>349</v>
      </c>
      <c r="C82" s="20" t="s">
        <v>117</v>
      </c>
      <c r="D82" s="47">
        <v>4347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4347</v>
      </c>
      <c r="O82" s="48">
        <f t="shared" si="11"/>
        <v>0.29523227383863082</v>
      </c>
      <c r="P82" s="9"/>
    </row>
    <row r="83" spans="1:16" ht="15.75">
      <c r="A83" s="29" t="s">
        <v>50</v>
      </c>
      <c r="B83" s="30"/>
      <c r="C83" s="31"/>
      <c r="D83" s="32">
        <f t="shared" ref="D83:M83" si="12">SUM(D84:D88)</f>
        <v>77747</v>
      </c>
      <c r="E83" s="32">
        <f t="shared" si="12"/>
        <v>0</v>
      </c>
      <c r="F83" s="32">
        <f t="shared" si="12"/>
        <v>0</v>
      </c>
      <c r="G83" s="32">
        <f t="shared" si="12"/>
        <v>0</v>
      </c>
      <c r="H83" s="32">
        <f t="shared" si="12"/>
        <v>0</v>
      </c>
      <c r="I83" s="32">
        <f t="shared" si="12"/>
        <v>0</v>
      </c>
      <c r="J83" s="32">
        <f t="shared" si="12"/>
        <v>0</v>
      </c>
      <c r="K83" s="32">
        <f t="shared" si="12"/>
        <v>0</v>
      </c>
      <c r="L83" s="32">
        <f t="shared" si="12"/>
        <v>0</v>
      </c>
      <c r="M83" s="32">
        <f t="shared" si="12"/>
        <v>0</v>
      </c>
      <c r="N83" s="32">
        <f t="shared" ref="N83:N90" si="13">SUM(D83:M83)</f>
        <v>77747</v>
      </c>
      <c r="O83" s="46">
        <f t="shared" si="11"/>
        <v>5.280290681879924</v>
      </c>
      <c r="P83" s="10"/>
    </row>
    <row r="84" spans="1:16">
      <c r="A84" s="13"/>
      <c r="B84" s="40">
        <v>351.1</v>
      </c>
      <c r="C84" s="21" t="s">
        <v>92</v>
      </c>
      <c r="D84" s="47">
        <v>17232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17232</v>
      </c>
      <c r="O84" s="48">
        <f t="shared" si="11"/>
        <v>1.1703341483292584</v>
      </c>
      <c r="P84" s="9"/>
    </row>
    <row r="85" spans="1:16">
      <c r="A85" s="13"/>
      <c r="B85" s="40">
        <v>351.2</v>
      </c>
      <c r="C85" s="21" t="s">
        <v>185</v>
      </c>
      <c r="D85" s="47">
        <v>30071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30071</v>
      </c>
      <c r="O85" s="48">
        <f t="shared" si="11"/>
        <v>2.0423118717739746</v>
      </c>
      <c r="P85" s="9"/>
    </row>
    <row r="86" spans="1:16">
      <c r="A86" s="13"/>
      <c r="B86" s="40">
        <v>351.5</v>
      </c>
      <c r="C86" s="21" t="s">
        <v>130</v>
      </c>
      <c r="D86" s="47">
        <v>14241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14241</v>
      </c>
      <c r="O86" s="48">
        <f t="shared" si="11"/>
        <v>0.96719641401792988</v>
      </c>
      <c r="P86" s="9"/>
    </row>
    <row r="87" spans="1:16">
      <c r="A87" s="13"/>
      <c r="B87" s="40">
        <v>351.7</v>
      </c>
      <c r="C87" s="21" t="s">
        <v>162</v>
      </c>
      <c r="D87" s="47">
        <v>10328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10328</v>
      </c>
      <c r="O87" s="48">
        <f t="shared" si="11"/>
        <v>0.70143982613420264</v>
      </c>
      <c r="P87" s="9"/>
    </row>
    <row r="88" spans="1:16">
      <c r="A88" s="13"/>
      <c r="B88" s="40">
        <v>354</v>
      </c>
      <c r="C88" s="21" t="s">
        <v>213</v>
      </c>
      <c r="D88" s="47">
        <v>5875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5875</v>
      </c>
      <c r="O88" s="48">
        <f t="shared" si="11"/>
        <v>0.39900842162455852</v>
      </c>
      <c r="P88" s="9"/>
    </row>
    <row r="89" spans="1:16" ht="15.75">
      <c r="A89" s="29" t="s">
        <v>5</v>
      </c>
      <c r="B89" s="30"/>
      <c r="C89" s="31"/>
      <c r="D89" s="32">
        <f t="shared" ref="D89:M89" si="14">SUM(D90:D96)</f>
        <v>154352</v>
      </c>
      <c r="E89" s="32">
        <f t="shared" si="14"/>
        <v>799754</v>
      </c>
      <c r="F89" s="32">
        <f t="shared" si="14"/>
        <v>2299</v>
      </c>
      <c r="G89" s="32">
        <f t="shared" si="14"/>
        <v>1764789</v>
      </c>
      <c r="H89" s="32">
        <f t="shared" si="14"/>
        <v>0</v>
      </c>
      <c r="I89" s="32">
        <f t="shared" si="14"/>
        <v>71627</v>
      </c>
      <c r="J89" s="32">
        <f t="shared" si="14"/>
        <v>0</v>
      </c>
      <c r="K89" s="32">
        <f t="shared" si="14"/>
        <v>0</v>
      </c>
      <c r="L89" s="32">
        <f t="shared" si="14"/>
        <v>0</v>
      </c>
      <c r="M89" s="32">
        <f t="shared" si="14"/>
        <v>0</v>
      </c>
      <c r="N89" s="32">
        <f t="shared" si="13"/>
        <v>2792821</v>
      </c>
      <c r="O89" s="46">
        <f t="shared" si="11"/>
        <v>189.67814452594405</v>
      </c>
      <c r="P89" s="10"/>
    </row>
    <row r="90" spans="1:16">
      <c r="A90" s="12"/>
      <c r="B90" s="25">
        <v>361.1</v>
      </c>
      <c r="C90" s="20" t="s">
        <v>95</v>
      </c>
      <c r="D90" s="47">
        <v>87500</v>
      </c>
      <c r="E90" s="47">
        <v>38289</v>
      </c>
      <c r="F90" s="47">
        <v>2299</v>
      </c>
      <c r="G90" s="47">
        <v>142</v>
      </c>
      <c r="H90" s="47">
        <v>0</v>
      </c>
      <c r="I90" s="47">
        <v>220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128450</v>
      </c>
      <c r="O90" s="48">
        <f t="shared" si="11"/>
        <v>8.723852214072263</v>
      </c>
      <c r="P90" s="9"/>
    </row>
    <row r="91" spans="1:16">
      <c r="A91" s="12"/>
      <c r="B91" s="25">
        <v>362</v>
      </c>
      <c r="C91" s="20" t="s">
        <v>96</v>
      </c>
      <c r="D91" s="47">
        <v>33282</v>
      </c>
      <c r="E91" s="47">
        <v>430004</v>
      </c>
      <c r="F91" s="47">
        <v>0</v>
      </c>
      <c r="G91" s="47">
        <v>0</v>
      </c>
      <c r="H91" s="47">
        <v>0</v>
      </c>
      <c r="I91" s="47">
        <v>6554</v>
      </c>
      <c r="J91" s="47">
        <v>0</v>
      </c>
      <c r="K91" s="47">
        <v>0</v>
      </c>
      <c r="L91" s="47">
        <v>0</v>
      </c>
      <c r="M91" s="47">
        <v>0</v>
      </c>
      <c r="N91" s="47">
        <f t="shared" ref="N91:N96" si="15">SUM(D91:M91)</f>
        <v>469840</v>
      </c>
      <c r="O91" s="48">
        <f t="shared" si="11"/>
        <v>31.909807117631079</v>
      </c>
      <c r="P91" s="9"/>
    </row>
    <row r="92" spans="1:16">
      <c r="A92" s="12"/>
      <c r="B92" s="25">
        <v>364</v>
      </c>
      <c r="C92" s="20" t="s">
        <v>163</v>
      </c>
      <c r="D92" s="47">
        <v>0</v>
      </c>
      <c r="E92" s="47">
        <v>0</v>
      </c>
      <c r="F92" s="47">
        <v>0</v>
      </c>
      <c r="G92" s="47">
        <v>28617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5"/>
        <v>28617</v>
      </c>
      <c r="O92" s="48">
        <f t="shared" si="11"/>
        <v>1.943561532192339</v>
      </c>
      <c r="P92" s="9"/>
    </row>
    <row r="93" spans="1:16">
      <c r="A93" s="12"/>
      <c r="B93" s="25">
        <v>365</v>
      </c>
      <c r="C93" s="20" t="s">
        <v>186</v>
      </c>
      <c r="D93" s="47">
        <v>2529</v>
      </c>
      <c r="E93" s="47">
        <v>224496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227025</v>
      </c>
      <c r="O93" s="48">
        <f t="shared" si="11"/>
        <v>15.418704156479217</v>
      </c>
      <c r="P93" s="9"/>
    </row>
    <row r="94" spans="1:16">
      <c r="A94" s="12"/>
      <c r="B94" s="25">
        <v>366</v>
      </c>
      <c r="C94" s="20" t="s">
        <v>99</v>
      </c>
      <c r="D94" s="47">
        <v>300</v>
      </c>
      <c r="E94" s="47">
        <v>1600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1900</v>
      </c>
      <c r="O94" s="48">
        <f t="shared" si="11"/>
        <v>0.12904102146155935</v>
      </c>
      <c r="P94" s="9"/>
    </row>
    <row r="95" spans="1:16">
      <c r="A95" s="12"/>
      <c r="B95" s="25">
        <v>369.3</v>
      </c>
      <c r="C95" s="20" t="s">
        <v>133</v>
      </c>
      <c r="D95" s="47">
        <v>24181</v>
      </c>
      <c r="E95" s="47">
        <v>61726</v>
      </c>
      <c r="F95" s="47">
        <v>0</v>
      </c>
      <c r="G95" s="47">
        <v>1736030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1821937</v>
      </c>
      <c r="O95" s="48">
        <f t="shared" si="11"/>
        <v>123.73926922032057</v>
      </c>
      <c r="P95" s="9"/>
    </row>
    <row r="96" spans="1:16">
      <c r="A96" s="12"/>
      <c r="B96" s="25">
        <v>369.9</v>
      </c>
      <c r="C96" s="20" t="s">
        <v>100</v>
      </c>
      <c r="D96" s="47">
        <v>6560</v>
      </c>
      <c r="E96" s="47">
        <v>43639</v>
      </c>
      <c r="F96" s="47">
        <v>0</v>
      </c>
      <c r="G96" s="47">
        <v>0</v>
      </c>
      <c r="H96" s="47">
        <v>0</v>
      </c>
      <c r="I96" s="47">
        <v>64853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115052</v>
      </c>
      <c r="O96" s="48">
        <f t="shared" si="11"/>
        <v>7.8139092637870142</v>
      </c>
      <c r="P96" s="9"/>
    </row>
    <row r="97" spans="1:119" ht="15.75">
      <c r="A97" s="29" t="s">
        <v>51</v>
      </c>
      <c r="B97" s="30"/>
      <c r="C97" s="31"/>
      <c r="D97" s="32">
        <f t="shared" ref="D97:M97" si="16">SUM(D98:D100)</f>
        <v>3559896</v>
      </c>
      <c r="E97" s="32">
        <f t="shared" si="16"/>
        <v>30463</v>
      </c>
      <c r="F97" s="32">
        <f t="shared" si="16"/>
        <v>2652935</v>
      </c>
      <c r="G97" s="32">
        <f t="shared" si="16"/>
        <v>540324</v>
      </c>
      <c r="H97" s="32">
        <f t="shared" si="16"/>
        <v>0</v>
      </c>
      <c r="I97" s="32">
        <f t="shared" si="16"/>
        <v>130594</v>
      </c>
      <c r="J97" s="32">
        <f t="shared" si="16"/>
        <v>0</v>
      </c>
      <c r="K97" s="32">
        <f t="shared" si="16"/>
        <v>0</v>
      </c>
      <c r="L97" s="32">
        <f t="shared" si="16"/>
        <v>0</v>
      </c>
      <c r="M97" s="32">
        <f t="shared" si="16"/>
        <v>0</v>
      </c>
      <c r="N97" s="32">
        <f>SUM(D97:M97)</f>
        <v>6914212</v>
      </c>
      <c r="O97" s="46">
        <f t="shared" si="11"/>
        <v>469.58788372724803</v>
      </c>
      <c r="P97" s="9"/>
    </row>
    <row r="98" spans="1:119">
      <c r="A98" s="12"/>
      <c r="B98" s="25">
        <v>381</v>
      </c>
      <c r="C98" s="20" t="s">
        <v>101</v>
      </c>
      <c r="D98" s="47">
        <v>3542796</v>
      </c>
      <c r="E98" s="47">
        <v>30463</v>
      </c>
      <c r="F98" s="47">
        <v>2652935</v>
      </c>
      <c r="G98" s="47">
        <v>540324</v>
      </c>
      <c r="H98" s="47">
        <v>0</v>
      </c>
      <c r="I98" s="47">
        <v>100000</v>
      </c>
      <c r="J98" s="47">
        <v>0</v>
      </c>
      <c r="K98" s="47">
        <v>0</v>
      </c>
      <c r="L98" s="47">
        <v>0</v>
      </c>
      <c r="M98" s="47">
        <v>0</v>
      </c>
      <c r="N98" s="47">
        <f>SUM(D98:M98)</f>
        <v>6866518</v>
      </c>
      <c r="O98" s="48">
        <f t="shared" si="11"/>
        <v>466.34868242325456</v>
      </c>
      <c r="P98" s="9"/>
    </row>
    <row r="99" spans="1:119">
      <c r="A99" s="12"/>
      <c r="B99" s="25">
        <v>388.1</v>
      </c>
      <c r="C99" s="20" t="s">
        <v>193</v>
      </c>
      <c r="D99" s="47">
        <v>17100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>SUM(D99:M99)</f>
        <v>17100</v>
      </c>
      <c r="O99" s="48">
        <f t="shared" si="11"/>
        <v>1.1613691931540342</v>
      </c>
      <c r="P99" s="9"/>
    </row>
    <row r="100" spans="1:119" ht="15.75" thickBot="1">
      <c r="A100" s="12"/>
      <c r="B100" s="25">
        <v>389.4</v>
      </c>
      <c r="C100" s="20" t="s">
        <v>237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30594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30594</v>
      </c>
      <c r="O100" s="48">
        <f t="shared" si="11"/>
        <v>2.077832110839446</v>
      </c>
      <c r="P100" s="9"/>
    </row>
    <row r="101" spans="1:119" ht="16.5" thickBot="1">
      <c r="A101" s="14" t="s">
        <v>74</v>
      </c>
      <c r="B101" s="23"/>
      <c r="C101" s="22"/>
      <c r="D101" s="15">
        <f t="shared" ref="D101:M101" si="17">SUM(D5,D13,D16,D43,D83,D89,D97)</f>
        <v>22748966</v>
      </c>
      <c r="E101" s="15">
        <f t="shared" si="17"/>
        <v>28393867</v>
      </c>
      <c r="F101" s="15">
        <f t="shared" si="17"/>
        <v>4428337</v>
      </c>
      <c r="G101" s="15">
        <f t="shared" si="17"/>
        <v>2305113</v>
      </c>
      <c r="H101" s="15">
        <f t="shared" si="17"/>
        <v>0</v>
      </c>
      <c r="I101" s="15">
        <f t="shared" si="17"/>
        <v>680617</v>
      </c>
      <c r="J101" s="15">
        <f t="shared" si="17"/>
        <v>0</v>
      </c>
      <c r="K101" s="15">
        <f t="shared" si="17"/>
        <v>0</v>
      </c>
      <c r="L101" s="15">
        <f t="shared" si="17"/>
        <v>0</v>
      </c>
      <c r="M101" s="15">
        <f t="shared" si="17"/>
        <v>0</v>
      </c>
      <c r="N101" s="15">
        <f>SUM(D101:M101)</f>
        <v>58556900</v>
      </c>
      <c r="O101" s="38">
        <f>(N101/O$103)</f>
        <v>3976.9695734854658</v>
      </c>
      <c r="P101" s="6"/>
      <c r="Q101" s="2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</row>
    <row r="102" spans="1:119">
      <c r="A102" s="16"/>
      <c r="B102" s="18"/>
      <c r="C102" s="18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9"/>
    </row>
    <row r="103" spans="1:119">
      <c r="A103" s="41"/>
      <c r="B103" s="42"/>
      <c r="C103" s="42"/>
      <c r="D103" s="43"/>
      <c r="E103" s="43"/>
      <c r="F103" s="43"/>
      <c r="G103" s="43"/>
      <c r="H103" s="43"/>
      <c r="I103" s="43"/>
      <c r="J103" s="43"/>
      <c r="K103" s="43"/>
      <c r="L103" s="51" t="s">
        <v>238</v>
      </c>
      <c r="M103" s="51"/>
      <c r="N103" s="51"/>
      <c r="O103" s="44">
        <v>14724</v>
      </c>
    </row>
    <row r="104" spans="1:119">
      <c r="A104" s="52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4"/>
    </row>
    <row r="105" spans="1:119" ht="15.75" customHeight="1" thickBot="1">
      <c r="A105" s="55" t="s">
        <v>119</v>
      </c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7"/>
    </row>
  </sheetData>
  <mergeCells count="10">
    <mergeCell ref="L103:N103"/>
    <mergeCell ref="A104:O104"/>
    <mergeCell ref="A105:O10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112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227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105</v>
      </c>
      <c r="B3" s="65"/>
      <c r="C3" s="66"/>
      <c r="D3" s="70" t="s">
        <v>45</v>
      </c>
      <c r="E3" s="71"/>
      <c r="F3" s="71"/>
      <c r="G3" s="71"/>
      <c r="H3" s="72"/>
      <c r="I3" s="70" t="s">
        <v>46</v>
      </c>
      <c r="J3" s="72"/>
      <c r="K3" s="70" t="s">
        <v>48</v>
      </c>
      <c r="L3" s="72"/>
      <c r="M3" s="36"/>
      <c r="N3" s="37"/>
      <c r="O3" s="73" t="s">
        <v>110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106</v>
      </c>
      <c r="F4" s="34" t="s">
        <v>107</v>
      </c>
      <c r="G4" s="34" t="s">
        <v>108</v>
      </c>
      <c r="H4" s="34" t="s">
        <v>7</v>
      </c>
      <c r="I4" s="34" t="s">
        <v>8</v>
      </c>
      <c r="J4" s="35" t="s">
        <v>109</v>
      </c>
      <c r="K4" s="35" t="s">
        <v>9</v>
      </c>
      <c r="L4" s="35" t="s">
        <v>10</v>
      </c>
      <c r="M4" s="35" t="s">
        <v>11</v>
      </c>
      <c r="N4" s="35" t="s">
        <v>47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12761117</v>
      </c>
      <c r="E5" s="27">
        <f t="shared" si="0"/>
        <v>2490813</v>
      </c>
      <c r="F5" s="27">
        <f t="shared" si="0"/>
        <v>828149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16080079</v>
      </c>
      <c r="O5" s="33">
        <f t="shared" ref="O5:O36" si="2">(N5/O$81)</f>
        <v>1229.1758905366153</v>
      </c>
      <c r="P5" s="6"/>
    </row>
    <row r="6" spans="1:133">
      <c r="A6" s="12"/>
      <c r="B6" s="25">
        <v>311</v>
      </c>
      <c r="C6" s="20" t="s">
        <v>2</v>
      </c>
      <c r="D6" s="47">
        <v>11971533</v>
      </c>
      <c r="E6" s="47">
        <v>665793</v>
      </c>
      <c r="F6" s="47">
        <v>435404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13072730</v>
      </c>
      <c r="O6" s="48">
        <f t="shared" si="2"/>
        <v>999.29139275340162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1754261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1754261</v>
      </c>
      <c r="O7" s="48">
        <f t="shared" si="2"/>
        <v>134.09730927992661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70759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70759</v>
      </c>
      <c r="O8" s="48">
        <f t="shared" si="2"/>
        <v>5.4088824338786115</v>
      </c>
      <c r="P8" s="9"/>
    </row>
    <row r="9" spans="1:133">
      <c r="A9" s="12"/>
      <c r="B9" s="49">
        <v>312.41000000000003</v>
      </c>
      <c r="C9" s="20" t="s">
        <v>233</v>
      </c>
      <c r="D9" s="47">
        <v>0</v>
      </c>
      <c r="E9" s="47">
        <v>0</v>
      </c>
      <c r="F9" s="47">
        <v>392745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392745</v>
      </c>
      <c r="O9" s="48">
        <f t="shared" si="2"/>
        <v>30.021785659685065</v>
      </c>
      <c r="P9" s="9"/>
    </row>
    <row r="10" spans="1:133">
      <c r="A10" s="12"/>
      <c r="B10" s="25">
        <v>312.60000000000002</v>
      </c>
      <c r="C10" s="20" t="s">
        <v>15</v>
      </c>
      <c r="D10" s="47">
        <v>722724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722724</v>
      </c>
      <c r="O10" s="48">
        <f t="shared" si="2"/>
        <v>55.245681088518573</v>
      </c>
      <c r="P10" s="9"/>
    </row>
    <row r="11" spans="1:133">
      <c r="A11" s="12"/>
      <c r="B11" s="25">
        <v>315</v>
      </c>
      <c r="C11" s="20" t="s">
        <v>141</v>
      </c>
      <c r="D11" s="47">
        <v>66860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66860</v>
      </c>
      <c r="O11" s="48">
        <f t="shared" si="2"/>
        <v>5.1108393212047085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SUM(D13:D14)</f>
        <v>731222</v>
      </c>
      <c r="E12" s="32">
        <f t="shared" si="3"/>
        <v>400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731622</v>
      </c>
      <c r="O12" s="46">
        <f t="shared" si="2"/>
        <v>55.925852316159606</v>
      </c>
      <c r="P12" s="10"/>
    </row>
    <row r="13" spans="1:133">
      <c r="A13" s="12"/>
      <c r="B13" s="25">
        <v>322</v>
      </c>
      <c r="C13" s="20" t="s">
        <v>0</v>
      </c>
      <c r="D13" s="47">
        <v>580178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580178</v>
      </c>
      <c r="O13" s="48">
        <f t="shared" si="2"/>
        <v>44.349334964072774</v>
      </c>
      <c r="P13" s="9"/>
    </row>
    <row r="14" spans="1:133">
      <c r="A14" s="12"/>
      <c r="B14" s="25">
        <v>329</v>
      </c>
      <c r="C14" s="20" t="s">
        <v>19</v>
      </c>
      <c r="D14" s="47">
        <v>151044</v>
      </c>
      <c r="E14" s="47">
        <v>400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151444</v>
      </c>
      <c r="O14" s="48">
        <f t="shared" si="2"/>
        <v>11.576517352086837</v>
      </c>
      <c r="P14" s="9"/>
    </row>
    <row r="15" spans="1:133" ht="15.75">
      <c r="A15" s="29" t="s">
        <v>21</v>
      </c>
      <c r="B15" s="30"/>
      <c r="C15" s="31"/>
      <c r="D15" s="32">
        <f t="shared" ref="D15:M15" si="4">SUM(D16:D38)</f>
        <v>3560963</v>
      </c>
      <c r="E15" s="32">
        <f t="shared" si="4"/>
        <v>13690668</v>
      </c>
      <c r="F15" s="32">
        <f t="shared" si="4"/>
        <v>1107782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18359413</v>
      </c>
      <c r="O15" s="46">
        <f t="shared" si="2"/>
        <v>1403.4102583702797</v>
      </c>
      <c r="P15" s="10"/>
    </row>
    <row r="16" spans="1:133">
      <c r="A16" s="12"/>
      <c r="B16" s="49">
        <v>331.2</v>
      </c>
      <c r="C16" s="20" t="s">
        <v>20</v>
      </c>
      <c r="D16" s="47">
        <v>399384</v>
      </c>
      <c r="E16" s="47">
        <v>2547045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2946429</v>
      </c>
      <c r="O16" s="48">
        <f t="shared" si="2"/>
        <v>225.22771747439231</v>
      </c>
      <c r="P16" s="9"/>
    </row>
    <row r="17" spans="1:16">
      <c r="A17" s="12"/>
      <c r="B17" s="49">
        <v>331.39</v>
      </c>
      <c r="C17" s="20" t="s">
        <v>25</v>
      </c>
      <c r="D17" s="47">
        <v>0</v>
      </c>
      <c r="E17" s="47">
        <v>1815678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1815678</v>
      </c>
      <c r="O17" s="48">
        <f t="shared" si="2"/>
        <v>138.79208072160219</v>
      </c>
      <c r="P17" s="9"/>
    </row>
    <row r="18" spans="1:16">
      <c r="A18" s="12"/>
      <c r="B18" s="49">
        <v>331.49</v>
      </c>
      <c r="C18" s="20" t="s">
        <v>26</v>
      </c>
      <c r="D18" s="47">
        <v>0</v>
      </c>
      <c r="E18" s="47">
        <v>87452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87452</v>
      </c>
      <c r="O18" s="48">
        <f t="shared" si="2"/>
        <v>6.6849105641339248</v>
      </c>
      <c r="P18" s="9"/>
    </row>
    <row r="19" spans="1:16">
      <c r="A19" s="12"/>
      <c r="B19" s="49">
        <v>331.65</v>
      </c>
      <c r="C19" s="20" t="s">
        <v>27</v>
      </c>
      <c r="D19" s="47">
        <v>66924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66924</v>
      </c>
      <c r="O19" s="48">
        <f t="shared" si="2"/>
        <v>5.1157315395199507</v>
      </c>
      <c r="P19" s="9"/>
    </row>
    <row r="20" spans="1:16">
      <c r="A20" s="12"/>
      <c r="B20" s="25">
        <v>333</v>
      </c>
      <c r="C20" s="20" t="s">
        <v>3</v>
      </c>
      <c r="D20" s="47">
        <v>1126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1126</v>
      </c>
      <c r="O20" s="48">
        <f t="shared" si="2"/>
        <v>8.6072465983794533E-2</v>
      </c>
      <c r="P20" s="9"/>
    </row>
    <row r="21" spans="1:16">
      <c r="A21" s="12"/>
      <c r="B21" s="25">
        <v>334.2</v>
      </c>
      <c r="C21" s="20" t="s">
        <v>24</v>
      </c>
      <c r="D21" s="47">
        <v>0</v>
      </c>
      <c r="E21" s="47">
        <v>667224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667224</v>
      </c>
      <c r="O21" s="48">
        <f t="shared" si="2"/>
        <v>51.003210518269377</v>
      </c>
      <c r="P21" s="9"/>
    </row>
    <row r="22" spans="1:16">
      <c r="A22" s="12"/>
      <c r="B22" s="25">
        <v>334.34</v>
      </c>
      <c r="C22" s="20" t="s">
        <v>208</v>
      </c>
      <c r="D22" s="47">
        <v>0</v>
      </c>
      <c r="E22" s="47">
        <v>90909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90909</v>
      </c>
      <c r="O22" s="48">
        <f t="shared" si="2"/>
        <v>6.9491667940681854</v>
      </c>
      <c r="P22" s="9"/>
    </row>
    <row r="23" spans="1:16">
      <c r="A23" s="12"/>
      <c r="B23" s="25">
        <v>334.39</v>
      </c>
      <c r="C23" s="20" t="s">
        <v>30</v>
      </c>
      <c r="D23" s="47">
        <v>0</v>
      </c>
      <c r="E23" s="47">
        <v>303878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8" si="5">SUM(D23:M23)</f>
        <v>303878</v>
      </c>
      <c r="O23" s="48">
        <f t="shared" si="2"/>
        <v>23.228711206237577</v>
      </c>
      <c r="P23" s="9"/>
    </row>
    <row r="24" spans="1:16">
      <c r="A24" s="12"/>
      <c r="B24" s="25">
        <v>334.49</v>
      </c>
      <c r="C24" s="20" t="s">
        <v>31</v>
      </c>
      <c r="D24" s="47">
        <v>0</v>
      </c>
      <c r="E24" s="47">
        <v>3570983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3570983</v>
      </c>
      <c r="O24" s="48">
        <f t="shared" si="2"/>
        <v>272.96919431279622</v>
      </c>
      <c r="P24" s="9"/>
    </row>
    <row r="25" spans="1:16">
      <c r="A25" s="12"/>
      <c r="B25" s="25">
        <v>334.5</v>
      </c>
      <c r="C25" s="20" t="s">
        <v>32</v>
      </c>
      <c r="D25" s="47">
        <v>0</v>
      </c>
      <c r="E25" s="47">
        <v>3205612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3205612</v>
      </c>
      <c r="O25" s="48">
        <f t="shared" si="2"/>
        <v>245.03990215563368</v>
      </c>
      <c r="P25" s="9"/>
    </row>
    <row r="26" spans="1:16">
      <c r="A26" s="12"/>
      <c r="B26" s="25">
        <v>334.61</v>
      </c>
      <c r="C26" s="20" t="s">
        <v>33</v>
      </c>
      <c r="D26" s="47">
        <v>0</v>
      </c>
      <c r="E26" s="47">
        <v>34480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34480</v>
      </c>
      <c r="O26" s="48">
        <f t="shared" si="2"/>
        <v>2.6356826173367986</v>
      </c>
      <c r="P26" s="9"/>
    </row>
    <row r="27" spans="1:16">
      <c r="A27" s="12"/>
      <c r="B27" s="25">
        <v>334.7</v>
      </c>
      <c r="C27" s="20" t="s">
        <v>34</v>
      </c>
      <c r="D27" s="47">
        <v>0</v>
      </c>
      <c r="E27" s="47">
        <v>75797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75797</v>
      </c>
      <c r="O27" s="48">
        <f t="shared" si="2"/>
        <v>5.7939917443815929</v>
      </c>
      <c r="P27" s="9"/>
    </row>
    <row r="28" spans="1:16">
      <c r="A28" s="12"/>
      <c r="B28" s="25">
        <v>335.12</v>
      </c>
      <c r="C28" s="20" t="s">
        <v>146</v>
      </c>
      <c r="D28" s="47">
        <v>320094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320094</v>
      </c>
      <c r="O28" s="48">
        <f t="shared" si="2"/>
        <v>24.4682770218621</v>
      </c>
      <c r="P28" s="9"/>
    </row>
    <row r="29" spans="1:16">
      <c r="A29" s="12"/>
      <c r="B29" s="25">
        <v>335.13</v>
      </c>
      <c r="C29" s="20" t="s">
        <v>147</v>
      </c>
      <c r="D29" s="47">
        <v>25022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25022</v>
      </c>
      <c r="O29" s="48">
        <f t="shared" si="2"/>
        <v>1.9127044794373949</v>
      </c>
      <c r="P29" s="9"/>
    </row>
    <row r="30" spans="1:16">
      <c r="A30" s="12"/>
      <c r="B30" s="25">
        <v>335.14</v>
      </c>
      <c r="C30" s="20" t="s">
        <v>148</v>
      </c>
      <c r="D30" s="47">
        <v>2808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2808</v>
      </c>
      <c r="O30" s="48">
        <f t="shared" si="2"/>
        <v>0.2146460785812567</v>
      </c>
      <c r="P30" s="9"/>
    </row>
    <row r="31" spans="1:16">
      <c r="A31" s="12"/>
      <c r="B31" s="25">
        <v>335.15</v>
      </c>
      <c r="C31" s="20" t="s">
        <v>149</v>
      </c>
      <c r="D31" s="47">
        <v>3862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3862</v>
      </c>
      <c r="O31" s="48">
        <f t="shared" si="2"/>
        <v>0.29521479896040359</v>
      </c>
      <c r="P31" s="9"/>
    </row>
    <row r="32" spans="1:16">
      <c r="A32" s="12"/>
      <c r="B32" s="25">
        <v>335.16</v>
      </c>
      <c r="C32" s="20" t="s">
        <v>150</v>
      </c>
      <c r="D32" s="47">
        <v>216500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216500</v>
      </c>
      <c r="O32" s="48">
        <f t="shared" si="2"/>
        <v>16.549457269530652</v>
      </c>
      <c r="P32" s="9"/>
    </row>
    <row r="33" spans="1:16">
      <c r="A33" s="12"/>
      <c r="B33" s="25">
        <v>335.18</v>
      </c>
      <c r="C33" s="20" t="s">
        <v>151</v>
      </c>
      <c r="D33" s="47">
        <v>1585886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1585886</v>
      </c>
      <c r="O33" s="48">
        <f t="shared" si="2"/>
        <v>121.22657086072466</v>
      </c>
      <c r="P33" s="9"/>
    </row>
    <row r="34" spans="1:16">
      <c r="A34" s="12"/>
      <c r="B34" s="25">
        <v>335.19</v>
      </c>
      <c r="C34" s="20" t="s">
        <v>152</v>
      </c>
      <c r="D34" s="47">
        <v>929831</v>
      </c>
      <c r="E34" s="47">
        <v>80884</v>
      </c>
      <c r="F34" s="47">
        <v>46768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1057483</v>
      </c>
      <c r="O34" s="48">
        <f t="shared" si="2"/>
        <v>80.834964072771754</v>
      </c>
      <c r="P34" s="9"/>
    </row>
    <row r="35" spans="1:16">
      <c r="A35" s="12"/>
      <c r="B35" s="25">
        <v>335.22</v>
      </c>
      <c r="C35" s="20" t="s">
        <v>42</v>
      </c>
      <c r="D35" s="47">
        <v>0</v>
      </c>
      <c r="E35" s="47">
        <v>135748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135748</v>
      </c>
      <c r="O35" s="48">
        <f t="shared" si="2"/>
        <v>10.376700810273659</v>
      </c>
      <c r="P35" s="9"/>
    </row>
    <row r="36" spans="1:16">
      <c r="A36" s="12"/>
      <c r="B36" s="49">
        <v>335.49</v>
      </c>
      <c r="C36" s="20" t="s">
        <v>43</v>
      </c>
      <c r="D36" s="47">
        <v>4809</v>
      </c>
      <c r="E36" s="47">
        <v>0</v>
      </c>
      <c r="F36" s="47">
        <v>1061014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1065823</v>
      </c>
      <c r="O36" s="48">
        <f t="shared" si="2"/>
        <v>81.472481271976761</v>
      </c>
      <c r="P36" s="9"/>
    </row>
    <row r="37" spans="1:16">
      <c r="A37" s="12"/>
      <c r="B37" s="49">
        <v>335.61</v>
      </c>
      <c r="C37" s="20" t="s">
        <v>228</v>
      </c>
      <c r="D37" s="47">
        <v>0</v>
      </c>
      <c r="E37" s="47">
        <v>1074978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1074978</v>
      </c>
      <c r="O37" s="48">
        <f t="shared" ref="O37:O68" si="6">(N37/O$81)</f>
        <v>82.172297813789939</v>
      </c>
      <c r="P37" s="9"/>
    </row>
    <row r="38" spans="1:16">
      <c r="A38" s="12"/>
      <c r="B38" s="25">
        <v>336</v>
      </c>
      <c r="C38" s="20" t="s">
        <v>4</v>
      </c>
      <c r="D38" s="47">
        <v>4717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4717</v>
      </c>
      <c r="O38" s="48">
        <f t="shared" si="6"/>
        <v>0.36057177801559392</v>
      </c>
      <c r="P38" s="9"/>
    </row>
    <row r="39" spans="1:16" ht="15.75">
      <c r="A39" s="29" t="s">
        <v>49</v>
      </c>
      <c r="B39" s="30"/>
      <c r="C39" s="31"/>
      <c r="D39" s="32">
        <f t="shared" ref="D39:M39" si="7">SUM(D40:D63)</f>
        <v>4449772</v>
      </c>
      <c r="E39" s="32">
        <f t="shared" si="7"/>
        <v>743616</v>
      </c>
      <c r="F39" s="32">
        <f t="shared" si="7"/>
        <v>0</v>
      </c>
      <c r="G39" s="32">
        <f t="shared" si="7"/>
        <v>0</v>
      </c>
      <c r="H39" s="32">
        <f t="shared" si="7"/>
        <v>0</v>
      </c>
      <c r="I39" s="32">
        <f t="shared" si="7"/>
        <v>125519</v>
      </c>
      <c r="J39" s="32">
        <f t="shared" si="7"/>
        <v>0</v>
      </c>
      <c r="K39" s="32">
        <f t="shared" si="7"/>
        <v>0</v>
      </c>
      <c r="L39" s="32">
        <f t="shared" si="7"/>
        <v>0</v>
      </c>
      <c r="M39" s="32">
        <f t="shared" si="7"/>
        <v>0</v>
      </c>
      <c r="N39" s="32">
        <f>SUM(D39:M39)</f>
        <v>5318907</v>
      </c>
      <c r="O39" s="46">
        <f t="shared" si="6"/>
        <v>406.58209753860268</v>
      </c>
      <c r="P39" s="10"/>
    </row>
    <row r="40" spans="1:16">
      <c r="A40" s="12"/>
      <c r="B40" s="25">
        <v>341.1</v>
      </c>
      <c r="C40" s="20" t="s">
        <v>153</v>
      </c>
      <c r="D40" s="47">
        <v>89335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89335</v>
      </c>
      <c r="O40" s="48">
        <f t="shared" si="6"/>
        <v>6.8288487998776946</v>
      </c>
      <c r="P40" s="9"/>
    </row>
    <row r="41" spans="1:16">
      <c r="A41" s="12"/>
      <c r="B41" s="25">
        <v>341.15</v>
      </c>
      <c r="C41" s="20" t="s">
        <v>166</v>
      </c>
      <c r="D41" s="47">
        <v>0</v>
      </c>
      <c r="E41" s="47">
        <v>48088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63" si="8">SUM(D41:M41)</f>
        <v>48088</v>
      </c>
      <c r="O41" s="48">
        <f t="shared" si="6"/>
        <v>3.6758905366151966</v>
      </c>
      <c r="P41" s="9"/>
    </row>
    <row r="42" spans="1:16">
      <c r="A42" s="12"/>
      <c r="B42" s="25">
        <v>341.16</v>
      </c>
      <c r="C42" s="20" t="s">
        <v>216</v>
      </c>
      <c r="D42" s="47">
        <v>40391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40391</v>
      </c>
      <c r="O42" s="48">
        <f t="shared" si="6"/>
        <v>3.0875248432961322</v>
      </c>
      <c r="P42" s="9"/>
    </row>
    <row r="43" spans="1:16">
      <c r="A43" s="12"/>
      <c r="B43" s="25">
        <v>341.51</v>
      </c>
      <c r="C43" s="20" t="s">
        <v>154</v>
      </c>
      <c r="D43" s="47">
        <v>281597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281597</v>
      </c>
      <c r="O43" s="48">
        <f t="shared" si="6"/>
        <v>21.52553126433267</v>
      </c>
      <c r="P43" s="9"/>
    </row>
    <row r="44" spans="1:16">
      <c r="A44" s="12"/>
      <c r="B44" s="25">
        <v>341.52</v>
      </c>
      <c r="C44" s="20" t="s">
        <v>217</v>
      </c>
      <c r="D44" s="47">
        <v>18440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18440</v>
      </c>
      <c r="O44" s="48">
        <f t="shared" si="6"/>
        <v>1.4095704020791928</v>
      </c>
      <c r="P44" s="9"/>
    </row>
    <row r="45" spans="1:16">
      <c r="A45" s="12"/>
      <c r="B45" s="25">
        <v>341.56</v>
      </c>
      <c r="C45" s="20" t="s">
        <v>221</v>
      </c>
      <c r="D45" s="47">
        <v>602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602</v>
      </c>
      <c r="O45" s="48">
        <f t="shared" si="6"/>
        <v>4.6017428527748053E-2</v>
      </c>
      <c r="P45" s="9"/>
    </row>
    <row r="46" spans="1:16">
      <c r="A46" s="12"/>
      <c r="B46" s="25">
        <v>341.8</v>
      </c>
      <c r="C46" s="20" t="s">
        <v>155</v>
      </c>
      <c r="D46" s="47">
        <v>14453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14453</v>
      </c>
      <c r="O46" s="48">
        <f t="shared" si="6"/>
        <v>1.1048004892218315</v>
      </c>
      <c r="P46" s="9"/>
    </row>
    <row r="47" spans="1:16">
      <c r="A47" s="12"/>
      <c r="B47" s="25">
        <v>341.9</v>
      </c>
      <c r="C47" s="20" t="s">
        <v>156</v>
      </c>
      <c r="D47" s="47">
        <v>29566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29566</v>
      </c>
      <c r="O47" s="48">
        <f t="shared" si="6"/>
        <v>2.2600519798195995</v>
      </c>
      <c r="P47" s="9"/>
    </row>
    <row r="48" spans="1:16">
      <c r="A48" s="12"/>
      <c r="B48" s="25">
        <v>342.1</v>
      </c>
      <c r="C48" s="20" t="s">
        <v>61</v>
      </c>
      <c r="D48" s="47">
        <v>38600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38600</v>
      </c>
      <c r="O48" s="48">
        <f t="shared" si="6"/>
        <v>2.9506191713805228</v>
      </c>
      <c r="P48" s="9"/>
    </row>
    <row r="49" spans="1:16">
      <c r="A49" s="12"/>
      <c r="B49" s="25">
        <v>342.5</v>
      </c>
      <c r="C49" s="20" t="s">
        <v>229</v>
      </c>
      <c r="D49" s="47">
        <v>7500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7500</v>
      </c>
      <c r="O49" s="48">
        <f t="shared" si="6"/>
        <v>0.57330683381745906</v>
      </c>
      <c r="P49" s="9"/>
    </row>
    <row r="50" spans="1:16">
      <c r="A50" s="12"/>
      <c r="B50" s="25">
        <v>342.6</v>
      </c>
      <c r="C50" s="20" t="s">
        <v>62</v>
      </c>
      <c r="D50" s="47">
        <v>943732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943732</v>
      </c>
      <c r="O50" s="48">
        <f t="shared" si="6"/>
        <v>72.139733985629107</v>
      </c>
      <c r="P50" s="9"/>
    </row>
    <row r="51" spans="1:16">
      <c r="A51" s="12"/>
      <c r="B51" s="25">
        <v>342.9</v>
      </c>
      <c r="C51" s="20" t="s">
        <v>63</v>
      </c>
      <c r="D51" s="47">
        <v>0</v>
      </c>
      <c r="E51" s="47">
        <v>39037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39037</v>
      </c>
      <c r="O51" s="48">
        <f t="shared" si="6"/>
        <v>2.984023849564287</v>
      </c>
      <c r="P51" s="9"/>
    </row>
    <row r="52" spans="1:16">
      <c r="A52" s="12"/>
      <c r="B52" s="25">
        <v>343.4</v>
      </c>
      <c r="C52" s="20" t="s">
        <v>65</v>
      </c>
      <c r="D52" s="47">
        <v>2237506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2237506</v>
      </c>
      <c r="O52" s="48">
        <f t="shared" si="6"/>
        <v>171.03699740100902</v>
      </c>
      <c r="P52" s="9"/>
    </row>
    <row r="53" spans="1:16">
      <c r="A53" s="12"/>
      <c r="B53" s="25">
        <v>344.9</v>
      </c>
      <c r="C53" s="20" t="s">
        <v>222</v>
      </c>
      <c r="D53" s="47">
        <v>70035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70035</v>
      </c>
      <c r="O53" s="48">
        <f t="shared" si="6"/>
        <v>5.3535392141874327</v>
      </c>
      <c r="P53" s="9"/>
    </row>
    <row r="54" spans="1:16">
      <c r="A54" s="12"/>
      <c r="B54" s="25">
        <v>345.9</v>
      </c>
      <c r="C54" s="20" t="s">
        <v>128</v>
      </c>
      <c r="D54" s="47">
        <v>0</v>
      </c>
      <c r="E54" s="47">
        <v>39350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39350</v>
      </c>
      <c r="O54" s="48">
        <f t="shared" si="6"/>
        <v>3.0079498547622689</v>
      </c>
      <c r="P54" s="9"/>
    </row>
    <row r="55" spans="1:16">
      <c r="A55" s="12"/>
      <c r="B55" s="25">
        <v>347.2</v>
      </c>
      <c r="C55" s="20" t="s">
        <v>67</v>
      </c>
      <c r="D55" s="47">
        <v>5746</v>
      </c>
      <c r="E55" s="47">
        <v>0</v>
      </c>
      <c r="F55" s="47">
        <v>0</v>
      </c>
      <c r="G55" s="47">
        <v>0</v>
      </c>
      <c r="H55" s="47">
        <v>0</v>
      </c>
      <c r="I55" s="47">
        <v>125519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131265</v>
      </c>
      <c r="O55" s="48">
        <f t="shared" si="6"/>
        <v>10.034016205473169</v>
      </c>
      <c r="P55" s="9"/>
    </row>
    <row r="56" spans="1:16">
      <c r="A56" s="12"/>
      <c r="B56" s="25">
        <v>348.88</v>
      </c>
      <c r="C56" s="20" t="s">
        <v>184</v>
      </c>
      <c r="D56" s="47">
        <v>50925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50925</v>
      </c>
      <c r="O56" s="48">
        <f t="shared" si="6"/>
        <v>3.8927534016205474</v>
      </c>
      <c r="P56" s="9"/>
    </row>
    <row r="57" spans="1:16">
      <c r="A57" s="12"/>
      <c r="B57" s="25">
        <v>348.92099999999999</v>
      </c>
      <c r="C57" s="20" t="s">
        <v>157</v>
      </c>
      <c r="D57" s="47">
        <v>0</v>
      </c>
      <c r="E57" s="47">
        <v>2880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2880</v>
      </c>
      <c r="O57" s="48">
        <f t="shared" si="6"/>
        <v>0.22014982418590429</v>
      </c>
      <c r="P57" s="9"/>
    </row>
    <row r="58" spans="1:16">
      <c r="A58" s="12"/>
      <c r="B58" s="25">
        <v>348.92200000000003</v>
      </c>
      <c r="C58" s="20" t="s">
        <v>158</v>
      </c>
      <c r="D58" s="47">
        <v>0</v>
      </c>
      <c r="E58" s="47">
        <v>2880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2880</v>
      </c>
      <c r="O58" s="48">
        <f t="shared" si="6"/>
        <v>0.22014982418590429</v>
      </c>
      <c r="P58" s="9"/>
    </row>
    <row r="59" spans="1:16">
      <c r="A59" s="12"/>
      <c r="B59" s="25">
        <v>348.923</v>
      </c>
      <c r="C59" s="20" t="s">
        <v>159</v>
      </c>
      <c r="D59" s="47">
        <v>0</v>
      </c>
      <c r="E59" s="47">
        <v>2893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2893</v>
      </c>
      <c r="O59" s="48">
        <f t="shared" si="6"/>
        <v>0.2211435560311879</v>
      </c>
      <c r="P59" s="9"/>
    </row>
    <row r="60" spans="1:16">
      <c r="A60" s="12"/>
      <c r="B60" s="25">
        <v>348.92399999999998</v>
      </c>
      <c r="C60" s="20" t="s">
        <v>160</v>
      </c>
      <c r="D60" s="47">
        <v>0</v>
      </c>
      <c r="E60" s="47">
        <v>2896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2896</v>
      </c>
      <c r="O60" s="48">
        <f t="shared" si="6"/>
        <v>0.22137287876471487</v>
      </c>
      <c r="P60" s="9"/>
    </row>
    <row r="61" spans="1:16">
      <c r="A61" s="12"/>
      <c r="B61" s="25">
        <v>348.93</v>
      </c>
      <c r="C61" s="20" t="s">
        <v>161</v>
      </c>
      <c r="D61" s="47">
        <v>0</v>
      </c>
      <c r="E61" s="47">
        <v>967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967</v>
      </c>
      <c r="O61" s="48">
        <f t="shared" si="6"/>
        <v>7.3918361106864394E-2</v>
      </c>
      <c r="P61" s="9"/>
    </row>
    <row r="62" spans="1:16">
      <c r="A62" s="12"/>
      <c r="B62" s="49">
        <v>348.99</v>
      </c>
      <c r="C62" s="20" t="s">
        <v>230</v>
      </c>
      <c r="D62" s="47">
        <v>960</v>
      </c>
      <c r="E62" s="47">
        <v>5348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6308</v>
      </c>
      <c r="O62" s="48">
        <f t="shared" si="6"/>
        <v>0.48218926769607096</v>
      </c>
      <c r="P62" s="9"/>
    </row>
    <row r="63" spans="1:16">
      <c r="A63" s="12"/>
      <c r="B63" s="49">
        <v>349</v>
      </c>
      <c r="C63" s="20" t="s">
        <v>117</v>
      </c>
      <c r="D63" s="47">
        <v>620384</v>
      </c>
      <c r="E63" s="47">
        <v>599277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1219661</v>
      </c>
      <c r="O63" s="48">
        <f t="shared" si="6"/>
        <v>93.231998165418133</v>
      </c>
      <c r="P63" s="9"/>
    </row>
    <row r="64" spans="1:16" ht="15.75">
      <c r="A64" s="29" t="s">
        <v>50</v>
      </c>
      <c r="B64" s="30"/>
      <c r="C64" s="31"/>
      <c r="D64" s="32">
        <f t="shared" ref="D64:M64" si="9">SUM(D65:D67)</f>
        <v>96975</v>
      </c>
      <c r="E64" s="32">
        <f t="shared" si="9"/>
        <v>445985</v>
      </c>
      <c r="F64" s="32">
        <f t="shared" si="9"/>
        <v>0</v>
      </c>
      <c r="G64" s="32">
        <f t="shared" si="9"/>
        <v>0</v>
      </c>
      <c r="H64" s="32">
        <f t="shared" si="9"/>
        <v>0</v>
      </c>
      <c r="I64" s="32">
        <f t="shared" si="9"/>
        <v>0</v>
      </c>
      <c r="J64" s="32">
        <f t="shared" si="9"/>
        <v>0</v>
      </c>
      <c r="K64" s="32">
        <f t="shared" si="9"/>
        <v>0</v>
      </c>
      <c r="L64" s="32">
        <f t="shared" si="9"/>
        <v>0</v>
      </c>
      <c r="M64" s="32">
        <f t="shared" si="9"/>
        <v>0</v>
      </c>
      <c r="N64" s="32">
        <f t="shared" ref="N64:N79" si="10">SUM(D64:M64)</f>
        <v>542960</v>
      </c>
      <c r="O64" s="46">
        <f t="shared" si="6"/>
        <v>41.504357131937013</v>
      </c>
      <c r="P64" s="10"/>
    </row>
    <row r="65" spans="1:119">
      <c r="A65" s="13"/>
      <c r="B65" s="40">
        <v>351.7</v>
      </c>
      <c r="C65" s="21" t="s">
        <v>162</v>
      </c>
      <c r="D65" s="47">
        <v>3506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3506</v>
      </c>
      <c r="O65" s="48">
        <f t="shared" si="6"/>
        <v>0.26800183458186821</v>
      </c>
      <c r="P65" s="9"/>
    </row>
    <row r="66" spans="1:119">
      <c r="A66" s="13"/>
      <c r="B66" s="40">
        <v>354</v>
      </c>
      <c r="C66" s="21" t="s">
        <v>213</v>
      </c>
      <c r="D66" s="47">
        <v>2149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2149</v>
      </c>
      <c r="O66" s="48">
        <f t="shared" si="6"/>
        <v>0.16427151811649596</v>
      </c>
      <c r="P66" s="9"/>
    </row>
    <row r="67" spans="1:119">
      <c r="A67" s="13"/>
      <c r="B67" s="50">
        <v>358.2</v>
      </c>
      <c r="C67" s="21" t="s">
        <v>231</v>
      </c>
      <c r="D67" s="47">
        <v>91320</v>
      </c>
      <c r="E67" s="47">
        <v>445985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537305</v>
      </c>
      <c r="O67" s="48">
        <f t="shared" si="6"/>
        <v>41.072083779238646</v>
      </c>
      <c r="P67" s="9"/>
    </row>
    <row r="68" spans="1:119" ht="15.75">
      <c r="A68" s="29" t="s">
        <v>5</v>
      </c>
      <c r="B68" s="30"/>
      <c r="C68" s="31"/>
      <c r="D68" s="32">
        <f t="shared" ref="D68:M68" si="11">SUM(D69:D74)</f>
        <v>187961</v>
      </c>
      <c r="E68" s="32">
        <f t="shared" si="11"/>
        <v>606766</v>
      </c>
      <c r="F68" s="32">
        <f t="shared" si="11"/>
        <v>1863</v>
      </c>
      <c r="G68" s="32">
        <f t="shared" si="11"/>
        <v>3092170</v>
      </c>
      <c r="H68" s="32">
        <f t="shared" si="11"/>
        <v>0</v>
      </c>
      <c r="I68" s="32">
        <f t="shared" si="11"/>
        <v>0</v>
      </c>
      <c r="J68" s="32">
        <f t="shared" si="11"/>
        <v>0</v>
      </c>
      <c r="K68" s="32">
        <f t="shared" si="11"/>
        <v>0</v>
      </c>
      <c r="L68" s="32">
        <f t="shared" si="11"/>
        <v>0</v>
      </c>
      <c r="M68" s="32">
        <f t="shared" si="11"/>
        <v>0</v>
      </c>
      <c r="N68" s="32">
        <f t="shared" si="10"/>
        <v>3888760</v>
      </c>
      <c r="O68" s="46">
        <f t="shared" si="6"/>
        <v>297.26035774346428</v>
      </c>
      <c r="P68" s="10"/>
    </row>
    <row r="69" spans="1:119">
      <c r="A69" s="12"/>
      <c r="B69" s="25">
        <v>361.1</v>
      </c>
      <c r="C69" s="20" t="s">
        <v>95</v>
      </c>
      <c r="D69" s="47">
        <v>81510</v>
      </c>
      <c r="E69" s="47">
        <v>21788</v>
      </c>
      <c r="F69" s="47">
        <v>1863</v>
      </c>
      <c r="G69" s="47">
        <v>579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105740</v>
      </c>
      <c r="O69" s="48">
        <f t="shared" ref="O69:O79" si="12">(N69/O$81)</f>
        <v>8.0828619477144166</v>
      </c>
      <c r="P69" s="9"/>
    </row>
    <row r="70" spans="1:119">
      <c r="A70" s="12"/>
      <c r="B70" s="25">
        <v>362</v>
      </c>
      <c r="C70" s="20" t="s">
        <v>96</v>
      </c>
      <c r="D70" s="47">
        <v>0</v>
      </c>
      <c r="E70" s="47">
        <v>430518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430518</v>
      </c>
      <c r="O70" s="48">
        <f t="shared" si="12"/>
        <v>32.909188197523314</v>
      </c>
      <c r="P70" s="9"/>
    </row>
    <row r="71" spans="1:119">
      <c r="A71" s="12"/>
      <c r="B71" s="25">
        <v>364</v>
      </c>
      <c r="C71" s="20" t="s">
        <v>163</v>
      </c>
      <c r="D71" s="47">
        <v>0</v>
      </c>
      <c r="E71" s="47">
        <v>450</v>
      </c>
      <c r="F71" s="47">
        <v>0</v>
      </c>
      <c r="G71" s="47">
        <v>24876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25326</v>
      </c>
      <c r="O71" s="48">
        <f t="shared" si="12"/>
        <v>1.9359425164347959</v>
      </c>
      <c r="P71" s="9"/>
    </row>
    <row r="72" spans="1:119">
      <c r="A72" s="12"/>
      <c r="B72" s="25">
        <v>366</v>
      </c>
      <c r="C72" s="20" t="s">
        <v>99</v>
      </c>
      <c r="D72" s="47">
        <v>0</v>
      </c>
      <c r="E72" s="47">
        <v>500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500</v>
      </c>
      <c r="O72" s="48">
        <f t="shared" si="12"/>
        <v>3.8220455587830604E-2</v>
      </c>
      <c r="P72" s="9"/>
    </row>
    <row r="73" spans="1:119">
      <c r="A73" s="12"/>
      <c r="B73" s="25">
        <v>369.3</v>
      </c>
      <c r="C73" s="20" t="s">
        <v>133</v>
      </c>
      <c r="D73" s="47">
        <v>0</v>
      </c>
      <c r="E73" s="47">
        <v>138041</v>
      </c>
      <c r="F73" s="47">
        <v>0</v>
      </c>
      <c r="G73" s="47">
        <v>3066715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3204756</v>
      </c>
      <c r="O73" s="48">
        <f t="shared" si="12"/>
        <v>244.97446873566733</v>
      </c>
      <c r="P73" s="9"/>
    </row>
    <row r="74" spans="1:119">
      <c r="A74" s="12"/>
      <c r="B74" s="25">
        <v>369.9</v>
      </c>
      <c r="C74" s="20" t="s">
        <v>100</v>
      </c>
      <c r="D74" s="47">
        <v>106451</v>
      </c>
      <c r="E74" s="47">
        <v>15469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121920</v>
      </c>
      <c r="O74" s="48">
        <f t="shared" si="12"/>
        <v>9.3196758905366153</v>
      </c>
      <c r="P74" s="9"/>
    </row>
    <row r="75" spans="1:119" ht="15.75">
      <c r="A75" s="29" t="s">
        <v>51</v>
      </c>
      <c r="B75" s="30"/>
      <c r="C75" s="31"/>
      <c r="D75" s="32">
        <f t="shared" ref="D75:M75" si="13">SUM(D76:D78)</f>
        <v>266315</v>
      </c>
      <c r="E75" s="32">
        <f t="shared" si="13"/>
        <v>1072000</v>
      </c>
      <c r="F75" s="32">
        <f t="shared" si="13"/>
        <v>306135</v>
      </c>
      <c r="G75" s="32">
        <f t="shared" si="13"/>
        <v>367920</v>
      </c>
      <c r="H75" s="32">
        <f t="shared" si="13"/>
        <v>0</v>
      </c>
      <c r="I75" s="32">
        <f t="shared" si="13"/>
        <v>480938</v>
      </c>
      <c r="J75" s="32">
        <f t="shared" si="13"/>
        <v>0</v>
      </c>
      <c r="K75" s="32">
        <f t="shared" si="13"/>
        <v>0</v>
      </c>
      <c r="L75" s="32">
        <f t="shared" si="13"/>
        <v>0</v>
      </c>
      <c r="M75" s="32">
        <f t="shared" si="13"/>
        <v>0</v>
      </c>
      <c r="N75" s="32">
        <f t="shared" si="10"/>
        <v>2493308</v>
      </c>
      <c r="O75" s="46">
        <f t="shared" si="12"/>
        <v>190.59073536156552</v>
      </c>
      <c r="P75" s="9"/>
    </row>
    <row r="76" spans="1:119">
      <c r="A76" s="12"/>
      <c r="B76" s="25">
        <v>381</v>
      </c>
      <c r="C76" s="20" t="s">
        <v>101</v>
      </c>
      <c r="D76" s="47">
        <v>265615</v>
      </c>
      <c r="E76" s="47">
        <v>0</v>
      </c>
      <c r="F76" s="47">
        <v>306135</v>
      </c>
      <c r="G76" s="47">
        <v>367920</v>
      </c>
      <c r="H76" s="47">
        <v>0</v>
      </c>
      <c r="I76" s="47">
        <v>480938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1420608</v>
      </c>
      <c r="O76" s="48">
        <f t="shared" si="12"/>
        <v>108.59256994343373</v>
      </c>
      <c r="P76" s="9"/>
    </row>
    <row r="77" spans="1:119">
      <c r="A77" s="12"/>
      <c r="B77" s="25">
        <v>384</v>
      </c>
      <c r="C77" s="20" t="s">
        <v>102</v>
      </c>
      <c r="D77" s="47">
        <v>0</v>
      </c>
      <c r="E77" s="47">
        <v>1072000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1072000</v>
      </c>
      <c r="O77" s="48">
        <f t="shared" si="12"/>
        <v>81.944656780308819</v>
      </c>
      <c r="P77" s="9"/>
    </row>
    <row r="78" spans="1:119" ht="15.75" thickBot="1">
      <c r="A78" s="12"/>
      <c r="B78" s="25">
        <v>388.1</v>
      </c>
      <c r="C78" s="20" t="s">
        <v>193</v>
      </c>
      <c r="D78" s="47">
        <v>700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700</v>
      </c>
      <c r="O78" s="48">
        <f t="shared" si="12"/>
        <v>5.3508637822962848E-2</v>
      </c>
      <c r="P78" s="9"/>
    </row>
    <row r="79" spans="1:119" ht="16.5" thickBot="1">
      <c r="A79" s="14" t="s">
        <v>74</v>
      </c>
      <c r="B79" s="23"/>
      <c r="C79" s="22"/>
      <c r="D79" s="15">
        <f t="shared" ref="D79:M79" si="14">SUM(D5,D12,D15,D39,D64,D68,D75)</f>
        <v>22054325</v>
      </c>
      <c r="E79" s="15">
        <f t="shared" si="14"/>
        <v>19050248</v>
      </c>
      <c r="F79" s="15">
        <f t="shared" si="14"/>
        <v>2243929</v>
      </c>
      <c r="G79" s="15">
        <f t="shared" si="14"/>
        <v>3460090</v>
      </c>
      <c r="H79" s="15">
        <f t="shared" si="14"/>
        <v>0</v>
      </c>
      <c r="I79" s="15">
        <f t="shared" si="14"/>
        <v>606457</v>
      </c>
      <c r="J79" s="15">
        <f t="shared" si="14"/>
        <v>0</v>
      </c>
      <c r="K79" s="15">
        <f t="shared" si="14"/>
        <v>0</v>
      </c>
      <c r="L79" s="15">
        <f t="shared" si="14"/>
        <v>0</v>
      </c>
      <c r="M79" s="15">
        <f t="shared" si="14"/>
        <v>0</v>
      </c>
      <c r="N79" s="15">
        <f t="shared" si="10"/>
        <v>47415049</v>
      </c>
      <c r="O79" s="38">
        <f t="shared" si="12"/>
        <v>3624.4495489986239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1"/>
      <c r="B81" s="42"/>
      <c r="C81" s="42"/>
      <c r="D81" s="43"/>
      <c r="E81" s="43"/>
      <c r="F81" s="43"/>
      <c r="G81" s="43"/>
      <c r="H81" s="43"/>
      <c r="I81" s="43"/>
      <c r="J81" s="43"/>
      <c r="K81" s="43"/>
      <c r="L81" s="51" t="s">
        <v>232</v>
      </c>
      <c r="M81" s="51"/>
      <c r="N81" s="51"/>
      <c r="O81" s="44">
        <v>13082</v>
      </c>
    </row>
    <row r="82" spans="1:15">
      <c r="A82" s="52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</row>
    <row r="83" spans="1:15" ht="15.75" customHeight="1" thickBot="1">
      <c r="A83" s="55" t="s">
        <v>119</v>
      </c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7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112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224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105</v>
      </c>
      <c r="B3" s="65"/>
      <c r="C3" s="66"/>
      <c r="D3" s="70" t="s">
        <v>45</v>
      </c>
      <c r="E3" s="71"/>
      <c r="F3" s="71"/>
      <c r="G3" s="71"/>
      <c r="H3" s="72"/>
      <c r="I3" s="70" t="s">
        <v>46</v>
      </c>
      <c r="J3" s="72"/>
      <c r="K3" s="70" t="s">
        <v>48</v>
      </c>
      <c r="L3" s="72"/>
      <c r="M3" s="36"/>
      <c r="N3" s="37"/>
      <c r="O3" s="73" t="s">
        <v>110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106</v>
      </c>
      <c r="F4" s="34" t="s">
        <v>107</v>
      </c>
      <c r="G4" s="34" t="s">
        <v>108</v>
      </c>
      <c r="H4" s="34" t="s">
        <v>7</v>
      </c>
      <c r="I4" s="34" t="s">
        <v>8</v>
      </c>
      <c r="J4" s="35" t="s">
        <v>109</v>
      </c>
      <c r="K4" s="35" t="s">
        <v>9</v>
      </c>
      <c r="L4" s="35" t="s">
        <v>10</v>
      </c>
      <c r="M4" s="35" t="s">
        <v>11</v>
      </c>
      <c r="N4" s="35" t="s">
        <v>47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12038046</v>
      </c>
      <c r="E5" s="27">
        <f t="shared" si="0"/>
        <v>3942865</v>
      </c>
      <c r="F5" s="27">
        <f t="shared" si="0"/>
        <v>1846233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17827144</v>
      </c>
      <c r="O5" s="33">
        <f t="shared" ref="O5:O36" si="1">(N5/O$89)</f>
        <v>1080.4984544517849</v>
      </c>
      <c r="P5" s="6"/>
    </row>
    <row r="6" spans="1:133">
      <c r="A6" s="12"/>
      <c r="B6" s="25">
        <v>311</v>
      </c>
      <c r="C6" s="20" t="s">
        <v>2</v>
      </c>
      <c r="D6" s="47">
        <v>11246654</v>
      </c>
      <c r="E6" s="47">
        <v>670480</v>
      </c>
      <c r="F6" s="47">
        <v>1473998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13391132</v>
      </c>
      <c r="O6" s="48">
        <f t="shared" si="1"/>
        <v>811.63294745136068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2185634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2185634</v>
      </c>
      <c r="O7" s="48">
        <f t="shared" si="1"/>
        <v>132.47069519364811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67209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67209</v>
      </c>
      <c r="O8" s="48">
        <f t="shared" si="1"/>
        <v>4.0735196072489241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0</v>
      </c>
      <c r="F9" s="47">
        <v>372235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372235</v>
      </c>
      <c r="O9" s="48">
        <f t="shared" si="1"/>
        <v>22.561064306927694</v>
      </c>
      <c r="P9" s="9"/>
    </row>
    <row r="10" spans="1:133">
      <c r="A10" s="12"/>
      <c r="B10" s="25">
        <v>312.60000000000002</v>
      </c>
      <c r="C10" s="20" t="s">
        <v>15</v>
      </c>
      <c r="D10" s="47">
        <v>684258</v>
      </c>
      <c r="E10" s="47">
        <v>1019542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1703800</v>
      </c>
      <c r="O10" s="48">
        <f t="shared" si="1"/>
        <v>103.26686465846414</v>
      </c>
      <c r="P10" s="9"/>
    </row>
    <row r="11" spans="1:133">
      <c r="A11" s="12"/>
      <c r="B11" s="25">
        <v>315</v>
      </c>
      <c r="C11" s="20" t="s">
        <v>141</v>
      </c>
      <c r="D11" s="47">
        <v>89460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89460</v>
      </c>
      <c r="O11" s="48">
        <f t="shared" si="1"/>
        <v>5.4221467967755625</v>
      </c>
      <c r="P11" s="9"/>
    </row>
    <row r="12" spans="1:133">
      <c r="A12" s="12"/>
      <c r="B12" s="25">
        <v>319</v>
      </c>
      <c r="C12" s="20" t="s">
        <v>190</v>
      </c>
      <c r="D12" s="47">
        <v>17674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17674</v>
      </c>
      <c r="O12" s="48">
        <f t="shared" si="1"/>
        <v>1.0712164373598401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SUM(D14:D15)</f>
        <v>523768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0" si="4">SUM(D13:M13)</f>
        <v>523768</v>
      </c>
      <c r="O13" s="46">
        <f t="shared" si="1"/>
        <v>31.745439117522274</v>
      </c>
      <c r="P13" s="10"/>
    </row>
    <row r="14" spans="1:133">
      <c r="A14" s="12"/>
      <c r="B14" s="25">
        <v>322</v>
      </c>
      <c r="C14" s="20" t="s">
        <v>0</v>
      </c>
      <c r="D14" s="47">
        <v>388694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388694</v>
      </c>
      <c r="O14" s="48">
        <f t="shared" si="1"/>
        <v>23.558639917570762</v>
      </c>
      <c r="P14" s="9"/>
    </row>
    <row r="15" spans="1:133">
      <c r="A15" s="12"/>
      <c r="B15" s="25">
        <v>329</v>
      </c>
      <c r="C15" s="20" t="s">
        <v>19</v>
      </c>
      <c r="D15" s="47">
        <v>135074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135074</v>
      </c>
      <c r="O15" s="48">
        <f t="shared" si="1"/>
        <v>8.186799199951512</v>
      </c>
      <c r="P15" s="9"/>
    </row>
    <row r="16" spans="1:133" ht="15.75">
      <c r="A16" s="29" t="s">
        <v>21</v>
      </c>
      <c r="B16" s="30"/>
      <c r="C16" s="31"/>
      <c r="D16" s="32">
        <f t="shared" ref="D16:M16" si="5">SUM(D17:D36)</f>
        <v>3075148</v>
      </c>
      <c r="E16" s="32">
        <f t="shared" si="5"/>
        <v>6956843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5">
        <f t="shared" si="4"/>
        <v>10031991</v>
      </c>
      <c r="O16" s="46">
        <f t="shared" si="1"/>
        <v>608.03630523062009</v>
      </c>
      <c r="P16" s="10"/>
    </row>
    <row r="17" spans="1:16">
      <c r="A17" s="12"/>
      <c r="B17" s="25">
        <v>331.2</v>
      </c>
      <c r="C17" s="20" t="s">
        <v>20</v>
      </c>
      <c r="D17" s="47">
        <v>13837</v>
      </c>
      <c r="E17" s="47">
        <v>1790727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1804564</v>
      </c>
      <c r="O17" s="48">
        <f t="shared" si="1"/>
        <v>109.37414388750834</v>
      </c>
      <c r="P17" s="9"/>
    </row>
    <row r="18" spans="1:16">
      <c r="A18" s="12"/>
      <c r="B18" s="25">
        <v>331.65</v>
      </c>
      <c r="C18" s="20" t="s">
        <v>27</v>
      </c>
      <c r="D18" s="47">
        <v>54157</v>
      </c>
      <c r="E18" s="47">
        <v>73614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127771</v>
      </c>
      <c r="O18" s="48">
        <f t="shared" si="1"/>
        <v>7.7441663131098855</v>
      </c>
      <c r="P18" s="9"/>
    </row>
    <row r="19" spans="1:16">
      <c r="A19" s="12"/>
      <c r="B19" s="25">
        <v>333</v>
      </c>
      <c r="C19" s="20" t="s">
        <v>3</v>
      </c>
      <c r="D19" s="47">
        <v>1102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1102</v>
      </c>
      <c r="O19" s="48">
        <f t="shared" si="1"/>
        <v>6.6791926783441424E-2</v>
      </c>
      <c r="P19" s="9"/>
    </row>
    <row r="20" spans="1:16">
      <c r="A20" s="12"/>
      <c r="B20" s="25">
        <v>334.2</v>
      </c>
      <c r="C20" s="20" t="s">
        <v>24</v>
      </c>
      <c r="D20" s="47">
        <v>0</v>
      </c>
      <c r="E20" s="47">
        <v>206374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206374</v>
      </c>
      <c r="O20" s="48">
        <f t="shared" si="1"/>
        <v>12.508273228680526</v>
      </c>
      <c r="P20" s="9"/>
    </row>
    <row r="21" spans="1:16">
      <c r="A21" s="12"/>
      <c r="B21" s="25">
        <v>334.39</v>
      </c>
      <c r="C21" s="20" t="s">
        <v>30</v>
      </c>
      <c r="D21" s="47">
        <v>0</v>
      </c>
      <c r="E21" s="47">
        <v>167548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35" si="6">SUM(D21:M21)</f>
        <v>167548</v>
      </c>
      <c r="O21" s="48">
        <f t="shared" si="1"/>
        <v>10.15503969937572</v>
      </c>
      <c r="P21" s="9"/>
    </row>
    <row r="22" spans="1:16">
      <c r="A22" s="12"/>
      <c r="B22" s="25">
        <v>334.49</v>
      </c>
      <c r="C22" s="20" t="s">
        <v>31</v>
      </c>
      <c r="D22" s="47">
        <v>0</v>
      </c>
      <c r="E22" s="47">
        <v>3530182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3530182</v>
      </c>
      <c r="O22" s="48">
        <f t="shared" si="1"/>
        <v>213.96339172071035</v>
      </c>
      <c r="P22" s="9"/>
    </row>
    <row r="23" spans="1:16">
      <c r="A23" s="12"/>
      <c r="B23" s="25">
        <v>334.5</v>
      </c>
      <c r="C23" s="20" t="s">
        <v>32</v>
      </c>
      <c r="D23" s="47">
        <v>0</v>
      </c>
      <c r="E23" s="47">
        <v>508948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508948</v>
      </c>
      <c r="O23" s="48">
        <f t="shared" si="1"/>
        <v>30.84720286077944</v>
      </c>
      <c r="P23" s="9"/>
    </row>
    <row r="24" spans="1:16">
      <c r="A24" s="12"/>
      <c r="B24" s="25">
        <v>334.61</v>
      </c>
      <c r="C24" s="20" t="s">
        <v>33</v>
      </c>
      <c r="D24" s="47">
        <v>0</v>
      </c>
      <c r="E24" s="47">
        <v>32468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32468</v>
      </c>
      <c r="O24" s="48">
        <f t="shared" si="1"/>
        <v>1.967876841020668</v>
      </c>
      <c r="P24" s="9"/>
    </row>
    <row r="25" spans="1:16">
      <c r="A25" s="12"/>
      <c r="B25" s="25">
        <v>334.7</v>
      </c>
      <c r="C25" s="20" t="s">
        <v>34</v>
      </c>
      <c r="D25" s="47">
        <v>0</v>
      </c>
      <c r="E25" s="47">
        <v>135704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135704</v>
      </c>
      <c r="O25" s="48">
        <f t="shared" si="1"/>
        <v>8.2249833323231716</v>
      </c>
      <c r="P25" s="9"/>
    </row>
    <row r="26" spans="1:16">
      <c r="A26" s="12"/>
      <c r="B26" s="25">
        <v>334.89</v>
      </c>
      <c r="C26" s="20" t="s">
        <v>35</v>
      </c>
      <c r="D26" s="47">
        <v>5916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5916</v>
      </c>
      <c r="O26" s="48">
        <f t="shared" si="1"/>
        <v>0.35856718589005393</v>
      </c>
      <c r="P26" s="9"/>
    </row>
    <row r="27" spans="1:16">
      <c r="A27" s="12"/>
      <c r="B27" s="25">
        <v>335.12</v>
      </c>
      <c r="C27" s="20" t="s">
        <v>146</v>
      </c>
      <c r="D27" s="47">
        <v>304644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304644</v>
      </c>
      <c r="O27" s="48">
        <f t="shared" si="1"/>
        <v>18.464391781320082</v>
      </c>
      <c r="P27" s="9"/>
    </row>
    <row r="28" spans="1:16">
      <c r="A28" s="12"/>
      <c r="B28" s="25">
        <v>335.13</v>
      </c>
      <c r="C28" s="20" t="s">
        <v>147</v>
      </c>
      <c r="D28" s="47">
        <v>17112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17112</v>
      </c>
      <c r="O28" s="48">
        <f t="shared" si="1"/>
        <v>1.0371537668949633</v>
      </c>
      <c r="P28" s="9"/>
    </row>
    <row r="29" spans="1:16">
      <c r="A29" s="12"/>
      <c r="B29" s="25">
        <v>335.14</v>
      </c>
      <c r="C29" s="20" t="s">
        <v>148</v>
      </c>
      <c r="D29" s="47">
        <v>1404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1404</v>
      </c>
      <c r="O29" s="48">
        <f t="shared" si="1"/>
        <v>8.5096066428268377E-2</v>
      </c>
      <c r="P29" s="9"/>
    </row>
    <row r="30" spans="1:16">
      <c r="A30" s="12"/>
      <c r="B30" s="25">
        <v>335.15</v>
      </c>
      <c r="C30" s="20" t="s">
        <v>149</v>
      </c>
      <c r="D30" s="47">
        <v>220367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220367</v>
      </c>
      <c r="O30" s="48">
        <f t="shared" si="1"/>
        <v>13.356385235468816</v>
      </c>
      <c r="P30" s="9"/>
    </row>
    <row r="31" spans="1:16">
      <c r="A31" s="12"/>
      <c r="B31" s="25">
        <v>335.18</v>
      </c>
      <c r="C31" s="20" t="s">
        <v>151</v>
      </c>
      <c r="D31" s="47">
        <v>1530216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1530216</v>
      </c>
      <c r="O31" s="48">
        <f t="shared" si="1"/>
        <v>92.745984605127589</v>
      </c>
      <c r="P31" s="9"/>
    </row>
    <row r="32" spans="1:16">
      <c r="A32" s="12"/>
      <c r="B32" s="25">
        <v>335.19</v>
      </c>
      <c r="C32" s="20" t="s">
        <v>152</v>
      </c>
      <c r="D32" s="47">
        <v>893603</v>
      </c>
      <c r="E32" s="47">
        <v>77267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970870</v>
      </c>
      <c r="O32" s="48">
        <f t="shared" si="1"/>
        <v>58.844172374083278</v>
      </c>
      <c r="P32" s="9"/>
    </row>
    <row r="33" spans="1:16">
      <c r="A33" s="12"/>
      <c r="B33" s="25">
        <v>335.22</v>
      </c>
      <c r="C33" s="20" t="s">
        <v>42</v>
      </c>
      <c r="D33" s="47">
        <v>0</v>
      </c>
      <c r="E33" s="47">
        <v>121829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121829</v>
      </c>
      <c r="O33" s="48">
        <f t="shared" si="1"/>
        <v>7.3840232741378262</v>
      </c>
      <c r="P33" s="9"/>
    </row>
    <row r="34" spans="1:16">
      <c r="A34" s="12"/>
      <c r="B34" s="25">
        <v>335.49</v>
      </c>
      <c r="C34" s="20" t="s">
        <v>43</v>
      </c>
      <c r="D34" s="47">
        <v>16270</v>
      </c>
      <c r="E34" s="47">
        <v>312182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328452</v>
      </c>
      <c r="O34" s="48">
        <f t="shared" si="1"/>
        <v>19.907388326565247</v>
      </c>
      <c r="P34" s="9"/>
    </row>
    <row r="35" spans="1:16">
      <c r="A35" s="12"/>
      <c r="B35" s="25">
        <v>336</v>
      </c>
      <c r="C35" s="20" t="s">
        <v>4</v>
      </c>
      <c r="D35" s="47">
        <v>4741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4741</v>
      </c>
      <c r="O35" s="48">
        <f t="shared" si="1"/>
        <v>0.28735074853021397</v>
      </c>
      <c r="P35" s="9"/>
    </row>
    <row r="36" spans="1:16">
      <c r="A36" s="12"/>
      <c r="B36" s="25">
        <v>339</v>
      </c>
      <c r="C36" s="20" t="s">
        <v>115</v>
      </c>
      <c r="D36" s="47">
        <v>11779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11779</v>
      </c>
      <c r="O36" s="48">
        <f t="shared" si="1"/>
        <v>0.71392205588217472</v>
      </c>
      <c r="P36" s="9"/>
    </row>
    <row r="37" spans="1:16" ht="15.75">
      <c r="A37" s="29" t="s">
        <v>49</v>
      </c>
      <c r="B37" s="30"/>
      <c r="C37" s="31"/>
      <c r="D37" s="32">
        <f t="shared" ref="D37:M37" si="7">SUM(D38:D75)</f>
        <v>2031347</v>
      </c>
      <c r="E37" s="32">
        <f t="shared" si="7"/>
        <v>244210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0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2275557</v>
      </c>
      <c r="O37" s="46">
        <f t="shared" ref="O37:O68" si="8">(N37/O$89)</f>
        <v>137.92090429723012</v>
      </c>
      <c r="P37" s="10"/>
    </row>
    <row r="38" spans="1:16">
      <c r="A38" s="12"/>
      <c r="B38" s="25">
        <v>341.1</v>
      </c>
      <c r="C38" s="20" t="s">
        <v>153</v>
      </c>
      <c r="D38" s="47">
        <v>80729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80729</v>
      </c>
      <c r="O38" s="48">
        <f t="shared" si="8"/>
        <v>4.8929632098915086</v>
      </c>
      <c r="P38" s="9"/>
    </row>
    <row r="39" spans="1:16">
      <c r="A39" s="12"/>
      <c r="B39" s="25">
        <v>341.15</v>
      </c>
      <c r="C39" s="20" t="s">
        <v>166</v>
      </c>
      <c r="D39" s="47">
        <v>0</v>
      </c>
      <c r="E39" s="47">
        <v>44422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75" si="9">SUM(D39:M39)</f>
        <v>44422</v>
      </c>
      <c r="O39" s="48">
        <f t="shared" si="8"/>
        <v>2.6924056003394146</v>
      </c>
      <c r="P39" s="9"/>
    </row>
    <row r="40" spans="1:16">
      <c r="A40" s="12"/>
      <c r="B40" s="25">
        <v>341.16</v>
      </c>
      <c r="C40" s="20" t="s">
        <v>216</v>
      </c>
      <c r="D40" s="47">
        <v>35060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9"/>
        <v>35060</v>
      </c>
      <c r="O40" s="48">
        <f t="shared" si="8"/>
        <v>2.124977271349779</v>
      </c>
      <c r="P40" s="9"/>
    </row>
    <row r="41" spans="1:16">
      <c r="A41" s="12"/>
      <c r="B41" s="25">
        <v>341.3</v>
      </c>
      <c r="C41" s="20" t="s">
        <v>167</v>
      </c>
      <c r="D41" s="47">
        <v>0</v>
      </c>
      <c r="E41" s="47">
        <v>2500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9"/>
        <v>2500</v>
      </c>
      <c r="O41" s="48">
        <f t="shared" si="8"/>
        <v>0.15152433480817018</v>
      </c>
      <c r="P41" s="9"/>
    </row>
    <row r="42" spans="1:16">
      <c r="A42" s="12"/>
      <c r="B42" s="25">
        <v>341.51</v>
      </c>
      <c r="C42" s="20" t="s">
        <v>154</v>
      </c>
      <c r="D42" s="47">
        <v>272643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272643</v>
      </c>
      <c r="O42" s="48">
        <f t="shared" si="8"/>
        <v>16.524819686041578</v>
      </c>
      <c r="P42" s="9"/>
    </row>
    <row r="43" spans="1:16">
      <c r="A43" s="12"/>
      <c r="B43" s="25">
        <v>341.52</v>
      </c>
      <c r="C43" s="20" t="s">
        <v>217</v>
      </c>
      <c r="D43" s="47">
        <v>19580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19580</v>
      </c>
      <c r="O43" s="48">
        <f t="shared" si="8"/>
        <v>1.1867385902175889</v>
      </c>
      <c r="P43" s="9"/>
    </row>
    <row r="44" spans="1:16">
      <c r="A44" s="12"/>
      <c r="B44" s="25">
        <v>341.55</v>
      </c>
      <c r="C44" s="20" t="s">
        <v>225</v>
      </c>
      <c r="D44" s="47">
        <v>1733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1733</v>
      </c>
      <c r="O44" s="48">
        <f t="shared" si="8"/>
        <v>0.10503666888902358</v>
      </c>
      <c r="P44" s="9"/>
    </row>
    <row r="45" spans="1:16">
      <c r="A45" s="12"/>
      <c r="B45" s="25">
        <v>341.56</v>
      </c>
      <c r="C45" s="20" t="s">
        <v>221</v>
      </c>
      <c r="D45" s="47">
        <v>468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468</v>
      </c>
      <c r="O45" s="48">
        <f t="shared" si="8"/>
        <v>2.8365355476089461E-2</v>
      </c>
      <c r="P45" s="9"/>
    </row>
    <row r="46" spans="1:16">
      <c r="A46" s="12"/>
      <c r="B46" s="25">
        <v>341.8</v>
      </c>
      <c r="C46" s="20" t="s">
        <v>155</v>
      </c>
      <c r="D46" s="47">
        <v>16716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16716</v>
      </c>
      <c r="O46" s="48">
        <f t="shared" si="8"/>
        <v>1.0131523122613493</v>
      </c>
      <c r="P46" s="9"/>
    </row>
    <row r="47" spans="1:16">
      <c r="A47" s="12"/>
      <c r="B47" s="25">
        <v>341.9</v>
      </c>
      <c r="C47" s="20" t="s">
        <v>156</v>
      </c>
      <c r="D47" s="47">
        <v>29799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29799</v>
      </c>
      <c r="O47" s="48">
        <f t="shared" si="8"/>
        <v>1.8061094611794655</v>
      </c>
      <c r="P47" s="9"/>
    </row>
    <row r="48" spans="1:16">
      <c r="A48" s="12"/>
      <c r="B48" s="25">
        <v>342.1</v>
      </c>
      <c r="C48" s="20" t="s">
        <v>61</v>
      </c>
      <c r="D48" s="47">
        <v>38600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38600</v>
      </c>
      <c r="O48" s="48">
        <f t="shared" si="8"/>
        <v>2.3395357294381478</v>
      </c>
      <c r="P48" s="9"/>
    </row>
    <row r="49" spans="1:16">
      <c r="A49" s="12"/>
      <c r="B49" s="25">
        <v>342.6</v>
      </c>
      <c r="C49" s="20" t="s">
        <v>62</v>
      </c>
      <c r="D49" s="47">
        <v>1074361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1074361</v>
      </c>
      <c r="O49" s="48">
        <f t="shared" si="8"/>
        <v>65.116734347536209</v>
      </c>
      <c r="P49" s="9"/>
    </row>
    <row r="50" spans="1:16">
      <c r="A50" s="12"/>
      <c r="B50" s="25">
        <v>342.9</v>
      </c>
      <c r="C50" s="20" t="s">
        <v>63</v>
      </c>
      <c r="D50" s="47">
        <v>0</v>
      </c>
      <c r="E50" s="47">
        <v>32766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32766</v>
      </c>
      <c r="O50" s="48">
        <f t="shared" si="8"/>
        <v>1.9859385417298019</v>
      </c>
      <c r="P50" s="9"/>
    </row>
    <row r="51" spans="1:16">
      <c r="A51" s="12"/>
      <c r="B51" s="25">
        <v>343.4</v>
      </c>
      <c r="C51" s="20" t="s">
        <v>65</v>
      </c>
      <c r="D51" s="47">
        <v>16149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16149</v>
      </c>
      <c r="O51" s="48">
        <f t="shared" si="8"/>
        <v>0.97878659312685612</v>
      </c>
      <c r="P51" s="9"/>
    </row>
    <row r="52" spans="1:16">
      <c r="A52" s="12"/>
      <c r="B52" s="25">
        <v>344.9</v>
      </c>
      <c r="C52" s="20" t="s">
        <v>222</v>
      </c>
      <c r="D52" s="47">
        <v>33980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33980</v>
      </c>
      <c r="O52" s="48">
        <f t="shared" si="8"/>
        <v>2.0595187587126493</v>
      </c>
      <c r="P52" s="9"/>
    </row>
    <row r="53" spans="1:16">
      <c r="A53" s="12"/>
      <c r="B53" s="25">
        <v>345.9</v>
      </c>
      <c r="C53" s="20" t="s">
        <v>128</v>
      </c>
      <c r="D53" s="47">
        <v>0</v>
      </c>
      <c r="E53" s="47">
        <v>33050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33050</v>
      </c>
      <c r="O53" s="48">
        <f t="shared" si="8"/>
        <v>2.0031517061640098</v>
      </c>
      <c r="P53" s="9"/>
    </row>
    <row r="54" spans="1:16">
      <c r="A54" s="12"/>
      <c r="B54" s="25">
        <v>347.2</v>
      </c>
      <c r="C54" s="20" t="s">
        <v>67</v>
      </c>
      <c r="D54" s="47">
        <v>57079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57079</v>
      </c>
      <c r="O54" s="48">
        <f t="shared" si="8"/>
        <v>3.4595430026062184</v>
      </c>
      <c r="P54" s="9"/>
    </row>
    <row r="55" spans="1:16">
      <c r="A55" s="12"/>
      <c r="B55" s="25">
        <v>348.11</v>
      </c>
      <c r="C55" s="20" t="s">
        <v>168</v>
      </c>
      <c r="D55" s="47">
        <v>0</v>
      </c>
      <c r="E55" s="47">
        <v>400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>SUM(D55:M55)</f>
        <v>400</v>
      </c>
      <c r="O55" s="48">
        <f t="shared" si="8"/>
        <v>2.4243893569307232E-2</v>
      </c>
      <c r="P55" s="9"/>
    </row>
    <row r="56" spans="1:16">
      <c r="A56" s="12"/>
      <c r="B56" s="25">
        <v>348.12</v>
      </c>
      <c r="C56" s="20" t="s">
        <v>169</v>
      </c>
      <c r="D56" s="47">
        <v>0</v>
      </c>
      <c r="E56" s="47">
        <v>2044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ref="N56:N69" si="10">SUM(D56:M56)</f>
        <v>2044</v>
      </c>
      <c r="O56" s="48">
        <f t="shared" si="8"/>
        <v>0.12388629613915995</v>
      </c>
      <c r="P56" s="9"/>
    </row>
    <row r="57" spans="1:16">
      <c r="A57" s="12"/>
      <c r="B57" s="25">
        <v>348.13</v>
      </c>
      <c r="C57" s="20" t="s">
        <v>170</v>
      </c>
      <c r="D57" s="47">
        <v>0</v>
      </c>
      <c r="E57" s="47">
        <v>4392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4392</v>
      </c>
      <c r="O57" s="48">
        <f t="shared" si="8"/>
        <v>0.26619795139099339</v>
      </c>
      <c r="P57" s="9"/>
    </row>
    <row r="58" spans="1:16">
      <c r="A58" s="12"/>
      <c r="B58" s="25">
        <v>348.22</v>
      </c>
      <c r="C58" s="20" t="s">
        <v>171</v>
      </c>
      <c r="D58" s="47">
        <v>0</v>
      </c>
      <c r="E58" s="47">
        <v>2736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2736</v>
      </c>
      <c r="O58" s="48">
        <f t="shared" si="8"/>
        <v>0.16582823201406147</v>
      </c>
      <c r="P58" s="9"/>
    </row>
    <row r="59" spans="1:16">
      <c r="A59" s="12"/>
      <c r="B59" s="25">
        <v>348.23</v>
      </c>
      <c r="C59" s="20" t="s">
        <v>172</v>
      </c>
      <c r="D59" s="47">
        <v>0</v>
      </c>
      <c r="E59" s="47">
        <v>9726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9726</v>
      </c>
      <c r="O59" s="48">
        <f t="shared" si="8"/>
        <v>0.58949027213770533</v>
      </c>
      <c r="P59" s="9"/>
    </row>
    <row r="60" spans="1:16">
      <c r="A60" s="12"/>
      <c r="B60" s="25">
        <v>348.31</v>
      </c>
      <c r="C60" s="20" t="s">
        <v>173</v>
      </c>
      <c r="D60" s="47">
        <v>0</v>
      </c>
      <c r="E60" s="47">
        <v>28826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28826</v>
      </c>
      <c r="O60" s="48">
        <f t="shared" si="8"/>
        <v>1.7471361900721256</v>
      </c>
      <c r="P60" s="9"/>
    </row>
    <row r="61" spans="1:16">
      <c r="A61" s="12"/>
      <c r="B61" s="25">
        <v>348.32</v>
      </c>
      <c r="C61" s="20" t="s">
        <v>174</v>
      </c>
      <c r="D61" s="47">
        <v>0</v>
      </c>
      <c r="E61" s="47">
        <v>71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71</v>
      </c>
      <c r="O61" s="48">
        <f t="shared" si="8"/>
        <v>4.3032911085520336E-3</v>
      </c>
      <c r="P61" s="9"/>
    </row>
    <row r="62" spans="1:16">
      <c r="A62" s="12"/>
      <c r="B62" s="25">
        <v>348.41</v>
      </c>
      <c r="C62" s="20" t="s">
        <v>175</v>
      </c>
      <c r="D62" s="47">
        <v>0</v>
      </c>
      <c r="E62" s="47">
        <v>29473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29473</v>
      </c>
      <c r="O62" s="48">
        <f t="shared" si="8"/>
        <v>1.78635068792048</v>
      </c>
      <c r="P62" s="9"/>
    </row>
    <row r="63" spans="1:16">
      <c r="A63" s="12"/>
      <c r="B63" s="25">
        <v>348.42</v>
      </c>
      <c r="C63" s="20" t="s">
        <v>176</v>
      </c>
      <c r="D63" s="47">
        <v>0</v>
      </c>
      <c r="E63" s="47">
        <v>8214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8214</v>
      </c>
      <c r="O63" s="48">
        <f t="shared" si="8"/>
        <v>0.49784835444572401</v>
      </c>
      <c r="P63" s="9"/>
    </row>
    <row r="64" spans="1:16">
      <c r="A64" s="12"/>
      <c r="B64" s="25">
        <v>348.48</v>
      </c>
      <c r="C64" s="20" t="s">
        <v>177</v>
      </c>
      <c r="D64" s="47">
        <v>0</v>
      </c>
      <c r="E64" s="47">
        <v>725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725</v>
      </c>
      <c r="O64" s="48">
        <f t="shared" si="8"/>
        <v>4.3942057094369352E-2</v>
      </c>
      <c r="P64" s="9"/>
    </row>
    <row r="65" spans="1:16">
      <c r="A65" s="12"/>
      <c r="B65" s="25">
        <v>348.52</v>
      </c>
      <c r="C65" s="20" t="s">
        <v>178</v>
      </c>
      <c r="D65" s="47">
        <v>0</v>
      </c>
      <c r="E65" s="47">
        <v>3192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3192</v>
      </c>
      <c r="O65" s="48">
        <f t="shared" si="8"/>
        <v>0.19346627068307171</v>
      </c>
      <c r="P65" s="9"/>
    </row>
    <row r="66" spans="1:16">
      <c r="A66" s="12"/>
      <c r="B66" s="25">
        <v>348.53</v>
      </c>
      <c r="C66" s="20" t="s">
        <v>179</v>
      </c>
      <c r="D66" s="47">
        <v>0</v>
      </c>
      <c r="E66" s="47">
        <v>14488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14488</v>
      </c>
      <c r="O66" s="48">
        <f t="shared" si="8"/>
        <v>0.87811382508030789</v>
      </c>
      <c r="P66" s="9"/>
    </row>
    <row r="67" spans="1:16">
      <c r="A67" s="12"/>
      <c r="B67" s="25">
        <v>348.62</v>
      </c>
      <c r="C67" s="20" t="s">
        <v>180</v>
      </c>
      <c r="D67" s="47">
        <v>0</v>
      </c>
      <c r="E67" s="47">
        <v>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</v>
      </c>
      <c r="O67" s="48">
        <f t="shared" si="8"/>
        <v>1.2121946784653615E-4</v>
      </c>
      <c r="P67" s="9"/>
    </row>
    <row r="68" spans="1:16">
      <c r="A68" s="12"/>
      <c r="B68" s="25">
        <v>348.71</v>
      </c>
      <c r="C68" s="20" t="s">
        <v>182</v>
      </c>
      <c r="D68" s="47">
        <v>0</v>
      </c>
      <c r="E68" s="47">
        <v>15170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15170</v>
      </c>
      <c r="O68" s="48">
        <f t="shared" si="8"/>
        <v>0.91944966361597669</v>
      </c>
      <c r="P68" s="9"/>
    </row>
    <row r="69" spans="1:16">
      <c r="A69" s="12"/>
      <c r="B69" s="25">
        <v>348.72</v>
      </c>
      <c r="C69" s="20" t="s">
        <v>183</v>
      </c>
      <c r="D69" s="47">
        <v>0</v>
      </c>
      <c r="E69" s="47">
        <v>405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405</v>
      </c>
      <c r="O69" s="48">
        <f t="shared" ref="O69:O87" si="11">(N69/O$89)</f>
        <v>2.4546942238923571E-2</v>
      </c>
      <c r="P69" s="9"/>
    </row>
    <row r="70" spans="1:16">
      <c r="A70" s="12"/>
      <c r="B70" s="25">
        <v>348.88</v>
      </c>
      <c r="C70" s="20" t="s">
        <v>184</v>
      </c>
      <c r="D70" s="47">
        <v>53948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53948</v>
      </c>
      <c r="O70" s="48">
        <f t="shared" si="11"/>
        <v>3.2697739256924661</v>
      </c>
      <c r="P70" s="9"/>
    </row>
    <row r="71" spans="1:16">
      <c r="A71" s="12"/>
      <c r="B71" s="25">
        <v>348.92099999999999</v>
      </c>
      <c r="C71" s="20" t="s">
        <v>157</v>
      </c>
      <c r="D71" s="47">
        <v>0</v>
      </c>
      <c r="E71" s="47">
        <v>2902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2902</v>
      </c>
      <c r="O71" s="48">
        <f t="shared" si="11"/>
        <v>0.17588944784532395</v>
      </c>
      <c r="P71" s="9"/>
    </row>
    <row r="72" spans="1:16">
      <c r="A72" s="12"/>
      <c r="B72" s="25">
        <v>348.92200000000003</v>
      </c>
      <c r="C72" s="20" t="s">
        <v>158</v>
      </c>
      <c r="D72" s="47">
        <v>0</v>
      </c>
      <c r="E72" s="47">
        <v>2902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2902</v>
      </c>
      <c r="O72" s="48">
        <f t="shared" si="11"/>
        <v>0.17588944784532395</v>
      </c>
      <c r="P72" s="9"/>
    </row>
    <row r="73" spans="1:16">
      <c r="A73" s="12"/>
      <c r="B73" s="25">
        <v>348.923</v>
      </c>
      <c r="C73" s="20" t="s">
        <v>159</v>
      </c>
      <c r="D73" s="47">
        <v>0</v>
      </c>
      <c r="E73" s="47">
        <v>2902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2902</v>
      </c>
      <c r="O73" s="48">
        <f t="shared" si="11"/>
        <v>0.17588944784532395</v>
      </c>
      <c r="P73" s="9"/>
    </row>
    <row r="74" spans="1:16">
      <c r="A74" s="12"/>
      <c r="B74" s="25">
        <v>348.92399999999998</v>
      </c>
      <c r="C74" s="20" t="s">
        <v>160</v>
      </c>
      <c r="D74" s="47">
        <v>0</v>
      </c>
      <c r="E74" s="47">
        <v>2902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2902</v>
      </c>
      <c r="O74" s="48">
        <f t="shared" si="11"/>
        <v>0.17588944784532395</v>
      </c>
      <c r="P74" s="9"/>
    </row>
    <row r="75" spans="1:16">
      <c r="A75" s="12"/>
      <c r="B75" s="25">
        <v>349</v>
      </c>
      <c r="C75" s="20" t="s">
        <v>117</v>
      </c>
      <c r="D75" s="47">
        <v>300502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300502</v>
      </c>
      <c r="O75" s="48">
        <f t="shared" si="11"/>
        <v>18.213346263409903</v>
      </c>
      <c r="P75" s="9"/>
    </row>
    <row r="76" spans="1:16" ht="15.75">
      <c r="A76" s="29" t="s">
        <v>50</v>
      </c>
      <c r="B76" s="30"/>
      <c r="C76" s="31"/>
      <c r="D76" s="32">
        <f t="shared" ref="D76:M76" si="12">SUM(D77:D80)</f>
        <v>1797</v>
      </c>
      <c r="E76" s="32">
        <f t="shared" si="12"/>
        <v>68349</v>
      </c>
      <c r="F76" s="32">
        <f t="shared" si="12"/>
        <v>0</v>
      </c>
      <c r="G76" s="32">
        <f t="shared" si="12"/>
        <v>0</v>
      </c>
      <c r="H76" s="32">
        <f t="shared" si="12"/>
        <v>0</v>
      </c>
      <c r="I76" s="32">
        <f t="shared" si="12"/>
        <v>0</v>
      </c>
      <c r="J76" s="32">
        <f t="shared" si="12"/>
        <v>0</v>
      </c>
      <c r="K76" s="32">
        <f t="shared" si="12"/>
        <v>0</v>
      </c>
      <c r="L76" s="32">
        <f t="shared" si="12"/>
        <v>0</v>
      </c>
      <c r="M76" s="32">
        <f t="shared" si="12"/>
        <v>0</v>
      </c>
      <c r="N76" s="32">
        <f t="shared" ref="N76:N87" si="13">SUM(D76:M76)</f>
        <v>70146</v>
      </c>
      <c r="O76" s="46">
        <f t="shared" si="11"/>
        <v>4.2515303957815629</v>
      </c>
      <c r="P76" s="10"/>
    </row>
    <row r="77" spans="1:16">
      <c r="A77" s="13"/>
      <c r="B77" s="40">
        <v>351.1</v>
      </c>
      <c r="C77" s="21" t="s">
        <v>92</v>
      </c>
      <c r="D77" s="47">
        <v>0</v>
      </c>
      <c r="E77" s="47">
        <v>23695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23695</v>
      </c>
      <c r="O77" s="48">
        <f t="shared" si="11"/>
        <v>1.4361476453118371</v>
      </c>
      <c r="P77" s="9"/>
    </row>
    <row r="78" spans="1:16">
      <c r="A78" s="13"/>
      <c r="B78" s="40">
        <v>351.2</v>
      </c>
      <c r="C78" s="21" t="s">
        <v>185</v>
      </c>
      <c r="D78" s="47">
        <v>0</v>
      </c>
      <c r="E78" s="47">
        <v>19747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19747</v>
      </c>
      <c r="O78" s="48">
        <f t="shared" si="11"/>
        <v>1.1968604157827747</v>
      </c>
      <c r="P78" s="9"/>
    </row>
    <row r="79" spans="1:16">
      <c r="A79" s="13"/>
      <c r="B79" s="40">
        <v>351.5</v>
      </c>
      <c r="C79" s="21" t="s">
        <v>130</v>
      </c>
      <c r="D79" s="47">
        <v>0</v>
      </c>
      <c r="E79" s="47">
        <v>24907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24907</v>
      </c>
      <c r="O79" s="48">
        <f t="shared" si="11"/>
        <v>1.509606642826838</v>
      </c>
      <c r="P79" s="9"/>
    </row>
    <row r="80" spans="1:16">
      <c r="A80" s="13"/>
      <c r="B80" s="40">
        <v>351.9</v>
      </c>
      <c r="C80" s="21" t="s">
        <v>218</v>
      </c>
      <c r="D80" s="47">
        <v>1797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1797</v>
      </c>
      <c r="O80" s="48">
        <f t="shared" si="11"/>
        <v>0.10891569186011274</v>
      </c>
      <c r="P80" s="9"/>
    </row>
    <row r="81" spans="1:119" ht="15.75">
      <c r="A81" s="29" t="s">
        <v>5</v>
      </c>
      <c r="B81" s="30"/>
      <c r="C81" s="31"/>
      <c r="D81" s="32">
        <f t="shared" ref="D81:M81" si="14">SUM(D82:D84)</f>
        <v>134284</v>
      </c>
      <c r="E81" s="32">
        <f t="shared" si="14"/>
        <v>42923</v>
      </c>
      <c r="F81" s="32">
        <f t="shared" si="14"/>
        <v>1684</v>
      </c>
      <c r="G81" s="32">
        <f t="shared" si="14"/>
        <v>9500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3"/>
        <v>188391</v>
      </c>
      <c r="O81" s="46">
        <f t="shared" si="11"/>
        <v>11.418328383538396</v>
      </c>
      <c r="P81" s="10"/>
    </row>
    <row r="82" spans="1:119">
      <c r="A82" s="12"/>
      <c r="B82" s="25">
        <v>361.1</v>
      </c>
      <c r="C82" s="20" t="s">
        <v>95</v>
      </c>
      <c r="D82" s="47">
        <v>16441</v>
      </c>
      <c r="E82" s="47">
        <v>25951</v>
      </c>
      <c r="F82" s="47">
        <v>1684</v>
      </c>
      <c r="G82" s="47">
        <v>1386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45462</v>
      </c>
      <c r="O82" s="48">
        <f t="shared" si="11"/>
        <v>2.7554397236196131</v>
      </c>
      <c r="P82" s="9"/>
    </row>
    <row r="83" spans="1:119">
      <c r="A83" s="12"/>
      <c r="B83" s="25">
        <v>364</v>
      </c>
      <c r="C83" s="20" t="s">
        <v>163</v>
      </c>
      <c r="D83" s="47">
        <v>2263</v>
      </c>
      <c r="E83" s="47">
        <v>15000</v>
      </c>
      <c r="F83" s="47">
        <v>0</v>
      </c>
      <c r="G83" s="47">
        <v>8114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25377</v>
      </c>
      <c r="O83" s="48">
        <f t="shared" si="11"/>
        <v>1.538093217770774</v>
      </c>
      <c r="P83" s="9"/>
    </row>
    <row r="84" spans="1:119">
      <c r="A84" s="12"/>
      <c r="B84" s="25">
        <v>369.9</v>
      </c>
      <c r="C84" s="20" t="s">
        <v>100</v>
      </c>
      <c r="D84" s="47">
        <v>115580</v>
      </c>
      <c r="E84" s="47">
        <v>1972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117552</v>
      </c>
      <c r="O84" s="48">
        <f t="shared" si="11"/>
        <v>7.1247954421480086</v>
      </c>
      <c r="P84" s="9"/>
    </row>
    <row r="85" spans="1:119" ht="15.75">
      <c r="A85" s="29" t="s">
        <v>51</v>
      </c>
      <c r="B85" s="30"/>
      <c r="C85" s="31"/>
      <c r="D85" s="32">
        <f t="shared" ref="D85:M85" si="15">SUM(D86:D86)</f>
        <v>3556428</v>
      </c>
      <c r="E85" s="32">
        <f t="shared" si="15"/>
        <v>0</v>
      </c>
      <c r="F85" s="32">
        <f t="shared" si="15"/>
        <v>218563</v>
      </c>
      <c r="G85" s="32">
        <f t="shared" si="15"/>
        <v>629000</v>
      </c>
      <c r="H85" s="32">
        <f t="shared" si="15"/>
        <v>0</v>
      </c>
      <c r="I85" s="32">
        <f t="shared" si="15"/>
        <v>0</v>
      </c>
      <c r="J85" s="32">
        <f t="shared" si="15"/>
        <v>0</v>
      </c>
      <c r="K85" s="32">
        <f t="shared" si="15"/>
        <v>0</v>
      </c>
      <c r="L85" s="32">
        <f t="shared" si="15"/>
        <v>0</v>
      </c>
      <c r="M85" s="32">
        <f t="shared" si="15"/>
        <v>0</v>
      </c>
      <c r="N85" s="32">
        <f t="shared" si="13"/>
        <v>4403991</v>
      </c>
      <c r="O85" s="46">
        <f t="shared" si="11"/>
        <v>266.92472271046728</v>
      </c>
      <c r="P85" s="9"/>
    </row>
    <row r="86" spans="1:119" ht="15.75" thickBot="1">
      <c r="A86" s="12"/>
      <c r="B86" s="25">
        <v>381</v>
      </c>
      <c r="C86" s="20" t="s">
        <v>101</v>
      </c>
      <c r="D86" s="47">
        <v>3556428</v>
      </c>
      <c r="E86" s="47">
        <v>0</v>
      </c>
      <c r="F86" s="47">
        <v>218563</v>
      </c>
      <c r="G86" s="47">
        <v>629000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4403991</v>
      </c>
      <c r="O86" s="48">
        <f t="shared" si="11"/>
        <v>266.92472271046728</v>
      </c>
      <c r="P86" s="9"/>
    </row>
    <row r="87" spans="1:119" ht="16.5" thickBot="1">
      <c r="A87" s="14" t="s">
        <v>74</v>
      </c>
      <c r="B87" s="23"/>
      <c r="C87" s="22"/>
      <c r="D87" s="15">
        <f t="shared" ref="D87:M87" si="16">SUM(D5,D13,D16,D37,D76,D81,D85)</f>
        <v>21360818</v>
      </c>
      <c r="E87" s="15">
        <f t="shared" si="16"/>
        <v>11255190</v>
      </c>
      <c r="F87" s="15">
        <f t="shared" si="16"/>
        <v>2066480</v>
      </c>
      <c r="G87" s="15">
        <f t="shared" si="16"/>
        <v>638500</v>
      </c>
      <c r="H87" s="15">
        <f t="shared" si="16"/>
        <v>0</v>
      </c>
      <c r="I87" s="15">
        <f t="shared" si="16"/>
        <v>0</v>
      </c>
      <c r="J87" s="15">
        <f t="shared" si="16"/>
        <v>0</v>
      </c>
      <c r="K87" s="15">
        <f t="shared" si="16"/>
        <v>0</v>
      </c>
      <c r="L87" s="15">
        <f t="shared" si="16"/>
        <v>0</v>
      </c>
      <c r="M87" s="15">
        <f t="shared" si="16"/>
        <v>0</v>
      </c>
      <c r="N87" s="15">
        <f t="shared" si="13"/>
        <v>35320988</v>
      </c>
      <c r="O87" s="38">
        <f t="shared" si="11"/>
        <v>2140.7956845869448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1"/>
      <c r="B89" s="42"/>
      <c r="C89" s="42"/>
      <c r="D89" s="43"/>
      <c r="E89" s="43"/>
      <c r="F89" s="43"/>
      <c r="G89" s="43"/>
      <c r="H89" s="43"/>
      <c r="I89" s="43"/>
      <c r="J89" s="43"/>
      <c r="K89" s="43"/>
      <c r="L89" s="51" t="s">
        <v>226</v>
      </c>
      <c r="M89" s="51"/>
      <c r="N89" s="51"/>
      <c r="O89" s="44">
        <v>16499</v>
      </c>
    </row>
    <row r="90" spans="1:119">
      <c r="A90" s="52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4"/>
    </row>
    <row r="91" spans="1:119" ht="15.75" customHeight="1" thickBot="1">
      <c r="A91" s="55" t="s">
        <v>119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7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112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220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105</v>
      </c>
      <c r="B3" s="65"/>
      <c r="C3" s="66"/>
      <c r="D3" s="70" t="s">
        <v>45</v>
      </c>
      <c r="E3" s="71"/>
      <c r="F3" s="71"/>
      <c r="G3" s="71"/>
      <c r="H3" s="72"/>
      <c r="I3" s="70" t="s">
        <v>46</v>
      </c>
      <c r="J3" s="72"/>
      <c r="K3" s="70" t="s">
        <v>48</v>
      </c>
      <c r="L3" s="72"/>
      <c r="M3" s="36"/>
      <c r="N3" s="37"/>
      <c r="O3" s="73" t="s">
        <v>110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106</v>
      </c>
      <c r="F4" s="34" t="s">
        <v>107</v>
      </c>
      <c r="G4" s="34" t="s">
        <v>108</v>
      </c>
      <c r="H4" s="34" t="s">
        <v>7</v>
      </c>
      <c r="I4" s="34" t="s">
        <v>8</v>
      </c>
      <c r="J4" s="35" t="s">
        <v>109</v>
      </c>
      <c r="K4" s="35" t="s">
        <v>9</v>
      </c>
      <c r="L4" s="35" t="s">
        <v>10</v>
      </c>
      <c r="M4" s="35" t="s">
        <v>11</v>
      </c>
      <c r="N4" s="35" t="s">
        <v>47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11098786</v>
      </c>
      <c r="E5" s="27">
        <f t="shared" si="0"/>
        <v>3649256</v>
      </c>
      <c r="F5" s="27">
        <f t="shared" si="0"/>
        <v>1714446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16462488</v>
      </c>
      <c r="O5" s="33">
        <f t="shared" ref="O5:O36" si="1">(N5/O$94)</f>
        <v>1010.154506964472</v>
      </c>
      <c r="P5" s="6"/>
    </row>
    <row r="6" spans="1:133">
      <c r="A6" s="12"/>
      <c r="B6" s="25">
        <v>311</v>
      </c>
      <c r="C6" s="20" t="s">
        <v>2</v>
      </c>
      <c r="D6" s="47">
        <v>10383950</v>
      </c>
      <c r="E6" s="47">
        <v>1903362</v>
      </c>
      <c r="F6" s="47">
        <v>1714446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14001758</v>
      </c>
      <c r="O6" s="48">
        <f t="shared" si="1"/>
        <v>859.16168619991413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301443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301443</v>
      </c>
      <c r="O7" s="48">
        <f t="shared" si="1"/>
        <v>18.496839909185741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65784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65784</v>
      </c>
      <c r="O8" s="48">
        <f t="shared" si="1"/>
        <v>4.0365711480640609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363680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363680</v>
      </c>
      <c r="O9" s="48">
        <f t="shared" si="1"/>
        <v>22.315763637479289</v>
      </c>
      <c r="P9" s="9"/>
    </row>
    <row r="10" spans="1:133">
      <c r="A10" s="12"/>
      <c r="B10" s="25">
        <v>312.42</v>
      </c>
      <c r="C10" s="20" t="s">
        <v>189</v>
      </c>
      <c r="D10" s="47">
        <v>0</v>
      </c>
      <c r="E10" s="47">
        <v>71800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71800</v>
      </c>
      <c r="O10" s="48">
        <f t="shared" si="1"/>
        <v>4.4057188439590105</v>
      </c>
      <c r="P10" s="9"/>
    </row>
    <row r="11" spans="1:133">
      <c r="A11" s="12"/>
      <c r="B11" s="25">
        <v>312.60000000000002</v>
      </c>
      <c r="C11" s="20" t="s">
        <v>15</v>
      </c>
      <c r="D11" s="47">
        <v>628533</v>
      </c>
      <c r="E11" s="47">
        <v>943187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1571720</v>
      </c>
      <c r="O11" s="48">
        <f t="shared" si="1"/>
        <v>96.442289992023078</v>
      </c>
      <c r="P11" s="9"/>
    </row>
    <row r="12" spans="1:133">
      <c r="A12" s="12"/>
      <c r="B12" s="25">
        <v>315</v>
      </c>
      <c r="C12" s="20" t="s">
        <v>141</v>
      </c>
      <c r="D12" s="47">
        <v>86303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86303</v>
      </c>
      <c r="O12" s="48">
        <f t="shared" si="1"/>
        <v>5.2956372338467199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SUM(D14:D15)</f>
        <v>446723</v>
      </c>
      <c r="E13" s="32">
        <f t="shared" si="3"/>
        <v>1400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1" si="4">SUM(D13:M13)</f>
        <v>448123</v>
      </c>
      <c r="O13" s="46">
        <f t="shared" si="1"/>
        <v>27.497269436092534</v>
      </c>
      <c r="P13" s="10"/>
    </row>
    <row r="14" spans="1:133">
      <c r="A14" s="12"/>
      <c r="B14" s="25">
        <v>322</v>
      </c>
      <c r="C14" s="20" t="s">
        <v>0</v>
      </c>
      <c r="D14" s="47">
        <v>337814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337814</v>
      </c>
      <c r="O14" s="48">
        <f t="shared" si="1"/>
        <v>20.728600355893722</v>
      </c>
      <c r="P14" s="9"/>
    </row>
    <row r="15" spans="1:133">
      <c r="A15" s="12"/>
      <c r="B15" s="25">
        <v>329</v>
      </c>
      <c r="C15" s="20" t="s">
        <v>19</v>
      </c>
      <c r="D15" s="47">
        <v>108909</v>
      </c>
      <c r="E15" s="47">
        <v>1400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110309</v>
      </c>
      <c r="O15" s="48">
        <f t="shared" si="1"/>
        <v>6.7686690801988094</v>
      </c>
      <c r="P15" s="9"/>
    </row>
    <row r="16" spans="1:133" ht="15.75">
      <c r="A16" s="29" t="s">
        <v>21</v>
      </c>
      <c r="B16" s="30"/>
      <c r="C16" s="31"/>
      <c r="D16" s="32">
        <f t="shared" ref="D16:M16" si="5">SUM(D17:D38)</f>
        <v>2611065</v>
      </c>
      <c r="E16" s="32">
        <f t="shared" si="5"/>
        <v>2765018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5">
        <f t="shared" si="4"/>
        <v>5376083</v>
      </c>
      <c r="O16" s="46">
        <f t="shared" si="1"/>
        <v>329.88175737865868</v>
      </c>
      <c r="P16" s="10"/>
    </row>
    <row r="17" spans="1:16">
      <c r="A17" s="12"/>
      <c r="B17" s="25">
        <v>331.2</v>
      </c>
      <c r="C17" s="20" t="s">
        <v>20</v>
      </c>
      <c r="D17" s="47">
        <v>0</v>
      </c>
      <c r="E17" s="47">
        <v>60663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60663</v>
      </c>
      <c r="O17" s="48">
        <f t="shared" si="1"/>
        <v>3.7223415352518869</v>
      </c>
      <c r="P17" s="9"/>
    </row>
    <row r="18" spans="1:16">
      <c r="A18" s="12"/>
      <c r="B18" s="25">
        <v>331.39</v>
      </c>
      <c r="C18" s="20" t="s">
        <v>25</v>
      </c>
      <c r="D18" s="47">
        <v>0</v>
      </c>
      <c r="E18" s="47">
        <v>20879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20879</v>
      </c>
      <c r="O18" s="48">
        <f t="shared" si="1"/>
        <v>1.2811560409891392</v>
      </c>
      <c r="P18" s="9"/>
    </row>
    <row r="19" spans="1:16">
      <c r="A19" s="12"/>
      <c r="B19" s="25">
        <v>331.65</v>
      </c>
      <c r="C19" s="20" t="s">
        <v>27</v>
      </c>
      <c r="D19" s="47">
        <v>78667</v>
      </c>
      <c r="E19" s="47">
        <v>47925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126592</v>
      </c>
      <c r="O19" s="48">
        <f t="shared" si="1"/>
        <v>7.7678100263852246</v>
      </c>
      <c r="P19" s="9"/>
    </row>
    <row r="20" spans="1:16">
      <c r="A20" s="12"/>
      <c r="B20" s="25">
        <v>333</v>
      </c>
      <c r="C20" s="20" t="s">
        <v>3</v>
      </c>
      <c r="D20" s="47">
        <v>1080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1080</v>
      </c>
      <c r="O20" s="48">
        <f t="shared" si="1"/>
        <v>6.6269865619439164E-2</v>
      </c>
      <c r="P20" s="9"/>
    </row>
    <row r="21" spans="1:16">
      <c r="A21" s="12"/>
      <c r="B21" s="25">
        <v>334.2</v>
      </c>
      <c r="C21" s="20" t="s">
        <v>24</v>
      </c>
      <c r="D21" s="47">
        <v>0</v>
      </c>
      <c r="E21" s="47">
        <v>238651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238651</v>
      </c>
      <c r="O21" s="48">
        <f t="shared" si="1"/>
        <v>14.643860833282199</v>
      </c>
      <c r="P21" s="9"/>
    </row>
    <row r="22" spans="1:16">
      <c r="A22" s="12"/>
      <c r="B22" s="25">
        <v>334.39</v>
      </c>
      <c r="C22" s="20" t="s">
        <v>30</v>
      </c>
      <c r="D22" s="47">
        <v>0</v>
      </c>
      <c r="E22" s="47">
        <v>129001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7" si="6">SUM(D22:M22)</f>
        <v>129001</v>
      </c>
      <c r="O22" s="48">
        <f t="shared" si="1"/>
        <v>7.9156286433085841</v>
      </c>
      <c r="P22" s="9"/>
    </row>
    <row r="23" spans="1:16">
      <c r="A23" s="12"/>
      <c r="B23" s="25">
        <v>334.49</v>
      </c>
      <c r="C23" s="20" t="s">
        <v>31</v>
      </c>
      <c r="D23" s="47">
        <v>0</v>
      </c>
      <c r="E23" s="47">
        <v>1516148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1516148</v>
      </c>
      <c r="O23" s="48">
        <f t="shared" si="1"/>
        <v>93.032337239982823</v>
      </c>
      <c r="P23" s="9"/>
    </row>
    <row r="24" spans="1:16">
      <c r="A24" s="12"/>
      <c r="B24" s="25">
        <v>334.5</v>
      </c>
      <c r="C24" s="20" t="s">
        <v>32</v>
      </c>
      <c r="D24" s="47">
        <v>0</v>
      </c>
      <c r="E24" s="47">
        <v>409776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409776</v>
      </c>
      <c r="O24" s="48">
        <f t="shared" si="1"/>
        <v>25.144259679695651</v>
      </c>
      <c r="P24" s="9"/>
    </row>
    <row r="25" spans="1:16">
      <c r="A25" s="12"/>
      <c r="B25" s="25">
        <v>334.61</v>
      </c>
      <c r="C25" s="20" t="s">
        <v>33</v>
      </c>
      <c r="D25" s="47">
        <v>0</v>
      </c>
      <c r="E25" s="47">
        <v>54540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54540</v>
      </c>
      <c r="O25" s="48">
        <f t="shared" si="1"/>
        <v>3.3466282137816776</v>
      </c>
      <c r="P25" s="9"/>
    </row>
    <row r="26" spans="1:16">
      <c r="A26" s="12"/>
      <c r="B26" s="25">
        <v>334.7</v>
      </c>
      <c r="C26" s="20" t="s">
        <v>34</v>
      </c>
      <c r="D26" s="47">
        <v>0</v>
      </c>
      <c r="E26" s="47">
        <v>65196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65196</v>
      </c>
      <c r="O26" s="48">
        <f t="shared" si="1"/>
        <v>4.0004908878934771</v>
      </c>
      <c r="P26" s="9"/>
    </row>
    <row r="27" spans="1:16">
      <c r="A27" s="12"/>
      <c r="B27" s="25">
        <v>334.89</v>
      </c>
      <c r="C27" s="20" t="s">
        <v>35</v>
      </c>
      <c r="D27" s="47">
        <v>10223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10223</v>
      </c>
      <c r="O27" s="48">
        <f t="shared" si="1"/>
        <v>0.62729336687733939</v>
      </c>
      <c r="P27" s="9"/>
    </row>
    <row r="28" spans="1:16">
      <c r="A28" s="12"/>
      <c r="B28" s="25">
        <v>335.12</v>
      </c>
      <c r="C28" s="20" t="s">
        <v>146</v>
      </c>
      <c r="D28" s="47">
        <v>285230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285230</v>
      </c>
      <c r="O28" s="48">
        <f t="shared" si="1"/>
        <v>17.501994232067251</v>
      </c>
      <c r="P28" s="9"/>
    </row>
    <row r="29" spans="1:16">
      <c r="A29" s="12"/>
      <c r="B29" s="25">
        <v>335.13</v>
      </c>
      <c r="C29" s="20" t="s">
        <v>147</v>
      </c>
      <c r="D29" s="47">
        <v>17173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17173</v>
      </c>
      <c r="O29" s="48">
        <f t="shared" si="1"/>
        <v>1.0537522243357673</v>
      </c>
      <c r="P29" s="9"/>
    </row>
    <row r="30" spans="1:16">
      <c r="A30" s="12"/>
      <c r="B30" s="25">
        <v>335.14</v>
      </c>
      <c r="C30" s="20" t="s">
        <v>148</v>
      </c>
      <c r="D30" s="47">
        <v>1469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1469</v>
      </c>
      <c r="O30" s="48">
        <f t="shared" si="1"/>
        <v>9.0139289439774187E-2</v>
      </c>
      <c r="P30" s="9"/>
    </row>
    <row r="31" spans="1:16">
      <c r="A31" s="12"/>
      <c r="B31" s="25">
        <v>335.15</v>
      </c>
      <c r="C31" s="20" t="s">
        <v>149</v>
      </c>
      <c r="D31" s="47">
        <v>216928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216928</v>
      </c>
      <c r="O31" s="48">
        <f t="shared" si="1"/>
        <v>13.310916119531202</v>
      </c>
      <c r="P31" s="9"/>
    </row>
    <row r="32" spans="1:16">
      <c r="A32" s="12"/>
      <c r="B32" s="25">
        <v>335.18</v>
      </c>
      <c r="C32" s="20" t="s">
        <v>151</v>
      </c>
      <c r="D32" s="47">
        <v>1469279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1469279</v>
      </c>
      <c r="O32" s="48">
        <f t="shared" si="1"/>
        <v>90.156409155059208</v>
      </c>
      <c r="P32" s="9"/>
    </row>
    <row r="33" spans="1:16">
      <c r="A33" s="12"/>
      <c r="B33" s="25">
        <v>335.19</v>
      </c>
      <c r="C33" s="20" t="s">
        <v>152</v>
      </c>
      <c r="D33" s="47">
        <v>504158</v>
      </c>
      <c r="E33" s="47">
        <v>41000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545158</v>
      </c>
      <c r="O33" s="48">
        <f t="shared" si="1"/>
        <v>33.451432779039088</v>
      </c>
      <c r="P33" s="9"/>
    </row>
    <row r="34" spans="1:16">
      <c r="A34" s="12"/>
      <c r="B34" s="25">
        <v>335.22</v>
      </c>
      <c r="C34" s="20" t="s">
        <v>42</v>
      </c>
      <c r="D34" s="47">
        <v>0</v>
      </c>
      <c r="E34" s="47">
        <v>171352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171352</v>
      </c>
      <c r="O34" s="48">
        <f t="shared" si="1"/>
        <v>10.514327790390869</v>
      </c>
      <c r="P34" s="9"/>
    </row>
    <row r="35" spans="1:16">
      <c r="A35" s="12"/>
      <c r="B35" s="25">
        <v>335.49</v>
      </c>
      <c r="C35" s="20" t="s">
        <v>43</v>
      </c>
      <c r="D35" s="47">
        <v>15360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15360</v>
      </c>
      <c r="O35" s="48">
        <f t="shared" si="1"/>
        <v>0.94250475547646806</v>
      </c>
      <c r="P35" s="9"/>
    </row>
    <row r="36" spans="1:16">
      <c r="A36" s="12"/>
      <c r="B36" s="25">
        <v>335.9</v>
      </c>
      <c r="C36" s="20" t="s">
        <v>191</v>
      </c>
      <c r="D36" s="47">
        <v>0</v>
      </c>
      <c r="E36" s="47">
        <v>9887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9887</v>
      </c>
      <c r="O36" s="48">
        <f t="shared" si="1"/>
        <v>0.60667607535129164</v>
      </c>
      <c r="P36" s="9"/>
    </row>
    <row r="37" spans="1:16">
      <c r="A37" s="12"/>
      <c r="B37" s="25">
        <v>336</v>
      </c>
      <c r="C37" s="20" t="s">
        <v>4</v>
      </c>
      <c r="D37" s="47">
        <v>4830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4830</v>
      </c>
      <c r="O37" s="48">
        <f t="shared" ref="O37:O68" si="7">(N37/O$94)</f>
        <v>0.29637356568693624</v>
      </c>
      <c r="P37" s="9"/>
    </row>
    <row r="38" spans="1:16">
      <c r="A38" s="12"/>
      <c r="B38" s="25">
        <v>339</v>
      </c>
      <c r="C38" s="20" t="s">
        <v>115</v>
      </c>
      <c r="D38" s="47">
        <v>6668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6668</v>
      </c>
      <c r="O38" s="48">
        <f t="shared" si="7"/>
        <v>0.40915505921335216</v>
      </c>
      <c r="P38" s="9"/>
    </row>
    <row r="39" spans="1:16" ht="15.75">
      <c r="A39" s="29" t="s">
        <v>49</v>
      </c>
      <c r="B39" s="30"/>
      <c r="C39" s="31"/>
      <c r="D39" s="32">
        <f t="shared" ref="D39:M39" si="8">SUM(D40:D77)</f>
        <v>1870735</v>
      </c>
      <c r="E39" s="32">
        <f t="shared" si="8"/>
        <v>282773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2153508</v>
      </c>
      <c r="O39" s="46">
        <f t="shared" si="7"/>
        <v>132.14137571332148</v>
      </c>
      <c r="P39" s="10"/>
    </row>
    <row r="40" spans="1:16">
      <c r="A40" s="12"/>
      <c r="B40" s="25">
        <v>341.1</v>
      </c>
      <c r="C40" s="20" t="s">
        <v>153</v>
      </c>
      <c r="D40" s="47">
        <v>77176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77176</v>
      </c>
      <c r="O40" s="48">
        <f t="shared" si="7"/>
        <v>4.7355955083757744</v>
      </c>
      <c r="P40" s="9"/>
    </row>
    <row r="41" spans="1:16">
      <c r="A41" s="12"/>
      <c r="B41" s="25">
        <v>341.15</v>
      </c>
      <c r="C41" s="20" t="s">
        <v>166</v>
      </c>
      <c r="D41" s="47">
        <v>0</v>
      </c>
      <c r="E41" s="47">
        <v>42565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77" si="9">SUM(D41:M41)</f>
        <v>42565</v>
      </c>
      <c r="O41" s="48">
        <f t="shared" si="7"/>
        <v>2.6118303982328035</v>
      </c>
      <c r="P41" s="9"/>
    </row>
    <row r="42" spans="1:16">
      <c r="A42" s="12"/>
      <c r="B42" s="25">
        <v>341.16</v>
      </c>
      <c r="C42" s="20" t="s">
        <v>216</v>
      </c>
      <c r="D42" s="47">
        <v>33630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33630</v>
      </c>
      <c r="O42" s="48">
        <f t="shared" si="7"/>
        <v>2.0635699822053137</v>
      </c>
      <c r="P42" s="9"/>
    </row>
    <row r="43" spans="1:16">
      <c r="A43" s="12"/>
      <c r="B43" s="25">
        <v>341.3</v>
      </c>
      <c r="C43" s="20" t="s">
        <v>167</v>
      </c>
      <c r="D43" s="47">
        <v>0</v>
      </c>
      <c r="E43" s="47">
        <v>1898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1898</v>
      </c>
      <c r="O43" s="48">
        <f t="shared" si="7"/>
        <v>0.11646315272749586</v>
      </c>
      <c r="P43" s="9"/>
    </row>
    <row r="44" spans="1:16">
      <c r="A44" s="12"/>
      <c r="B44" s="25">
        <v>341.51</v>
      </c>
      <c r="C44" s="20" t="s">
        <v>154</v>
      </c>
      <c r="D44" s="47">
        <v>242565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242565</v>
      </c>
      <c r="O44" s="48">
        <f t="shared" si="7"/>
        <v>14.884027735165981</v>
      </c>
      <c r="P44" s="9"/>
    </row>
    <row r="45" spans="1:16">
      <c r="A45" s="12"/>
      <c r="B45" s="25">
        <v>341.52</v>
      </c>
      <c r="C45" s="20" t="s">
        <v>217</v>
      </c>
      <c r="D45" s="47">
        <v>16870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16870</v>
      </c>
      <c r="O45" s="48">
        <f t="shared" si="7"/>
        <v>1.0351598453703135</v>
      </c>
      <c r="P45" s="9"/>
    </row>
    <row r="46" spans="1:16">
      <c r="A46" s="12"/>
      <c r="B46" s="25">
        <v>341.56</v>
      </c>
      <c r="C46" s="20" t="s">
        <v>221</v>
      </c>
      <c r="D46" s="47">
        <v>540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540</v>
      </c>
      <c r="O46" s="48">
        <f t="shared" si="7"/>
        <v>3.3134932809719582E-2</v>
      </c>
      <c r="P46" s="9"/>
    </row>
    <row r="47" spans="1:16">
      <c r="A47" s="12"/>
      <c r="B47" s="25">
        <v>341.8</v>
      </c>
      <c r="C47" s="20" t="s">
        <v>155</v>
      </c>
      <c r="D47" s="47">
        <v>14269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14269</v>
      </c>
      <c r="O47" s="48">
        <f t="shared" si="7"/>
        <v>0.87555991900349761</v>
      </c>
      <c r="P47" s="9"/>
    </row>
    <row r="48" spans="1:16">
      <c r="A48" s="12"/>
      <c r="B48" s="25">
        <v>341.9</v>
      </c>
      <c r="C48" s="20" t="s">
        <v>156</v>
      </c>
      <c r="D48" s="47">
        <v>211388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211388</v>
      </c>
      <c r="O48" s="48">
        <f t="shared" si="7"/>
        <v>12.970976253298153</v>
      </c>
      <c r="P48" s="9"/>
    </row>
    <row r="49" spans="1:16">
      <c r="A49" s="12"/>
      <c r="B49" s="25">
        <v>342.1</v>
      </c>
      <c r="C49" s="20" t="s">
        <v>61</v>
      </c>
      <c r="D49" s="47">
        <v>33600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33600</v>
      </c>
      <c r="O49" s="48">
        <f t="shared" si="7"/>
        <v>2.0617291526047739</v>
      </c>
      <c r="P49" s="9"/>
    </row>
    <row r="50" spans="1:16">
      <c r="A50" s="12"/>
      <c r="B50" s="25">
        <v>342.6</v>
      </c>
      <c r="C50" s="20" t="s">
        <v>62</v>
      </c>
      <c r="D50" s="47">
        <v>1107575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1107575</v>
      </c>
      <c r="O50" s="48">
        <f t="shared" si="7"/>
        <v>67.961894827268821</v>
      </c>
      <c r="P50" s="9"/>
    </row>
    <row r="51" spans="1:16">
      <c r="A51" s="12"/>
      <c r="B51" s="25">
        <v>342.9</v>
      </c>
      <c r="C51" s="20" t="s">
        <v>63</v>
      </c>
      <c r="D51" s="47">
        <v>500</v>
      </c>
      <c r="E51" s="47">
        <v>22324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22824</v>
      </c>
      <c r="O51" s="48">
        <f t="shared" si="7"/>
        <v>1.4005031600908142</v>
      </c>
      <c r="P51" s="9"/>
    </row>
    <row r="52" spans="1:16">
      <c r="A52" s="12"/>
      <c r="B52" s="25">
        <v>343.4</v>
      </c>
      <c r="C52" s="20" t="s">
        <v>65</v>
      </c>
      <c r="D52" s="47">
        <v>19017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19017</v>
      </c>
      <c r="O52" s="48">
        <f t="shared" si="7"/>
        <v>1.1669018837822913</v>
      </c>
      <c r="P52" s="9"/>
    </row>
    <row r="53" spans="1:16">
      <c r="A53" s="12"/>
      <c r="B53" s="25">
        <v>344.9</v>
      </c>
      <c r="C53" s="20" t="s">
        <v>222</v>
      </c>
      <c r="D53" s="47">
        <v>5610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5610</v>
      </c>
      <c r="O53" s="48">
        <f t="shared" si="7"/>
        <v>0.34423513530097566</v>
      </c>
      <c r="P53" s="9"/>
    </row>
    <row r="54" spans="1:16">
      <c r="A54" s="12"/>
      <c r="B54" s="25">
        <v>345.9</v>
      </c>
      <c r="C54" s="20" t="s">
        <v>128</v>
      </c>
      <c r="D54" s="47">
        <v>0</v>
      </c>
      <c r="E54" s="47">
        <v>37348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37348</v>
      </c>
      <c r="O54" s="48">
        <f t="shared" si="7"/>
        <v>2.2917101306989016</v>
      </c>
      <c r="P54" s="9"/>
    </row>
    <row r="55" spans="1:16">
      <c r="A55" s="12"/>
      <c r="B55" s="25">
        <v>347.2</v>
      </c>
      <c r="C55" s="20" t="s">
        <v>67</v>
      </c>
      <c r="D55" s="47">
        <v>50868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50868</v>
      </c>
      <c r="O55" s="48">
        <f t="shared" si="7"/>
        <v>3.1213106706755847</v>
      </c>
      <c r="P55" s="9"/>
    </row>
    <row r="56" spans="1:16">
      <c r="A56" s="12"/>
      <c r="B56" s="25">
        <v>348.11</v>
      </c>
      <c r="C56" s="20" t="s">
        <v>168</v>
      </c>
      <c r="D56" s="47">
        <v>0</v>
      </c>
      <c r="E56" s="47">
        <v>570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>SUM(D56:M56)</f>
        <v>570</v>
      </c>
      <c r="O56" s="48">
        <f t="shared" si="7"/>
        <v>3.4975762410259556E-2</v>
      </c>
      <c r="P56" s="9"/>
    </row>
    <row r="57" spans="1:16">
      <c r="A57" s="12"/>
      <c r="B57" s="25">
        <v>348.12</v>
      </c>
      <c r="C57" s="20" t="s">
        <v>169</v>
      </c>
      <c r="D57" s="47">
        <v>0</v>
      </c>
      <c r="E57" s="47">
        <v>2443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ref="N57:N70" si="10">SUM(D57:M57)</f>
        <v>2443</v>
      </c>
      <c r="O57" s="48">
        <f t="shared" si="7"/>
        <v>0.14990489047063876</v>
      </c>
      <c r="P57" s="9"/>
    </row>
    <row r="58" spans="1:16">
      <c r="A58" s="12"/>
      <c r="B58" s="25">
        <v>348.13</v>
      </c>
      <c r="C58" s="20" t="s">
        <v>170</v>
      </c>
      <c r="D58" s="47">
        <v>0</v>
      </c>
      <c r="E58" s="47">
        <v>4211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4211</v>
      </c>
      <c r="O58" s="48">
        <f t="shared" si="7"/>
        <v>0.25839111492912809</v>
      </c>
      <c r="P58" s="9"/>
    </row>
    <row r="59" spans="1:16">
      <c r="A59" s="12"/>
      <c r="B59" s="25">
        <v>348.22</v>
      </c>
      <c r="C59" s="20" t="s">
        <v>171</v>
      </c>
      <c r="D59" s="47">
        <v>0</v>
      </c>
      <c r="E59" s="47">
        <v>5694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5694</v>
      </c>
      <c r="O59" s="48">
        <f t="shared" si="7"/>
        <v>0.34938945818248757</v>
      </c>
      <c r="P59" s="9"/>
    </row>
    <row r="60" spans="1:16">
      <c r="A60" s="12"/>
      <c r="B60" s="25">
        <v>348.23</v>
      </c>
      <c r="C60" s="20" t="s">
        <v>172</v>
      </c>
      <c r="D60" s="47">
        <v>0</v>
      </c>
      <c r="E60" s="47">
        <v>11907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11907</v>
      </c>
      <c r="O60" s="48">
        <f t="shared" si="7"/>
        <v>0.73062526845431675</v>
      </c>
      <c r="P60" s="9"/>
    </row>
    <row r="61" spans="1:16">
      <c r="A61" s="12"/>
      <c r="B61" s="25">
        <v>348.31</v>
      </c>
      <c r="C61" s="20" t="s">
        <v>173</v>
      </c>
      <c r="D61" s="47">
        <v>0</v>
      </c>
      <c r="E61" s="47">
        <v>34005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34005</v>
      </c>
      <c r="O61" s="48">
        <f t="shared" si="7"/>
        <v>2.0865803522120636</v>
      </c>
      <c r="P61" s="9"/>
    </row>
    <row r="62" spans="1:16">
      <c r="A62" s="12"/>
      <c r="B62" s="25">
        <v>348.32</v>
      </c>
      <c r="C62" s="20" t="s">
        <v>174</v>
      </c>
      <c r="D62" s="47">
        <v>0</v>
      </c>
      <c r="E62" s="47">
        <v>33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33</v>
      </c>
      <c r="O62" s="48">
        <f t="shared" si="7"/>
        <v>2.0249125605939743E-3</v>
      </c>
      <c r="P62" s="9"/>
    </row>
    <row r="63" spans="1:16">
      <c r="A63" s="12"/>
      <c r="B63" s="25">
        <v>348.41</v>
      </c>
      <c r="C63" s="20" t="s">
        <v>175</v>
      </c>
      <c r="D63" s="47">
        <v>0</v>
      </c>
      <c r="E63" s="47">
        <v>29478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29478</v>
      </c>
      <c r="O63" s="48">
        <f t="shared" si="7"/>
        <v>1.8087991654905811</v>
      </c>
      <c r="P63" s="9"/>
    </row>
    <row r="64" spans="1:16">
      <c r="A64" s="12"/>
      <c r="B64" s="25">
        <v>348.42</v>
      </c>
      <c r="C64" s="20" t="s">
        <v>176</v>
      </c>
      <c r="D64" s="47">
        <v>0</v>
      </c>
      <c r="E64" s="47">
        <v>14651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14651</v>
      </c>
      <c r="O64" s="48">
        <f t="shared" si="7"/>
        <v>0.89899981591703992</v>
      </c>
      <c r="P64" s="9"/>
    </row>
    <row r="65" spans="1:16">
      <c r="A65" s="12"/>
      <c r="B65" s="25">
        <v>348.48</v>
      </c>
      <c r="C65" s="20" t="s">
        <v>177</v>
      </c>
      <c r="D65" s="47">
        <v>0</v>
      </c>
      <c r="E65" s="47">
        <v>556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556</v>
      </c>
      <c r="O65" s="48">
        <f t="shared" si="7"/>
        <v>3.4116708596674233E-2</v>
      </c>
      <c r="P65" s="9"/>
    </row>
    <row r="66" spans="1:16">
      <c r="A66" s="12"/>
      <c r="B66" s="25">
        <v>348.52</v>
      </c>
      <c r="C66" s="20" t="s">
        <v>178</v>
      </c>
      <c r="D66" s="47">
        <v>0</v>
      </c>
      <c r="E66" s="47">
        <v>6289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6289</v>
      </c>
      <c r="O66" s="48">
        <f t="shared" si="7"/>
        <v>0.3858992452598638</v>
      </c>
      <c r="P66" s="9"/>
    </row>
    <row r="67" spans="1:16">
      <c r="A67" s="12"/>
      <c r="B67" s="25">
        <v>348.53</v>
      </c>
      <c r="C67" s="20" t="s">
        <v>179</v>
      </c>
      <c r="D67" s="47">
        <v>0</v>
      </c>
      <c r="E67" s="47">
        <v>26063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26063</v>
      </c>
      <c r="O67" s="48">
        <f t="shared" si="7"/>
        <v>1.599251395962447</v>
      </c>
      <c r="P67" s="9"/>
    </row>
    <row r="68" spans="1:16">
      <c r="A68" s="12"/>
      <c r="B68" s="25">
        <v>348.62</v>
      </c>
      <c r="C68" s="20" t="s">
        <v>180</v>
      </c>
      <c r="D68" s="47">
        <v>0</v>
      </c>
      <c r="E68" s="47">
        <v>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5</v>
      </c>
      <c r="O68" s="48">
        <f t="shared" si="7"/>
        <v>3.0680493342332945E-4</v>
      </c>
      <c r="P68" s="9"/>
    </row>
    <row r="69" spans="1:16">
      <c r="A69" s="12"/>
      <c r="B69" s="25">
        <v>348.71</v>
      </c>
      <c r="C69" s="20" t="s">
        <v>182</v>
      </c>
      <c r="D69" s="47">
        <v>0</v>
      </c>
      <c r="E69" s="47">
        <v>14985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14985</v>
      </c>
      <c r="O69" s="48">
        <f t="shared" ref="O69:O92" si="11">(N69/O$94)</f>
        <v>0.9194943854697184</v>
      </c>
      <c r="P69" s="9"/>
    </row>
    <row r="70" spans="1:16">
      <c r="A70" s="12"/>
      <c r="B70" s="25">
        <v>348.72</v>
      </c>
      <c r="C70" s="20" t="s">
        <v>183</v>
      </c>
      <c r="D70" s="47">
        <v>0</v>
      </c>
      <c r="E70" s="47">
        <v>346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346</v>
      </c>
      <c r="O70" s="48">
        <f t="shared" si="11"/>
        <v>2.1230901392894398E-2</v>
      </c>
      <c r="P70" s="9"/>
    </row>
    <row r="71" spans="1:16">
      <c r="A71" s="12"/>
      <c r="B71" s="25">
        <v>348.88</v>
      </c>
      <c r="C71" s="20" t="s">
        <v>184</v>
      </c>
      <c r="D71" s="47">
        <v>47252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47252</v>
      </c>
      <c r="O71" s="48">
        <f t="shared" si="11"/>
        <v>2.8994293428238325</v>
      </c>
      <c r="P71" s="9"/>
    </row>
    <row r="72" spans="1:16">
      <c r="A72" s="12"/>
      <c r="B72" s="25">
        <v>348.92099999999999</v>
      </c>
      <c r="C72" s="20" t="s">
        <v>157</v>
      </c>
      <c r="D72" s="47">
        <v>0</v>
      </c>
      <c r="E72" s="47">
        <v>3796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3796</v>
      </c>
      <c r="O72" s="48">
        <f t="shared" si="11"/>
        <v>0.23292630545499171</v>
      </c>
      <c r="P72" s="9"/>
    </row>
    <row r="73" spans="1:16">
      <c r="A73" s="12"/>
      <c r="B73" s="25">
        <v>348.92200000000003</v>
      </c>
      <c r="C73" s="20" t="s">
        <v>158</v>
      </c>
      <c r="D73" s="47">
        <v>0</v>
      </c>
      <c r="E73" s="47">
        <v>3796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3796</v>
      </c>
      <c r="O73" s="48">
        <f t="shared" si="11"/>
        <v>0.23292630545499171</v>
      </c>
      <c r="P73" s="9"/>
    </row>
    <row r="74" spans="1:16">
      <c r="A74" s="12"/>
      <c r="B74" s="25">
        <v>348.923</v>
      </c>
      <c r="C74" s="20" t="s">
        <v>159</v>
      </c>
      <c r="D74" s="47">
        <v>0</v>
      </c>
      <c r="E74" s="47">
        <v>3796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3796</v>
      </c>
      <c r="O74" s="48">
        <f t="shared" si="11"/>
        <v>0.23292630545499171</v>
      </c>
      <c r="P74" s="9"/>
    </row>
    <row r="75" spans="1:16">
      <c r="A75" s="12"/>
      <c r="B75" s="25">
        <v>348.92399999999998</v>
      </c>
      <c r="C75" s="20" t="s">
        <v>160</v>
      </c>
      <c r="D75" s="47">
        <v>0</v>
      </c>
      <c r="E75" s="47">
        <v>3796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3796</v>
      </c>
      <c r="O75" s="48">
        <f t="shared" si="11"/>
        <v>0.23292630545499171</v>
      </c>
      <c r="P75" s="9"/>
    </row>
    <row r="76" spans="1:16">
      <c r="A76" s="12"/>
      <c r="B76" s="25">
        <v>348.93</v>
      </c>
      <c r="C76" s="20" t="s">
        <v>161</v>
      </c>
      <c r="D76" s="47">
        <v>0</v>
      </c>
      <c r="E76" s="47">
        <v>2559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2559</v>
      </c>
      <c r="O76" s="48">
        <f t="shared" si="11"/>
        <v>0.15702276492606002</v>
      </c>
      <c r="P76" s="9"/>
    </row>
    <row r="77" spans="1:16">
      <c r="A77" s="12"/>
      <c r="B77" s="25">
        <v>349</v>
      </c>
      <c r="C77" s="20" t="s">
        <v>117</v>
      </c>
      <c r="D77" s="47">
        <v>9875</v>
      </c>
      <c r="E77" s="47">
        <v>9659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19534</v>
      </c>
      <c r="O77" s="48">
        <f t="shared" si="11"/>
        <v>1.1986255138982636</v>
      </c>
      <c r="P77" s="9"/>
    </row>
    <row r="78" spans="1:16" ht="15.75">
      <c r="A78" s="29" t="s">
        <v>50</v>
      </c>
      <c r="B78" s="30"/>
      <c r="C78" s="31"/>
      <c r="D78" s="32">
        <f t="shared" ref="D78:M78" si="12">SUM(D79:D82)</f>
        <v>13899</v>
      </c>
      <c r="E78" s="32">
        <f t="shared" si="12"/>
        <v>96643</v>
      </c>
      <c r="F78" s="32">
        <f t="shared" si="12"/>
        <v>0</v>
      </c>
      <c r="G78" s="32">
        <f t="shared" si="12"/>
        <v>0</v>
      </c>
      <c r="H78" s="32">
        <f t="shared" si="12"/>
        <v>0</v>
      </c>
      <c r="I78" s="32">
        <f t="shared" si="12"/>
        <v>0</v>
      </c>
      <c r="J78" s="32">
        <f t="shared" si="12"/>
        <v>0</v>
      </c>
      <c r="K78" s="32">
        <f t="shared" si="12"/>
        <v>0</v>
      </c>
      <c r="L78" s="32">
        <f t="shared" si="12"/>
        <v>0</v>
      </c>
      <c r="M78" s="32">
        <f t="shared" si="12"/>
        <v>0</v>
      </c>
      <c r="N78" s="32">
        <f t="shared" ref="N78:N92" si="13">SUM(D78:M78)</f>
        <v>110542</v>
      </c>
      <c r="O78" s="46">
        <f t="shared" si="11"/>
        <v>6.7829661900963369</v>
      </c>
      <c r="P78" s="10"/>
    </row>
    <row r="79" spans="1:16">
      <c r="A79" s="13"/>
      <c r="B79" s="40">
        <v>351.1</v>
      </c>
      <c r="C79" s="21" t="s">
        <v>92</v>
      </c>
      <c r="D79" s="47">
        <v>0</v>
      </c>
      <c r="E79" s="47">
        <v>30808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30808</v>
      </c>
      <c r="O79" s="48">
        <f t="shared" si="11"/>
        <v>1.8904092777811867</v>
      </c>
      <c r="P79" s="9"/>
    </row>
    <row r="80" spans="1:16">
      <c r="A80" s="13"/>
      <c r="B80" s="40">
        <v>351.2</v>
      </c>
      <c r="C80" s="21" t="s">
        <v>185</v>
      </c>
      <c r="D80" s="47">
        <v>0</v>
      </c>
      <c r="E80" s="47">
        <v>31027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31027</v>
      </c>
      <c r="O80" s="48">
        <f t="shared" si="11"/>
        <v>1.9038473338651285</v>
      </c>
      <c r="P80" s="9"/>
    </row>
    <row r="81" spans="1:119">
      <c r="A81" s="13"/>
      <c r="B81" s="40">
        <v>351.5</v>
      </c>
      <c r="C81" s="21" t="s">
        <v>130</v>
      </c>
      <c r="D81" s="47">
        <v>0</v>
      </c>
      <c r="E81" s="47">
        <v>34808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34808</v>
      </c>
      <c r="O81" s="48">
        <f t="shared" si="11"/>
        <v>2.1358532245198503</v>
      </c>
      <c r="P81" s="9"/>
    </row>
    <row r="82" spans="1:119">
      <c r="A82" s="13"/>
      <c r="B82" s="40">
        <v>351.9</v>
      </c>
      <c r="C82" s="21" t="s">
        <v>218</v>
      </c>
      <c r="D82" s="47">
        <v>13899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13899</v>
      </c>
      <c r="O82" s="48">
        <f t="shared" si="11"/>
        <v>0.85285635393017123</v>
      </c>
      <c r="P82" s="9"/>
    </row>
    <row r="83" spans="1:119" ht="15.75">
      <c r="A83" s="29" t="s">
        <v>5</v>
      </c>
      <c r="B83" s="30"/>
      <c r="C83" s="31"/>
      <c r="D83" s="32">
        <f t="shared" ref="D83:M83" si="14">SUM(D84:D88)</f>
        <v>175820</v>
      </c>
      <c r="E83" s="32">
        <f t="shared" si="14"/>
        <v>117704</v>
      </c>
      <c r="F83" s="32">
        <f t="shared" si="14"/>
        <v>1419</v>
      </c>
      <c r="G83" s="32">
        <f t="shared" si="14"/>
        <v>0</v>
      </c>
      <c r="H83" s="32">
        <f t="shared" si="14"/>
        <v>0</v>
      </c>
      <c r="I83" s="32">
        <f t="shared" si="14"/>
        <v>0</v>
      </c>
      <c r="J83" s="32">
        <f t="shared" si="14"/>
        <v>0</v>
      </c>
      <c r="K83" s="32">
        <f t="shared" si="14"/>
        <v>0</v>
      </c>
      <c r="L83" s="32">
        <f t="shared" si="14"/>
        <v>0</v>
      </c>
      <c r="M83" s="32">
        <f t="shared" si="14"/>
        <v>0</v>
      </c>
      <c r="N83" s="32">
        <f t="shared" si="13"/>
        <v>294943</v>
      </c>
      <c r="O83" s="46">
        <f t="shared" si="11"/>
        <v>18.097993495735412</v>
      </c>
      <c r="P83" s="10"/>
    </row>
    <row r="84" spans="1:119">
      <c r="A84" s="12"/>
      <c r="B84" s="25">
        <v>361.1</v>
      </c>
      <c r="C84" s="20" t="s">
        <v>95</v>
      </c>
      <c r="D84" s="47">
        <v>18776</v>
      </c>
      <c r="E84" s="47">
        <v>45103</v>
      </c>
      <c r="F84" s="47">
        <v>1419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65298</v>
      </c>
      <c r="O84" s="48">
        <f t="shared" si="11"/>
        <v>4.0067497085353132</v>
      </c>
      <c r="P84" s="9"/>
    </row>
    <row r="85" spans="1:119">
      <c r="A85" s="12"/>
      <c r="B85" s="25">
        <v>362</v>
      </c>
      <c r="C85" s="20" t="s">
        <v>96</v>
      </c>
      <c r="D85" s="47">
        <v>1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</v>
      </c>
      <c r="O85" s="48">
        <f t="shared" si="11"/>
        <v>6.1360986684665892E-5</v>
      </c>
      <c r="P85" s="9"/>
    </row>
    <row r="86" spans="1:119">
      <c r="A86" s="12"/>
      <c r="B86" s="25">
        <v>364</v>
      </c>
      <c r="C86" s="20" t="s">
        <v>163</v>
      </c>
      <c r="D86" s="47">
        <v>16330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16330</v>
      </c>
      <c r="O86" s="48">
        <f t="shared" si="11"/>
        <v>1.002024912560594</v>
      </c>
      <c r="P86" s="9"/>
    </row>
    <row r="87" spans="1:119">
      <c r="A87" s="12"/>
      <c r="B87" s="25">
        <v>366</v>
      </c>
      <c r="C87" s="20" t="s">
        <v>99</v>
      </c>
      <c r="D87" s="47">
        <v>0</v>
      </c>
      <c r="E87" s="47">
        <v>100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100</v>
      </c>
      <c r="O87" s="48">
        <f t="shared" si="11"/>
        <v>6.1360986684665889E-3</v>
      </c>
      <c r="P87" s="9"/>
    </row>
    <row r="88" spans="1:119">
      <c r="A88" s="12"/>
      <c r="B88" s="25">
        <v>369.9</v>
      </c>
      <c r="C88" s="20" t="s">
        <v>100</v>
      </c>
      <c r="D88" s="47">
        <v>140713</v>
      </c>
      <c r="E88" s="47">
        <v>72501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213214</v>
      </c>
      <c r="O88" s="48">
        <f t="shared" si="11"/>
        <v>13.083021414984353</v>
      </c>
      <c r="P88" s="9"/>
    </row>
    <row r="89" spans="1:119" ht="15.75">
      <c r="A89" s="29" t="s">
        <v>51</v>
      </c>
      <c r="B89" s="30"/>
      <c r="C89" s="31"/>
      <c r="D89" s="32">
        <f t="shared" ref="D89:M89" si="15">SUM(D90:D91)</f>
        <v>3725123</v>
      </c>
      <c r="E89" s="32">
        <f t="shared" si="15"/>
        <v>7703303</v>
      </c>
      <c r="F89" s="32">
        <f t="shared" si="15"/>
        <v>731803</v>
      </c>
      <c r="G89" s="32">
        <f t="shared" si="15"/>
        <v>0</v>
      </c>
      <c r="H89" s="32">
        <f t="shared" si="15"/>
        <v>0</v>
      </c>
      <c r="I89" s="32">
        <f t="shared" si="15"/>
        <v>26092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3"/>
        <v>12186321</v>
      </c>
      <c r="O89" s="46">
        <f t="shared" si="11"/>
        <v>747.76468061606431</v>
      </c>
      <c r="P89" s="9"/>
    </row>
    <row r="90" spans="1:119">
      <c r="A90" s="12"/>
      <c r="B90" s="25">
        <v>381</v>
      </c>
      <c r="C90" s="20" t="s">
        <v>101</v>
      </c>
      <c r="D90" s="47">
        <v>3725123</v>
      </c>
      <c r="E90" s="47">
        <v>315349</v>
      </c>
      <c r="F90" s="47">
        <v>731803</v>
      </c>
      <c r="G90" s="47">
        <v>0</v>
      </c>
      <c r="H90" s="47">
        <v>0</v>
      </c>
      <c r="I90" s="47">
        <v>26092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4798367</v>
      </c>
      <c r="O90" s="48">
        <f t="shared" si="11"/>
        <v>294.43253359514023</v>
      </c>
      <c r="P90" s="9"/>
    </row>
    <row r="91" spans="1:119" ht="15.75" thickBot="1">
      <c r="A91" s="12"/>
      <c r="B91" s="25">
        <v>385</v>
      </c>
      <c r="C91" s="20" t="s">
        <v>192</v>
      </c>
      <c r="D91" s="47">
        <v>0</v>
      </c>
      <c r="E91" s="47">
        <v>7387954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7387954</v>
      </c>
      <c r="O91" s="48">
        <f t="shared" si="11"/>
        <v>453.33214702092408</v>
      </c>
      <c r="P91" s="9"/>
    </row>
    <row r="92" spans="1:119" ht="16.5" thickBot="1">
      <c r="A92" s="14" t="s">
        <v>74</v>
      </c>
      <c r="B92" s="23"/>
      <c r="C92" s="22"/>
      <c r="D92" s="15">
        <f t="shared" ref="D92:M92" si="16">SUM(D5,D13,D16,D39,D78,D83,D89)</f>
        <v>19942151</v>
      </c>
      <c r="E92" s="15">
        <f t="shared" si="16"/>
        <v>14616097</v>
      </c>
      <c r="F92" s="15">
        <f t="shared" si="16"/>
        <v>2447668</v>
      </c>
      <c r="G92" s="15">
        <f t="shared" si="16"/>
        <v>0</v>
      </c>
      <c r="H92" s="15">
        <f t="shared" si="16"/>
        <v>0</v>
      </c>
      <c r="I92" s="15">
        <f t="shared" si="16"/>
        <v>26092</v>
      </c>
      <c r="J92" s="15">
        <f t="shared" si="16"/>
        <v>0</v>
      </c>
      <c r="K92" s="15">
        <f t="shared" si="16"/>
        <v>0</v>
      </c>
      <c r="L92" s="15">
        <f t="shared" si="16"/>
        <v>0</v>
      </c>
      <c r="M92" s="15">
        <f t="shared" si="16"/>
        <v>0</v>
      </c>
      <c r="N92" s="15">
        <f t="shared" si="13"/>
        <v>37032008</v>
      </c>
      <c r="O92" s="38">
        <f t="shared" si="11"/>
        <v>2272.3205497944409</v>
      </c>
      <c r="P92" s="6"/>
      <c r="Q92" s="2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</row>
    <row r="93" spans="1:119">
      <c r="A93" s="16"/>
      <c r="B93" s="18"/>
      <c r="C93" s="18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9"/>
    </row>
    <row r="94" spans="1:119">
      <c r="A94" s="41"/>
      <c r="B94" s="42"/>
      <c r="C94" s="42"/>
      <c r="D94" s="43"/>
      <c r="E94" s="43"/>
      <c r="F94" s="43"/>
      <c r="G94" s="43"/>
      <c r="H94" s="43"/>
      <c r="I94" s="43"/>
      <c r="J94" s="43"/>
      <c r="K94" s="43"/>
      <c r="L94" s="51" t="s">
        <v>223</v>
      </c>
      <c r="M94" s="51"/>
      <c r="N94" s="51"/>
      <c r="O94" s="44">
        <v>16297</v>
      </c>
    </row>
    <row r="95" spans="1:119">
      <c r="A95" s="52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4"/>
    </row>
    <row r="96" spans="1:119" ht="15.75" customHeight="1" thickBot="1">
      <c r="A96" s="55" t="s">
        <v>119</v>
      </c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7"/>
    </row>
  </sheetData>
  <mergeCells count="10">
    <mergeCell ref="L94:N94"/>
    <mergeCell ref="A95:O95"/>
    <mergeCell ref="A96:O9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112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215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105</v>
      </c>
      <c r="B3" s="65"/>
      <c r="C3" s="66"/>
      <c r="D3" s="70" t="s">
        <v>45</v>
      </c>
      <c r="E3" s="71"/>
      <c r="F3" s="71"/>
      <c r="G3" s="71"/>
      <c r="H3" s="72"/>
      <c r="I3" s="70" t="s">
        <v>46</v>
      </c>
      <c r="J3" s="72"/>
      <c r="K3" s="70" t="s">
        <v>48</v>
      </c>
      <c r="L3" s="72"/>
      <c r="M3" s="36"/>
      <c r="N3" s="37"/>
      <c r="O3" s="73" t="s">
        <v>110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106</v>
      </c>
      <c r="F4" s="34" t="s">
        <v>107</v>
      </c>
      <c r="G4" s="34" t="s">
        <v>108</v>
      </c>
      <c r="H4" s="34" t="s">
        <v>7</v>
      </c>
      <c r="I4" s="34" t="s">
        <v>8</v>
      </c>
      <c r="J4" s="35" t="s">
        <v>109</v>
      </c>
      <c r="K4" s="35" t="s">
        <v>9</v>
      </c>
      <c r="L4" s="35" t="s">
        <v>10</v>
      </c>
      <c r="M4" s="35" t="s">
        <v>11</v>
      </c>
      <c r="N4" s="35" t="s">
        <v>47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10690217</v>
      </c>
      <c r="E5" s="27">
        <f t="shared" si="0"/>
        <v>3442984</v>
      </c>
      <c r="F5" s="27">
        <f t="shared" si="0"/>
        <v>1166477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15299678</v>
      </c>
      <c r="O5" s="33">
        <f t="shared" ref="O5:O36" si="1">(N5/O$88)</f>
        <v>920.1153476064469</v>
      </c>
      <c r="P5" s="6"/>
    </row>
    <row r="6" spans="1:133">
      <c r="A6" s="12"/>
      <c r="B6" s="25">
        <v>311</v>
      </c>
      <c r="C6" s="20" t="s">
        <v>2</v>
      </c>
      <c r="D6" s="47">
        <v>9903069</v>
      </c>
      <c r="E6" s="47">
        <v>517930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10420999</v>
      </c>
      <c r="O6" s="48">
        <f t="shared" si="1"/>
        <v>626.71391628578306</v>
      </c>
      <c r="P6" s="9"/>
    </row>
    <row r="7" spans="1:133">
      <c r="A7" s="12"/>
      <c r="B7" s="25">
        <v>312.3</v>
      </c>
      <c r="C7" s="20" t="s">
        <v>13</v>
      </c>
      <c r="D7" s="47">
        <v>0</v>
      </c>
      <c r="E7" s="47">
        <v>65039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65039</v>
      </c>
      <c r="O7" s="48">
        <f t="shared" si="1"/>
        <v>3.9114144815973058</v>
      </c>
      <c r="P7" s="9"/>
    </row>
    <row r="8" spans="1:133">
      <c r="A8" s="12"/>
      <c r="B8" s="25">
        <v>312.41000000000003</v>
      </c>
      <c r="C8" s="20" t="s">
        <v>14</v>
      </c>
      <c r="D8" s="47">
        <v>0</v>
      </c>
      <c r="E8" s="47">
        <v>1882981</v>
      </c>
      <c r="F8" s="47">
        <v>360155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2243136</v>
      </c>
      <c r="O8" s="48">
        <f t="shared" si="1"/>
        <v>134.90113062304547</v>
      </c>
      <c r="P8" s="9"/>
    </row>
    <row r="9" spans="1:133">
      <c r="A9" s="12"/>
      <c r="B9" s="25">
        <v>312.42</v>
      </c>
      <c r="C9" s="20" t="s">
        <v>189</v>
      </c>
      <c r="D9" s="47">
        <v>0</v>
      </c>
      <c r="E9" s="47">
        <v>103643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103643</v>
      </c>
      <c r="O9" s="48">
        <f t="shared" si="1"/>
        <v>6.2330406543180175</v>
      </c>
      <c r="P9" s="9"/>
    </row>
    <row r="10" spans="1:133">
      <c r="A10" s="12"/>
      <c r="B10" s="25">
        <v>312.60000000000002</v>
      </c>
      <c r="C10" s="20" t="s">
        <v>15</v>
      </c>
      <c r="D10" s="47">
        <v>580696</v>
      </c>
      <c r="E10" s="47">
        <v>873391</v>
      </c>
      <c r="F10" s="47">
        <v>806322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2260409</v>
      </c>
      <c r="O10" s="48">
        <f t="shared" si="1"/>
        <v>135.93992061582873</v>
      </c>
      <c r="P10" s="9"/>
    </row>
    <row r="11" spans="1:133">
      <c r="A11" s="12"/>
      <c r="B11" s="25">
        <v>315</v>
      </c>
      <c r="C11" s="20" t="s">
        <v>141</v>
      </c>
      <c r="D11" s="47">
        <v>91470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91470</v>
      </c>
      <c r="O11" s="48">
        <f t="shared" si="1"/>
        <v>5.5009622323791199</v>
      </c>
      <c r="P11" s="9"/>
    </row>
    <row r="12" spans="1:133">
      <c r="A12" s="12"/>
      <c r="B12" s="25">
        <v>319</v>
      </c>
      <c r="C12" s="20" t="s">
        <v>190</v>
      </c>
      <c r="D12" s="47">
        <v>114982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114982</v>
      </c>
      <c r="O12" s="48">
        <f t="shared" si="1"/>
        <v>6.9149627134953091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SUM(D14:D14)</f>
        <v>40219</v>
      </c>
      <c r="E13" s="32">
        <f t="shared" si="3"/>
        <v>1000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2" si="4">SUM(D13:M13)</f>
        <v>41219</v>
      </c>
      <c r="O13" s="46">
        <f t="shared" si="1"/>
        <v>2.4788910271830646</v>
      </c>
      <c r="P13" s="10"/>
    </row>
    <row r="14" spans="1:133">
      <c r="A14" s="12"/>
      <c r="B14" s="25">
        <v>329</v>
      </c>
      <c r="C14" s="20" t="s">
        <v>19</v>
      </c>
      <c r="D14" s="47">
        <v>40219</v>
      </c>
      <c r="E14" s="47">
        <v>1000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41219</v>
      </c>
      <c r="O14" s="48">
        <f t="shared" si="1"/>
        <v>2.4788910271830646</v>
      </c>
      <c r="P14" s="9"/>
    </row>
    <row r="15" spans="1:133" ht="15.75">
      <c r="A15" s="29" t="s">
        <v>21</v>
      </c>
      <c r="B15" s="30"/>
      <c r="C15" s="31"/>
      <c r="D15" s="32">
        <f t="shared" ref="D15:M15" si="5">SUM(D16:D36)</f>
        <v>2658764</v>
      </c>
      <c r="E15" s="32">
        <f t="shared" si="5"/>
        <v>8080104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45">
        <f t="shared" si="4"/>
        <v>10738868</v>
      </c>
      <c r="O15" s="46">
        <f t="shared" si="1"/>
        <v>645.83040654318017</v>
      </c>
      <c r="P15" s="10"/>
    </row>
    <row r="16" spans="1:133">
      <c r="A16" s="12"/>
      <c r="B16" s="25">
        <v>331.1</v>
      </c>
      <c r="C16" s="20" t="s">
        <v>143</v>
      </c>
      <c r="D16" s="47">
        <v>115305</v>
      </c>
      <c r="E16" s="47">
        <v>504844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620149</v>
      </c>
      <c r="O16" s="48">
        <f t="shared" si="1"/>
        <v>37.295465479913396</v>
      </c>
      <c r="P16" s="9"/>
    </row>
    <row r="17" spans="1:16">
      <c r="A17" s="12"/>
      <c r="B17" s="25">
        <v>331.2</v>
      </c>
      <c r="C17" s="20" t="s">
        <v>20</v>
      </c>
      <c r="D17" s="47">
        <v>37339</v>
      </c>
      <c r="E17" s="47">
        <v>78081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115420</v>
      </c>
      <c r="O17" s="48">
        <f t="shared" si="1"/>
        <v>6.9413038248737067</v>
      </c>
      <c r="P17" s="9"/>
    </row>
    <row r="18" spans="1:16">
      <c r="A18" s="12"/>
      <c r="B18" s="25">
        <v>331.39</v>
      </c>
      <c r="C18" s="20" t="s">
        <v>25</v>
      </c>
      <c r="D18" s="47">
        <v>0</v>
      </c>
      <c r="E18" s="47">
        <v>146177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146177</v>
      </c>
      <c r="O18" s="48">
        <f t="shared" si="1"/>
        <v>8.7910151551599718</v>
      </c>
      <c r="P18" s="9"/>
    </row>
    <row r="19" spans="1:16">
      <c r="A19" s="12"/>
      <c r="B19" s="25">
        <v>331.65</v>
      </c>
      <c r="C19" s="20" t="s">
        <v>27</v>
      </c>
      <c r="D19" s="47">
        <v>122432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122432</v>
      </c>
      <c r="O19" s="48">
        <f t="shared" si="1"/>
        <v>7.363002165022853</v>
      </c>
      <c r="P19" s="9"/>
    </row>
    <row r="20" spans="1:16">
      <c r="A20" s="12"/>
      <c r="B20" s="25">
        <v>333</v>
      </c>
      <c r="C20" s="20" t="s">
        <v>3</v>
      </c>
      <c r="D20" s="47">
        <v>1056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1056</v>
      </c>
      <c r="O20" s="48">
        <f t="shared" si="1"/>
        <v>6.3507337021890792E-2</v>
      </c>
      <c r="P20" s="9"/>
    </row>
    <row r="21" spans="1:16">
      <c r="A21" s="12"/>
      <c r="B21" s="25">
        <v>334.2</v>
      </c>
      <c r="C21" s="20" t="s">
        <v>24</v>
      </c>
      <c r="D21" s="47">
        <v>0</v>
      </c>
      <c r="E21" s="47">
        <v>132051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132051</v>
      </c>
      <c r="O21" s="48">
        <f t="shared" si="1"/>
        <v>7.9414842434447923</v>
      </c>
      <c r="P21" s="9"/>
    </row>
    <row r="22" spans="1:16">
      <c r="A22" s="12"/>
      <c r="B22" s="25">
        <v>334.34</v>
      </c>
      <c r="C22" s="20" t="s">
        <v>208</v>
      </c>
      <c r="D22" s="47">
        <v>0</v>
      </c>
      <c r="E22" s="47">
        <v>90909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90909</v>
      </c>
      <c r="O22" s="48">
        <f t="shared" si="1"/>
        <v>5.4672239595862404</v>
      </c>
      <c r="P22" s="9"/>
    </row>
    <row r="23" spans="1:16">
      <c r="A23" s="12"/>
      <c r="B23" s="25">
        <v>334.49</v>
      </c>
      <c r="C23" s="20" t="s">
        <v>31</v>
      </c>
      <c r="D23" s="47">
        <v>0</v>
      </c>
      <c r="E23" s="47">
        <v>5955089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6" si="6">SUM(D23:M23)</f>
        <v>5955089</v>
      </c>
      <c r="O23" s="48">
        <f t="shared" si="1"/>
        <v>358.1362160211691</v>
      </c>
      <c r="P23" s="9"/>
    </row>
    <row r="24" spans="1:16">
      <c r="A24" s="12"/>
      <c r="B24" s="25">
        <v>334.5</v>
      </c>
      <c r="C24" s="20" t="s">
        <v>32</v>
      </c>
      <c r="D24" s="47">
        <v>0</v>
      </c>
      <c r="E24" s="47">
        <v>708981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708981</v>
      </c>
      <c r="O24" s="48">
        <f t="shared" si="1"/>
        <v>42.637779648785184</v>
      </c>
      <c r="P24" s="9"/>
    </row>
    <row r="25" spans="1:16">
      <c r="A25" s="12"/>
      <c r="B25" s="25">
        <v>334.61</v>
      </c>
      <c r="C25" s="20" t="s">
        <v>33</v>
      </c>
      <c r="D25" s="47">
        <v>0</v>
      </c>
      <c r="E25" s="47">
        <v>43012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43012</v>
      </c>
      <c r="O25" s="48">
        <f t="shared" si="1"/>
        <v>2.5867211931681502</v>
      </c>
      <c r="P25" s="9"/>
    </row>
    <row r="26" spans="1:16">
      <c r="A26" s="12"/>
      <c r="B26" s="25">
        <v>334.7</v>
      </c>
      <c r="C26" s="20" t="s">
        <v>34</v>
      </c>
      <c r="D26" s="47">
        <v>0</v>
      </c>
      <c r="E26" s="47">
        <v>178411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178411</v>
      </c>
      <c r="O26" s="48">
        <f t="shared" si="1"/>
        <v>10.729552561943709</v>
      </c>
      <c r="P26" s="9"/>
    </row>
    <row r="27" spans="1:16">
      <c r="A27" s="12"/>
      <c r="B27" s="25">
        <v>335.12</v>
      </c>
      <c r="C27" s="20" t="s">
        <v>146</v>
      </c>
      <c r="D27" s="47">
        <v>272166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272166</v>
      </c>
      <c r="O27" s="48">
        <f t="shared" si="1"/>
        <v>16.367933605965842</v>
      </c>
      <c r="P27" s="9"/>
    </row>
    <row r="28" spans="1:16">
      <c r="A28" s="12"/>
      <c r="B28" s="25">
        <v>335.13</v>
      </c>
      <c r="C28" s="20" t="s">
        <v>147</v>
      </c>
      <c r="D28" s="47">
        <v>21037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21037</v>
      </c>
      <c r="O28" s="48">
        <f t="shared" si="1"/>
        <v>1.265155159971133</v>
      </c>
      <c r="P28" s="9"/>
    </row>
    <row r="29" spans="1:16">
      <c r="A29" s="12"/>
      <c r="B29" s="25">
        <v>335.14</v>
      </c>
      <c r="C29" s="20" t="s">
        <v>148</v>
      </c>
      <c r="D29" s="47">
        <v>1657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1657</v>
      </c>
      <c r="O29" s="48">
        <f t="shared" si="1"/>
        <v>9.9651190762569161E-2</v>
      </c>
      <c r="P29" s="9"/>
    </row>
    <row r="30" spans="1:16">
      <c r="A30" s="12"/>
      <c r="B30" s="25">
        <v>335.15</v>
      </c>
      <c r="C30" s="20" t="s">
        <v>149</v>
      </c>
      <c r="D30" s="47">
        <v>222546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222546</v>
      </c>
      <c r="O30" s="48">
        <f t="shared" si="1"/>
        <v>13.383810440221314</v>
      </c>
      <c r="P30" s="9"/>
    </row>
    <row r="31" spans="1:16">
      <c r="A31" s="12"/>
      <c r="B31" s="25">
        <v>335.18</v>
      </c>
      <c r="C31" s="20" t="s">
        <v>151</v>
      </c>
      <c r="D31" s="47">
        <v>1364829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1364829</v>
      </c>
      <c r="O31" s="48">
        <f t="shared" si="1"/>
        <v>82.080165985085401</v>
      </c>
      <c r="P31" s="9"/>
    </row>
    <row r="32" spans="1:16">
      <c r="A32" s="12"/>
      <c r="B32" s="25">
        <v>335.19</v>
      </c>
      <c r="C32" s="20" t="s">
        <v>152</v>
      </c>
      <c r="D32" s="47">
        <v>307174</v>
      </c>
      <c r="E32" s="47">
        <v>21851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329025</v>
      </c>
      <c r="O32" s="48">
        <f t="shared" si="1"/>
        <v>19.787406783738273</v>
      </c>
      <c r="P32" s="9"/>
    </row>
    <row r="33" spans="1:16">
      <c r="A33" s="12"/>
      <c r="B33" s="25">
        <v>335.22</v>
      </c>
      <c r="C33" s="20" t="s">
        <v>42</v>
      </c>
      <c r="D33" s="47">
        <v>0</v>
      </c>
      <c r="E33" s="47">
        <v>123054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123054</v>
      </c>
      <c r="O33" s="48">
        <f t="shared" si="1"/>
        <v>7.4004089487611262</v>
      </c>
      <c r="P33" s="9"/>
    </row>
    <row r="34" spans="1:16">
      <c r="A34" s="12"/>
      <c r="B34" s="25">
        <v>335.49</v>
      </c>
      <c r="C34" s="20" t="s">
        <v>43</v>
      </c>
      <c r="D34" s="47">
        <v>115240</v>
      </c>
      <c r="E34" s="47">
        <v>97644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212884</v>
      </c>
      <c r="O34" s="48">
        <f t="shared" si="1"/>
        <v>12.80274236228049</v>
      </c>
      <c r="P34" s="9"/>
    </row>
    <row r="35" spans="1:16">
      <c r="A35" s="12"/>
      <c r="B35" s="25">
        <v>335.9</v>
      </c>
      <c r="C35" s="20" t="s">
        <v>191</v>
      </c>
      <c r="D35" s="47">
        <v>73160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73160</v>
      </c>
      <c r="O35" s="48">
        <f t="shared" si="1"/>
        <v>4.3998075535241759</v>
      </c>
      <c r="P35" s="9"/>
    </row>
    <row r="36" spans="1:16">
      <c r="A36" s="12"/>
      <c r="B36" s="25">
        <v>336</v>
      </c>
      <c r="C36" s="20" t="s">
        <v>4</v>
      </c>
      <c r="D36" s="47">
        <v>4823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4823</v>
      </c>
      <c r="O36" s="48">
        <f t="shared" si="1"/>
        <v>0.2900529227808516</v>
      </c>
      <c r="P36" s="9"/>
    </row>
    <row r="37" spans="1:16" ht="15.75">
      <c r="A37" s="29" t="s">
        <v>49</v>
      </c>
      <c r="B37" s="30"/>
      <c r="C37" s="31"/>
      <c r="D37" s="32">
        <f t="shared" ref="D37:M37" si="7">SUM(D38:D71)</f>
        <v>2244082</v>
      </c>
      <c r="E37" s="32">
        <f t="shared" si="7"/>
        <v>135886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0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2379968</v>
      </c>
      <c r="O37" s="46">
        <f t="shared" ref="O37:O68" si="8">(N37/O$88)</f>
        <v>143.13014192927591</v>
      </c>
      <c r="P37" s="10"/>
    </row>
    <row r="38" spans="1:16">
      <c r="A38" s="12"/>
      <c r="B38" s="25">
        <v>341.1</v>
      </c>
      <c r="C38" s="20" t="s">
        <v>153</v>
      </c>
      <c r="D38" s="47">
        <v>81268</v>
      </c>
      <c r="E38" s="47">
        <v>9570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90838</v>
      </c>
      <c r="O38" s="48">
        <f t="shared" si="8"/>
        <v>5.4629540534038972</v>
      </c>
      <c r="P38" s="9"/>
    </row>
    <row r="39" spans="1:16">
      <c r="A39" s="12"/>
      <c r="B39" s="25">
        <v>341.15</v>
      </c>
      <c r="C39" s="20" t="s">
        <v>166</v>
      </c>
      <c r="D39" s="47">
        <v>0</v>
      </c>
      <c r="E39" s="47">
        <v>28711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71" si="9">SUM(D39:M39)</f>
        <v>28711</v>
      </c>
      <c r="O39" s="48">
        <f t="shared" si="8"/>
        <v>1.7266658648063506</v>
      </c>
      <c r="P39" s="9"/>
    </row>
    <row r="40" spans="1:16">
      <c r="A40" s="12"/>
      <c r="B40" s="25">
        <v>341.16</v>
      </c>
      <c r="C40" s="20" t="s">
        <v>216</v>
      </c>
      <c r="D40" s="47">
        <v>30226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9"/>
        <v>30226</v>
      </c>
      <c r="O40" s="48">
        <f t="shared" si="8"/>
        <v>1.8177772432042338</v>
      </c>
      <c r="P40" s="9"/>
    </row>
    <row r="41" spans="1:16">
      <c r="A41" s="12"/>
      <c r="B41" s="25">
        <v>341.3</v>
      </c>
      <c r="C41" s="20" t="s">
        <v>167</v>
      </c>
      <c r="D41" s="47">
        <v>0</v>
      </c>
      <c r="E41" s="47">
        <v>43486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9"/>
        <v>43486</v>
      </c>
      <c r="O41" s="48">
        <f t="shared" si="8"/>
        <v>2.615227327399567</v>
      </c>
      <c r="P41" s="9"/>
    </row>
    <row r="42" spans="1:16">
      <c r="A42" s="12"/>
      <c r="B42" s="25">
        <v>341.51</v>
      </c>
      <c r="C42" s="20" t="s">
        <v>154</v>
      </c>
      <c r="D42" s="47">
        <v>227666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227666</v>
      </c>
      <c r="O42" s="48">
        <f t="shared" si="8"/>
        <v>13.691724801539571</v>
      </c>
      <c r="P42" s="9"/>
    </row>
    <row r="43" spans="1:16">
      <c r="A43" s="12"/>
      <c r="B43" s="25">
        <v>341.52</v>
      </c>
      <c r="C43" s="20" t="s">
        <v>217</v>
      </c>
      <c r="D43" s="47">
        <v>13930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13930</v>
      </c>
      <c r="O43" s="48">
        <f t="shared" si="8"/>
        <v>0.83774356507096459</v>
      </c>
      <c r="P43" s="9"/>
    </row>
    <row r="44" spans="1:16">
      <c r="A44" s="12"/>
      <c r="B44" s="25">
        <v>341.8</v>
      </c>
      <c r="C44" s="20" t="s">
        <v>155</v>
      </c>
      <c r="D44" s="47">
        <v>13800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13800</v>
      </c>
      <c r="O44" s="48">
        <f t="shared" si="8"/>
        <v>0.82992542699061822</v>
      </c>
      <c r="P44" s="9"/>
    </row>
    <row r="45" spans="1:16">
      <c r="A45" s="12"/>
      <c r="B45" s="25">
        <v>341.9</v>
      </c>
      <c r="C45" s="20" t="s">
        <v>156</v>
      </c>
      <c r="D45" s="47">
        <v>402709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402709</v>
      </c>
      <c r="O45" s="48">
        <f t="shared" si="8"/>
        <v>24.218727447678614</v>
      </c>
      <c r="P45" s="9"/>
    </row>
    <row r="46" spans="1:16">
      <c r="A46" s="12"/>
      <c r="B46" s="25">
        <v>342.1</v>
      </c>
      <c r="C46" s="20" t="s">
        <v>61</v>
      </c>
      <c r="D46" s="47">
        <v>214600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214600</v>
      </c>
      <c r="O46" s="48">
        <f t="shared" si="8"/>
        <v>12.905941784941064</v>
      </c>
      <c r="P46" s="9"/>
    </row>
    <row r="47" spans="1:16">
      <c r="A47" s="12"/>
      <c r="B47" s="25">
        <v>342.6</v>
      </c>
      <c r="C47" s="20" t="s">
        <v>62</v>
      </c>
      <c r="D47" s="47">
        <v>1033063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1033063</v>
      </c>
      <c r="O47" s="48">
        <f t="shared" si="8"/>
        <v>62.127916766899205</v>
      </c>
      <c r="P47" s="9"/>
    </row>
    <row r="48" spans="1:16">
      <c r="A48" s="12"/>
      <c r="B48" s="25">
        <v>342.9</v>
      </c>
      <c r="C48" s="20" t="s">
        <v>63</v>
      </c>
      <c r="D48" s="47">
        <v>500</v>
      </c>
      <c r="E48" s="47">
        <v>33975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34475</v>
      </c>
      <c r="O48" s="48">
        <f t="shared" si="8"/>
        <v>2.0733100793841714</v>
      </c>
      <c r="P48" s="9"/>
    </row>
    <row r="49" spans="1:16">
      <c r="A49" s="12"/>
      <c r="B49" s="25">
        <v>347.2</v>
      </c>
      <c r="C49" s="20" t="s">
        <v>67</v>
      </c>
      <c r="D49" s="47">
        <v>44020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44020</v>
      </c>
      <c r="O49" s="48">
        <f t="shared" si="8"/>
        <v>2.6473418330526823</v>
      </c>
      <c r="P49" s="9"/>
    </row>
    <row r="50" spans="1:16">
      <c r="A50" s="12"/>
      <c r="B50" s="25">
        <v>348.11</v>
      </c>
      <c r="C50" s="20" t="s">
        <v>168</v>
      </c>
      <c r="D50" s="47">
        <v>290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290</v>
      </c>
      <c r="O50" s="48">
        <f t="shared" si="8"/>
        <v>1.7440461871541978E-2</v>
      </c>
      <c r="P50" s="9"/>
    </row>
    <row r="51" spans="1:16">
      <c r="A51" s="12"/>
      <c r="B51" s="25">
        <v>348.12</v>
      </c>
      <c r="C51" s="20" t="s">
        <v>169</v>
      </c>
      <c r="D51" s="47">
        <v>1107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64" si="10">SUM(D51:M51)</f>
        <v>1107</v>
      </c>
      <c r="O51" s="48">
        <f t="shared" si="8"/>
        <v>6.6574452730334382E-2</v>
      </c>
      <c r="P51" s="9"/>
    </row>
    <row r="52" spans="1:16">
      <c r="A52" s="12"/>
      <c r="B52" s="25">
        <v>348.13</v>
      </c>
      <c r="C52" s="20" t="s">
        <v>170</v>
      </c>
      <c r="D52" s="47">
        <v>3070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3070</v>
      </c>
      <c r="O52" s="48">
        <f t="shared" si="8"/>
        <v>0.18462833774356507</v>
      </c>
      <c r="P52" s="9"/>
    </row>
    <row r="53" spans="1:16">
      <c r="A53" s="12"/>
      <c r="B53" s="25">
        <v>348.22</v>
      </c>
      <c r="C53" s="20" t="s">
        <v>171</v>
      </c>
      <c r="D53" s="47">
        <v>3298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3298</v>
      </c>
      <c r="O53" s="48">
        <f t="shared" si="8"/>
        <v>0.19834014914601877</v>
      </c>
      <c r="P53" s="9"/>
    </row>
    <row r="54" spans="1:16">
      <c r="A54" s="12"/>
      <c r="B54" s="25">
        <v>348.23</v>
      </c>
      <c r="C54" s="20" t="s">
        <v>172</v>
      </c>
      <c r="D54" s="47">
        <v>10228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10228</v>
      </c>
      <c r="O54" s="48">
        <f t="shared" si="8"/>
        <v>0.615107048352177</v>
      </c>
      <c r="P54" s="9"/>
    </row>
    <row r="55" spans="1:16">
      <c r="A55" s="12"/>
      <c r="B55" s="25">
        <v>348.31</v>
      </c>
      <c r="C55" s="20" t="s">
        <v>173</v>
      </c>
      <c r="D55" s="47">
        <v>23662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23662</v>
      </c>
      <c r="O55" s="48">
        <f t="shared" si="8"/>
        <v>1.4230214096704354</v>
      </c>
      <c r="P55" s="9"/>
    </row>
    <row r="56" spans="1:16">
      <c r="A56" s="12"/>
      <c r="B56" s="25">
        <v>348.32</v>
      </c>
      <c r="C56" s="20" t="s">
        <v>174</v>
      </c>
      <c r="D56" s="47">
        <v>97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97</v>
      </c>
      <c r="O56" s="48">
        <f t="shared" si="8"/>
        <v>5.8335337984123164E-3</v>
      </c>
      <c r="P56" s="9"/>
    </row>
    <row r="57" spans="1:16">
      <c r="A57" s="12"/>
      <c r="B57" s="25">
        <v>348.41</v>
      </c>
      <c r="C57" s="20" t="s">
        <v>175</v>
      </c>
      <c r="D57" s="47">
        <v>30705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30705</v>
      </c>
      <c r="O57" s="48">
        <f t="shared" si="8"/>
        <v>1.8465840750541256</v>
      </c>
      <c r="P57" s="9"/>
    </row>
    <row r="58" spans="1:16">
      <c r="A58" s="12"/>
      <c r="B58" s="25">
        <v>348.42</v>
      </c>
      <c r="C58" s="20" t="s">
        <v>176</v>
      </c>
      <c r="D58" s="47">
        <v>15814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15814</v>
      </c>
      <c r="O58" s="48">
        <f t="shared" si="8"/>
        <v>0.95104642771229253</v>
      </c>
      <c r="P58" s="9"/>
    </row>
    <row r="59" spans="1:16">
      <c r="A59" s="12"/>
      <c r="B59" s="25">
        <v>348.48</v>
      </c>
      <c r="C59" s="20" t="s">
        <v>177</v>
      </c>
      <c r="D59" s="47">
        <v>1213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1213</v>
      </c>
      <c r="O59" s="48">
        <f t="shared" si="8"/>
        <v>7.2949242242001444E-2</v>
      </c>
      <c r="P59" s="9"/>
    </row>
    <row r="60" spans="1:16">
      <c r="A60" s="12"/>
      <c r="B60" s="25">
        <v>348.52</v>
      </c>
      <c r="C60" s="20" t="s">
        <v>178</v>
      </c>
      <c r="D60" s="47">
        <v>3159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3159</v>
      </c>
      <c r="O60" s="48">
        <f t="shared" si="8"/>
        <v>0.1899807553524176</v>
      </c>
      <c r="P60" s="9"/>
    </row>
    <row r="61" spans="1:16">
      <c r="A61" s="12"/>
      <c r="B61" s="25">
        <v>348.53</v>
      </c>
      <c r="C61" s="20" t="s">
        <v>179</v>
      </c>
      <c r="D61" s="47">
        <v>23042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23042</v>
      </c>
      <c r="O61" s="48">
        <f t="shared" si="8"/>
        <v>1.3857349049795527</v>
      </c>
      <c r="P61" s="9"/>
    </row>
    <row r="62" spans="1:16">
      <c r="A62" s="12"/>
      <c r="B62" s="25">
        <v>348.62</v>
      </c>
      <c r="C62" s="20" t="s">
        <v>180</v>
      </c>
      <c r="D62" s="47">
        <v>3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3</v>
      </c>
      <c r="O62" s="48">
        <f t="shared" si="8"/>
        <v>1.8041857108491702E-4</v>
      </c>
      <c r="P62" s="9"/>
    </row>
    <row r="63" spans="1:16">
      <c r="A63" s="12"/>
      <c r="B63" s="25">
        <v>348.71</v>
      </c>
      <c r="C63" s="20" t="s">
        <v>182</v>
      </c>
      <c r="D63" s="47">
        <v>15875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15875</v>
      </c>
      <c r="O63" s="48">
        <f t="shared" si="8"/>
        <v>0.95471493865768586</v>
      </c>
      <c r="P63" s="9"/>
    </row>
    <row r="64" spans="1:16">
      <c r="A64" s="12"/>
      <c r="B64" s="25">
        <v>348.72</v>
      </c>
      <c r="C64" s="20" t="s">
        <v>183</v>
      </c>
      <c r="D64" s="47">
        <v>645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645</v>
      </c>
      <c r="O64" s="48">
        <f t="shared" si="8"/>
        <v>3.8789992783257156E-2</v>
      </c>
      <c r="P64" s="9"/>
    </row>
    <row r="65" spans="1:16">
      <c r="A65" s="12"/>
      <c r="B65" s="25">
        <v>348.88</v>
      </c>
      <c r="C65" s="20" t="s">
        <v>184</v>
      </c>
      <c r="D65" s="47">
        <v>42569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42569</v>
      </c>
      <c r="O65" s="48">
        <f t="shared" si="8"/>
        <v>2.5600793841712775</v>
      </c>
      <c r="P65" s="9"/>
    </row>
    <row r="66" spans="1:16">
      <c r="A66" s="12"/>
      <c r="B66" s="25">
        <v>348.92099999999999</v>
      </c>
      <c r="C66" s="20" t="s">
        <v>157</v>
      </c>
      <c r="D66" s="47">
        <v>0</v>
      </c>
      <c r="E66" s="47">
        <v>2863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2863</v>
      </c>
      <c r="O66" s="48">
        <f t="shared" si="8"/>
        <v>0.17217945633870579</v>
      </c>
      <c r="P66" s="9"/>
    </row>
    <row r="67" spans="1:16">
      <c r="A67" s="12"/>
      <c r="B67" s="25">
        <v>348.92200000000003</v>
      </c>
      <c r="C67" s="20" t="s">
        <v>158</v>
      </c>
      <c r="D67" s="47">
        <v>0</v>
      </c>
      <c r="E67" s="47">
        <v>2863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2863</v>
      </c>
      <c r="O67" s="48">
        <f t="shared" si="8"/>
        <v>0.17217945633870579</v>
      </c>
      <c r="P67" s="9"/>
    </row>
    <row r="68" spans="1:16">
      <c r="A68" s="12"/>
      <c r="B68" s="25">
        <v>348.923</v>
      </c>
      <c r="C68" s="20" t="s">
        <v>159</v>
      </c>
      <c r="D68" s="47">
        <v>0</v>
      </c>
      <c r="E68" s="47">
        <v>2863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2863</v>
      </c>
      <c r="O68" s="48">
        <f t="shared" si="8"/>
        <v>0.17217945633870579</v>
      </c>
      <c r="P68" s="9"/>
    </row>
    <row r="69" spans="1:16">
      <c r="A69" s="12"/>
      <c r="B69" s="25">
        <v>348.92399999999998</v>
      </c>
      <c r="C69" s="20" t="s">
        <v>160</v>
      </c>
      <c r="D69" s="47">
        <v>0</v>
      </c>
      <c r="E69" s="47">
        <v>2863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2863</v>
      </c>
      <c r="O69" s="48">
        <f t="shared" ref="O69:O86" si="11">(N69/O$88)</f>
        <v>0.17217945633870579</v>
      </c>
      <c r="P69" s="9"/>
    </row>
    <row r="70" spans="1:16">
      <c r="A70" s="12"/>
      <c r="B70" s="25">
        <v>348.93</v>
      </c>
      <c r="C70" s="20" t="s">
        <v>161</v>
      </c>
      <c r="D70" s="47">
        <v>0</v>
      </c>
      <c r="E70" s="47">
        <v>1970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1970</v>
      </c>
      <c r="O70" s="48">
        <f t="shared" si="11"/>
        <v>0.1184748616790955</v>
      </c>
      <c r="P70" s="9"/>
    </row>
    <row r="71" spans="1:16">
      <c r="A71" s="12"/>
      <c r="B71" s="25">
        <v>349</v>
      </c>
      <c r="C71" s="20" t="s">
        <v>117</v>
      </c>
      <c r="D71" s="47">
        <v>7523</v>
      </c>
      <c r="E71" s="47">
        <v>6722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14245</v>
      </c>
      <c r="O71" s="48">
        <f t="shared" si="11"/>
        <v>0.85668751503488094</v>
      </c>
      <c r="P71" s="9"/>
    </row>
    <row r="72" spans="1:16" ht="15.75">
      <c r="A72" s="29" t="s">
        <v>50</v>
      </c>
      <c r="B72" s="30"/>
      <c r="C72" s="31"/>
      <c r="D72" s="32">
        <f t="shared" ref="D72:M72" si="12">SUM(D73:D76)</f>
        <v>70663</v>
      </c>
      <c r="E72" s="32">
        <f t="shared" si="12"/>
        <v>11332</v>
      </c>
      <c r="F72" s="32">
        <f t="shared" si="12"/>
        <v>0</v>
      </c>
      <c r="G72" s="32">
        <f t="shared" si="12"/>
        <v>0</v>
      </c>
      <c r="H72" s="32">
        <f t="shared" si="12"/>
        <v>0</v>
      </c>
      <c r="I72" s="32">
        <f t="shared" si="12"/>
        <v>0</v>
      </c>
      <c r="J72" s="32">
        <f t="shared" si="12"/>
        <v>0</v>
      </c>
      <c r="K72" s="32">
        <f t="shared" si="12"/>
        <v>0</v>
      </c>
      <c r="L72" s="32">
        <f t="shared" si="12"/>
        <v>0</v>
      </c>
      <c r="M72" s="32">
        <f t="shared" si="12"/>
        <v>0</v>
      </c>
      <c r="N72" s="32">
        <f t="shared" ref="N72:N86" si="13">SUM(D72:M72)</f>
        <v>81995</v>
      </c>
      <c r="O72" s="46">
        <f t="shared" si="11"/>
        <v>4.9311402453692565</v>
      </c>
      <c r="P72" s="10"/>
    </row>
    <row r="73" spans="1:16">
      <c r="A73" s="13"/>
      <c r="B73" s="40">
        <v>351.1</v>
      </c>
      <c r="C73" s="21" t="s">
        <v>92</v>
      </c>
      <c r="D73" s="47">
        <v>11702</v>
      </c>
      <c r="E73" s="47">
        <v>11332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3"/>
        <v>23034</v>
      </c>
      <c r="O73" s="48">
        <f t="shared" si="11"/>
        <v>1.3852537887899927</v>
      </c>
      <c r="P73" s="9"/>
    </row>
    <row r="74" spans="1:16">
      <c r="A74" s="13"/>
      <c r="B74" s="40">
        <v>351.2</v>
      </c>
      <c r="C74" s="21" t="s">
        <v>185</v>
      </c>
      <c r="D74" s="47">
        <v>17794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3"/>
        <v>17794</v>
      </c>
      <c r="O74" s="48">
        <f t="shared" si="11"/>
        <v>1.0701226846283378</v>
      </c>
      <c r="P74" s="9"/>
    </row>
    <row r="75" spans="1:16">
      <c r="A75" s="13"/>
      <c r="B75" s="40">
        <v>351.5</v>
      </c>
      <c r="C75" s="21" t="s">
        <v>130</v>
      </c>
      <c r="D75" s="47">
        <v>38092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38092</v>
      </c>
      <c r="O75" s="48">
        <f t="shared" si="11"/>
        <v>2.2908347365888861</v>
      </c>
      <c r="P75" s="9"/>
    </row>
    <row r="76" spans="1:16">
      <c r="A76" s="13"/>
      <c r="B76" s="40">
        <v>351.9</v>
      </c>
      <c r="C76" s="21" t="s">
        <v>218</v>
      </c>
      <c r="D76" s="47">
        <v>3075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3075</v>
      </c>
      <c r="O76" s="48">
        <f t="shared" si="11"/>
        <v>0.18492903536203995</v>
      </c>
      <c r="P76" s="9"/>
    </row>
    <row r="77" spans="1:16" ht="15.75">
      <c r="A77" s="29" t="s">
        <v>5</v>
      </c>
      <c r="B77" s="30"/>
      <c r="C77" s="31"/>
      <c r="D77" s="32">
        <f t="shared" ref="D77:M77" si="14">SUM(D78:D82)</f>
        <v>101168</v>
      </c>
      <c r="E77" s="32">
        <f t="shared" si="14"/>
        <v>74727</v>
      </c>
      <c r="F77" s="32">
        <f t="shared" si="14"/>
        <v>867</v>
      </c>
      <c r="G77" s="32">
        <f t="shared" si="14"/>
        <v>0</v>
      </c>
      <c r="H77" s="32">
        <f t="shared" si="14"/>
        <v>0</v>
      </c>
      <c r="I77" s="32">
        <f t="shared" si="14"/>
        <v>0</v>
      </c>
      <c r="J77" s="32">
        <f t="shared" si="14"/>
        <v>0</v>
      </c>
      <c r="K77" s="32">
        <f t="shared" si="14"/>
        <v>0</v>
      </c>
      <c r="L77" s="32">
        <f t="shared" si="14"/>
        <v>0</v>
      </c>
      <c r="M77" s="32">
        <f t="shared" si="14"/>
        <v>0</v>
      </c>
      <c r="N77" s="32">
        <f t="shared" si="13"/>
        <v>176762</v>
      </c>
      <c r="O77" s="46">
        <f t="shared" si="11"/>
        <v>10.630382487370699</v>
      </c>
      <c r="P77" s="10"/>
    </row>
    <row r="78" spans="1:16">
      <c r="A78" s="12"/>
      <c r="B78" s="25">
        <v>361.1</v>
      </c>
      <c r="C78" s="20" t="s">
        <v>95</v>
      </c>
      <c r="D78" s="47">
        <v>18895</v>
      </c>
      <c r="E78" s="47">
        <v>21863</v>
      </c>
      <c r="F78" s="47">
        <v>867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41625</v>
      </c>
      <c r="O78" s="48">
        <f t="shared" si="11"/>
        <v>2.5033076738032234</v>
      </c>
      <c r="P78" s="9"/>
    </row>
    <row r="79" spans="1:16">
      <c r="A79" s="12"/>
      <c r="B79" s="25">
        <v>362</v>
      </c>
      <c r="C79" s="20" t="s">
        <v>96</v>
      </c>
      <c r="D79" s="47">
        <v>2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2</v>
      </c>
      <c r="O79" s="48">
        <f t="shared" si="11"/>
        <v>1.2027904738994468E-4</v>
      </c>
      <c r="P79" s="9"/>
    </row>
    <row r="80" spans="1:16">
      <c r="A80" s="12"/>
      <c r="B80" s="25">
        <v>364</v>
      </c>
      <c r="C80" s="20" t="s">
        <v>163</v>
      </c>
      <c r="D80" s="47">
        <v>3739</v>
      </c>
      <c r="E80" s="47">
        <v>1235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4974</v>
      </c>
      <c r="O80" s="48">
        <f t="shared" si="11"/>
        <v>0.29913399085879239</v>
      </c>
      <c r="P80" s="9"/>
    </row>
    <row r="81" spans="1:119">
      <c r="A81" s="12"/>
      <c r="B81" s="25">
        <v>366</v>
      </c>
      <c r="C81" s="20" t="s">
        <v>99</v>
      </c>
      <c r="D81" s="47">
        <v>0</v>
      </c>
      <c r="E81" s="47">
        <v>40281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40281</v>
      </c>
      <c r="O81" s="48">
        <f t="shared" si="11"/>
        <v>2.4224801539571805</v>
      </c>
      <c r="P81" s="9"/>
    </row>
    <row r="82" spans="1:119">
      <c r="A82" s="12"/>
      <c r="B82" s="25">
        <v>369.9</v>
      </c>
      <c r="C82" s="20" t="s">
        <v>100</v>
      </c>
      <c r="D82" s="47">
        <v>78532</v>
      </c>
      <c r="E82" s="47">
        <v>11348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89880</v>
      </c>
      <c r="O82" s="48">
        <f t="shared" si="11"/>
        <v>5.4053403897041132</v>
      </c>
      <c r="P82" s="9"/>
    </row>
    <row r="83" spans="1:119" ht="15.75">
      <c r="A83" s="29" t="s">
        <v>51</v>
      </c>
      <c r="B83" s="30"/>
      <c r="C83" s="31"/>
      <c r="D83" s="32">
        <f t="shared" ref="D83:M83" si="15">SUM(D84:D85)</f>
        <v>4822435</v>
      </c>
      <c r="E83" s="32">
        <f t="shared" si="15"/>
        <v>351479</v>
      </c>
      <c r="F83" s="32">
        <f t="shared" si="15"/>
        <v>0</v>
      </c>
      <c r="G83" s="32">
        <f t="shared" si="15"/>
        <v>0</v>
      </c>
      <c r="H83" s="32">
        <f t="shared" si="15"/>
        <v>0</v>
      </c>
      <c r="I83" s="32">
        <f t="shared" si="15"/>
        <v>0</v>
      </c>
      <c r="J83" s="32">
        <f t="shared" si="15"/>
        <v>0</v>
      </c>
      <c r="K83" s="32">
        <f t="shared" si="15"/>
        <v>0</v>
      </c>
      <c r="L83" s="32">
        <f t="shared" si="15"/>
        <v>0</v>
      </c>
      <c r="M83" s="32">
        <f t="shared" si="15"/>
        <v>0</v>
      </c>
      <c r="N83" s="32">
        <f t="shared" si="13"/>
        <v>5173914</v>
      </c>
      <c r="O83" s="46">
        <f t="shared" si="11"/>
        <v>311.15672359874912</v>
      </c>
      <c r="P83" s="9"/>
    </row>
    <row r="84" spans="1:119">
      <c r="A84" s="12"/>
      <c r="B84" s="25">
        <v>381</v>
      </c>
      <c r="C84" s="20" t="s">
        <v>101</v>
      </c>
      <c r="D84" s="47">
        <v>4822435</v>
      </c>
      <c r="E84" s="47">
        <v>350829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5173264</v>
      </c>
      <c r="O84" s="48">
        <f t="shared" si="11"/>
        <v>311.11763290834739</v>
      </c>
      <c r="P84" s="9"/>
    </row>
    <row r="85" spans="1:119" ht="15.75" thickBot="1">
      <c r="A85" s="12"/>
      <c r="B85" s="25">
        <v>388.1</v>
      </c>
      <c r="C85" s="20" t="s">
        <v>193</v>
      </c>
      <c r="D85" s="47">
        <v>0</v>
      </c>
      <c r="E85" s="47">
        <v>650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650</v>
      </c>
      <c r="O85" s="48">
        <f t="shared" si="11"/>
        <v>3.909069040173202E-2</v>
      </c>
      <c r="P85" s="9"/>
    </row>
    <row r="86" spans="1:119" ht="16.5" thickBot="1">
      <c r="A86" s="14" t="s">
        <v>74</v>
      </c>
      <c r="B86" s="23"/>
      <c r="C86" s="22"/>
      <c r="D86" s="15">
        <f t="shared" ref="D86:M86" si="16">SUM(D5,D13,D15,D37,D72,D77,D83)</f>
        <v>20627548</v>
      </c>
      <c r="E86" s="15">
        <f t="shared" si="16"/>
        <v>12097512</v>
      </c>
      <c r="F86" s="15">
        <f t="shared" si="16"/>
        <v>1167344</v>
      </c>
      <c r="G86" s="15">
        <f t="shared" si="16"/>
        <v>0</v>
      </c>
      <c r="H86" s="15">
        <f t="shared" si="16"/>
        <v>0</v>
      </c>
      <c r="I86" s="15">
        <f t="shared" si="16"/>
        <v>0</v>
      </c>
      <c r="J86" s="15">
        <f t="shared" si="16"/>
        <v>0</v>
      </c>
      <c r="K86" s="15">
        <f t="shared" si="16"/>
        <v>0</v>
      </c>
      <c r="L86" s="15">
        <f t="shared" si="16"/>
        <v>0</v>
      </c>
      <c r="M86" s="15">
        <f t="shared" si="16"/>
        <v>0</v>
      </c>
      <c r="N86" s="15">
        <f t="shared" si="13"/>
        <v>33892404</v>
      </c>
      <c r="O86" s="38">
        <f t="shared" si="11"/>
        <v>2038.2730334375751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1"/>
      <c r="B88" s="42"/>
      <c r="C88" s="42"/>
      <c r="D88" s="43"/>
      <c r="E88" s="43"/>
      <c r="F88" s="43"/>
      <c r="G88" s="43"/>
      <c r="H88" s="43"/>
      <c r="I88" s="43"/>
      <c r="J88" s="43"/>
      <c r="K88" s="43"/>
      <c r="L88" s="51" t="s">
        <v>219</v>
      </c>
      <c r="M88" s="51"/>
      <c r="N88" s="51"/>
      <c r="O88" s="44">
        <v>16628</v>
      </c>
    </row>
    <row r="89" spans="1:119">
      <c r="A89" s="52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</row>
    <row r="90" spans="1:119" ht="15.75" customHeight="1" thickBot="1">
      <c r="A90" s="55" t="s">
        <v>119</v>
      </c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7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112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188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105</v>
      </c>
      <c r="B3" s="65"/>
      <c r="C3" s="66"/>
      <c r="D3" s="70" t="s">
        <v>45</v>
      </c>
      <c r="E3" s="71"/>
      <c r="F3" s="71"/>
      <c r="G3" s="71"/>
      <c r="H3" s="72"/>
      <c r="I3" s="70" t="s">
        <v>46</v>
      </c>
      <c r="J3" s="72"/>
      <c r="K3" s="70" t="s">
        <v>48</v>
      </c>
      <c r="L3" s="72"/>
      <c r="M3" s="36"/>
      <c r="N3" s="37"/>
      <c r="O3" s="73" t="s">
        <v>110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106</v>
      </c>
      <c r="F4" s="34" t="s">
        <v>107</v>
      </c>
      <c r="G4" s="34" t="s">
        <v>108</v>
      </c>
      <c r="H4" s="34" t="s">
        <v>7</v>
      </c>
      <c r="I4" s="34" t="s">
        <v>8</v>
      </c>
      <c r="J4" s="35" t="s">
        <v>109</v>
      </c>
      <c r="K4" s="35" t="s">
        <v>9</v>
      </c>
      <c r="L4" s="35" t="s">
        <v>10</v>
      </c>
      <c r="M4" s="35" t="s">
        <v>11</v>
      </c>
      <c r="N4" s="35" t="s">
        <v>47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10002725</v>
      </c>
      <c r="E5" s="27">
        <f t="shared" si="0"/>
        <v>3163219</v>
      </c>
      <c r="F5" s="27">
        <f t="shared" si="0"/>
        <v>383726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13549670</v>
      </c>
      <c r="O5" s="33">
        <f t="shared" ref="O5:O36" si="1">(N5/O$91)</f>
        <v>828.92878991802274</v>
      </c>
      <c r="P5" s="6"/>
    </row>
    <row r="6" spans="1:133">
      <c r="A6" s="12"/>
      <c r="B6" s="25">
        <v>311</v>
      </c>
      <c r="C6" s="20" t="s">
        <v>2</v>
      </c>
      <c r="D6" s="47">
        <v>9330797</v>
      </c>
      <c r="E6" s="47">
        <v>422983</v>
      </c>
      <c r="F6" s="47">
        <v>1260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9755040</v>
      </c>
      <c r="O6" s="48">
        <f t="shared" si="1"/>
        <v>596.78453444267711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1646875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4" si="2">SUM(D7:M7)</f>
        <v>1646875</v>
      </c>
      <c r="O7" s="48">
        <f t="shared" si="1"/>
        <v>100.75094824421878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69171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69171</v>
      </c>
      <c r="O8" s="48">
        <f t="shared" si="1"/>
        <v>4.2316774746115255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0</v>
      </c>
      <c r="F9" s="47">
        <v>382466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382466</v>
      </c>
      <c r="O9" s="48">
        <f t="shared" si="1"/>
        <v>23.398140217790285</v>
      </c>
      <c r="P9" s="9"/>
    </row>
    <row r="10" spans="1:133">
      <c r="A10" s="12"/>
      <c r="B10" s="25">
        <v>312.42</v>
      </c>
      <c r="C10" s="20" t="s">
        <v>189</v>
      </c>
      <c r="D10" s="47">
        <v>0</v>
      </c>
      <c r="E10" s="47">
        <v>215131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215131</v>
      </c>
      <c r="O10" s="48">
        <f t="shared" si="1"/>
        <v>13.161079163098005</v>
      </c>
      <c r="P10" s="9"/>
    </row>
    <row r="11" spans="1:133">
      <c r="A11" s="12"/>
      <c r="B11" s="25">
        <v>312.60000000000002</v>
      </c>
      <c r="C11" s="20" t="s">
        <v>15</v>
      </c>
      <c r="D11" s="47">
        <v>538478</v>
      </c>
      <c r="E11" s="47">
        <v>809059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1347537</v>
      </c>
      <c r="O11" s="48">
        <f t="shared" si="1"/>
        <v>82.438333537256824</v>
      </c>
      <c r="P11" s="9"/>
    </row>
    <row r="12" spans="1:133">
      <c r="A12" s="12"/>
      <c r="B12" s="25">
        <v>315</v>
      </c>
      <c r="C12" s="20" t="s">
        <v>141</v>
      </c>
      <c r="D12" s="47">
        <v>95738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95738</v>
      </c>
      <c r="O12" s="48">
        <f t="shared" si="1"/>
        <v>5.8569680655817935</v>
      </c>
      <c r="P12" s="9"/>
    </row>
    <row r="13" spans="1:133">
      <c r="A13" s="12"/>
      <c r="B13" s="25">
        <v>316</v>
      </c>
      <c r="C13" s="20" t="s">
        <v>142</v>
      </c>
      <c r="D13" s="47">
        <v>1775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1775</v>
      </c>
      <c r="O13" s="48">
        <f t="shared" si="1"/>
        <v>0.10858925731065704</v>
      </c>
      <c r="P13" s="9"/>
    </row>
    <row r="14" spans="1:133">
      <c r="A14" s="12"/>
      <c r="B14" s="25">
        <v>319</v>
      </c>
      <c r="C14" s="20" t="s">
        <v>190</v>
      </c>
      <c r="D14" s="47">
        <v>35937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35937</v>
      </c>
      <c r="O14" s="48">
        <f t="shared" si="1"/>
        <v>2.1985195154777926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SUM(D16:D17)</f>
        <v>364254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5">
        <f>SUM(D15:M15)</f>
        <v>364254</v>
      </c>
      <c r="O15" s="46">
        <f t="shared" si="1"/>
        <v>22.283983849259759</v>
      </c>
      <c r="P15" s="10"/>
    </row>
    <row r="16" spans="1:133">
      <c r="A16" s="12"/>
      <c r="B16" s="25">
        <v>322</v>
      </c>
      <c r="C16" s="20" t="s">
        <v>0</v>
      </c>
      <c r="D16" s="47">
        <v>308668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>SUM(D16:M16)</f>
        <v>308668</v>
      </c>
      <c r="O16" s="48">
        <f t="shared" si="1"/>
        <v>18.883396549614584</v>
      </c>
      <c r="P16" s="9"/>
    </row>
    <row r="17" spans="1:16">
      <c r="A17" s="12"/>
      <c r="B17" s="25">
        <v>329</v>
      </c>
      <c r="C17" s="20" t="s">
        <v>19</v>
      </c>
      <c r="D17" s="47">
        <v>55586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>SUM(D17:M17)</f>
        <v>55586</v>
      </c>
      <c r="O17" s="48">
        <f t="shared" si="1"/>
        <v>3.4005872996451729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SUM(D19:D42)</f>
        <v>5333753</v>
      </c>
      <c r="E18" s="32">
        <f t="shared" si="4"/>
        <v>462058</v>
      </c>
      <c r="F18" s="32">
        <f t="shared" si="4"/>
        <v>733922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5">
        <f>SUM(D18:M18)</f>
        <v>6529733</v>
      </c>
      <c r="O18" s="46">
        <f t="shared" si="1"/>
        <v>399.46977853909215</v>
      </c>
      <c r="P18" s="10"/>
    </row>
    <row r="19" spans="1:16">
      <c r="A19" s="12"/>
      <c r="B19" s="25">
        <v>331.2</v>
      </c>
      <c r="C19" s="20" t="s">
        <v>20</v>
      </c>
      <c r="D19" s="47">
        <v>111504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>SUM(D19:M19)</f>
        <v>111504</v>
      </c>
      <c r="O19" s="48">
        <f t="shared" si="1"/>
        <v>6.8214853786859173</v>
      </c>
      <c r="P19" s="9"/>
    </row>
    <row r="20" spans="1:16">
      <c r="A20" s="12"/>
      <c r="B20" s="25">
        <v>331.39</v>
      </c>
      <c r="C20" s="20" t="s">
        <v>25</v>
      </c>
      <c r="D20" s="47">
        <v>71877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5" si="5">SUM(D20:M20)</f>
        <v>71877</v>
      </c>
      <c r="O20" s="48">
        <f t="shared" si="1"/>
        <v>4.3972225620947016</v>
      </c>
      <c r="P20" s="9"/>
    </row>
    <row r="21" spans="1:16">
      <c r="A21" s="12"/>
      <c r="B21" s="25">
        <v>331.49</v>
      </c>
      <c r="C21" s="20" t="s">
        <v>26</v>
      </c>
      <c r="D21" s="47">
        <v>191323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191323</v>
      </c>
      <c r="O21" s="48">
        <f t="shared" si="1"/>
        <v>11.704576043068641</v>
      </c>
      <c r="P21" s="9"/>
    </row>
    <row r="22" spans="1:16">
      <c r="A22" s="12"/>
      <c r="B22" s="25">
        <v>331.65</v>
      </c>
      <c r="C22" s="20" t="s">
        <v>27</v>
      </c>
      <c r="D22" s="47">
        <v>105118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105118</v>
      </c>
      <c r="O22" s="48">
        <f t="shared" si="1"/>
        <v>6.4308087605530408</v>
      </c>
      <c r="P22" s="9"/>
    </row>
    <row r="23" spans="1:16">
      <c r="A23" s="12"/>
      <c r="B23" s="25">
        <v>331.81</v>
      </c>
      <c r="C23" s="20" t="s">
        <v>28</v>
      </c>
      <c r="D23" s="47">
        <v>2429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2429</v>
      </c>
      <c r="O23" s="48">
        <f t="shared" si="1"/>
        <v>0.1485990456380766</v>
      </c>
      <c r="P23" s="9"/>
    </row>
    <row r="24" spans="1:16">
      <c r="A24" s="12"/>
      <c r="B24" s="25">
        <v>331.9</v>
      </c>
      <c r="C24" s="20" t="s">
        <v>23</v>
      </c>
      <c r="D24" s="47">
        <v>183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183</v>
      </c>
      <c r="O24" s="48">
        <f t="shared" si="1"/>
        <v>1.119539948611281E-2</v>
      </c>
      <c r="P24" s="9"/>
    </row>
    <row r="25" spans="1:16">
      <c r="A25" s="12"/>
      <c r="B25" s="25">
        <v>334.2</v>
      </c>
      <c r="C25" s="20" t="s">
        <v>24</v>
      </c>
      <c r="D25" s="47">
        <v>107310</v>
      </c>
      <c r="E25" s="47">
        <v>30207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137517</v>
      </c>
      <c r="O25" s="48">
        <f t="shared" si="1"/>
        <v>8.4128838859659858</v>
      </c>
      <c r="P25" s="9"/>
    </row>
    <row r="26" spans="1:16">
      <c r="A26" s="12"/>
      <c r="B26" s="25">
        <v>334.39</v>
      </c>
      <c r="C26" s="20" t="s">
        <v>30</v>
      </c>
      <c r="D26" s="47">
        <v>108383</v>
      </c>
      <c r="E26" s="47">
        <v>116778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2" si="6">SUM(D26:M26)</f>
        <v>225161</v>
      </c>
      <c r="O26" s="48">
        <f t="shared" si="1"/>
        <v>13.774684938211184</v>
      </c>
      <c r="P26" s="9"/>
    </row>
    <row r="27" spans="1:16">
      <c r="A27" s="12"/>
      <c r="B27" s="25">
        <v>334.49</v>
      </c>
      <c r="C27" s="20" t="s">
        <v>31</v>
      </c>
      <c r="D27" s="47">
        <v>2332007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2332007</v>
      </c>
      <c r="O27" s="48">
        <f t="shared" si="1"/>
        <v>142.66530037929769</v>
      </c>
      <c r="P27" s="9"/>
    </row>
    <row r="28" spans="1:16">
      <c r="A28" s="12"/>
      <c r="B28" s="25">
        <v>334.5</v>
      </c>
      <c r="C28" s="20" t="s">
        <v>32</v>
      </c>
      <c r="D28" s="47">
        <v>0</v>
      </c>
      <c r="E28" s="47">
        <v>141690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141690</v>
      </c>
      <c r="O28" s="48">
        <f t="shared" si="1"/>
        <v>8.6681757004771818</v>
      </c>
      <c r="P28" s="9"/>
    </row>
    <row r="29" spans="1:16">
      <c r="A29" s="12"/>
      <c r="B29" s="25">
        <v>334.61</v>
      </c>
      <c r="C29" s="20" t="s">
        <v>33</v>
      </c>
      <c r="D29" s="47">
        <v>0</v>
      </c>
      <c r="E29" s="47">
        <v>31540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31540</v>
      </c>
      <c r="O29" s="48">
        <f t="shared" si="1"/>
        <v>1.9295240425792244</v>
      </c>
      <c r="P29" s="9"/>
    </row>
    <row r="30" spans="1:16">
      <c r="A30" s="12"/>
      <c r="B30" s="25">
        <v>334.7</v>
      </c>
      <c r="C30" s="20" t="s">
        <v>34</v>
      </c>
      <c r="D30" s="47">
        <v>60130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60130</v>
      </c>
      <c r="O30" s="48">
        <f t="shared" si="1"/>
        <v>3.678575798360455</v>
      </c>
      <c r="P30" s="9"/>
    </row>
    <row r="31" spans="1:16">
      <c r="A31" s="12"/>
      <c r="B31" s="25">
        <v>334.89</v>
      </c>
      <c r="C31" s="20" t="s">
        <v>35</v>
      </c>
      <c r="D31" s="47">
        <v>0</v>
      </c>
      <c r="E31" s="47">
        <v>6565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6565</v>
      </c>
      <c r="O31" s="48">
        <f t="shared" si="1"/>
        <v>0.40162730943350056</v>
      </c>
      <c r="P31" s="9"/>
    </row>
    <row r="32" spans="1:16">
      <c r="A32" s="12"/>
      <c r="B32" s="25">
        <v>335.12</v>
      </c>
      <c r="C32" s="20" t="s">
        <v>146</v>
      </c>
      <c r="D32" s="47">
        <v>261320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261320</v>
      </c>
      <c r="O32" s="48">
        <f t="shared" si="1"/>
        <v>15.986785757983604</v>
      </c>
      <c r="P32" s="9"/>
    </row>
    <row r="33" spans="1:16">
      <c r="A33" s="12"/>
      <c r="B33" s="25">
        <v>335.13</v>
      </c>
      <c r="C33" s="20" t="s">
        <v>147</v>
      </c>
      <c r="D33" s="47">
        <v>17689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17689</v>
      </c>
      <c r="O33" s="48">
        <f t="shared" si="1"/>
        <v>1.0821607732778662</v>
      </c>
      <c r="P33" s="9"/>
    </row>
    <row r="34" spans="1:16">
      <c r="A34" s="12"/>
      <c r="B34" s="25">
        <v>335.14</v>
      </c>
      <c r="C34" s="20" t="s">
        <v>148</v>
      </c>
      <c r="D34" s="47">
        <v>1156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1156</v>
      </c>
      <c r="O34" s="48">
        <f t="shared" si="1"/>
        <v>7.0720665606264527E-2</v>
      </c>
      <c r="P34" s="9"/>
    </row>
    <row r="35" spans="1:16">
      <c r="A35" s="12"/>
      <c r="B35" s="25">
        <v>335.15</v>
      </c>
      <c r="C35" s="20" t="s">
        <v>149</v>
      </c>
      <c r="D35" s="47">
        <v>3214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3214</v>
      </c>
      <c r="O35" s="48">
        <f t="shared" si="1"/>
        <v>0.1966230270402545</v>
      </c>
      <c r="P35" s="9"/>
    </row>
    <row r="36" spans="1:16">
      <c r="A36" s="12"/>
      <c r="B36" s="25">
        <v>335.16</v>
      </c>
      <c r="C36" s="20" t="s">
        <v>150</v>
      </c>
      <c r="D36" s="47">
        <v>216500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216500</v>
      </c>
      <c r="O36" s="48">
        <f t="shared" si="1"/>
        <v>13.24483053958155</v>
      </c>
      <c r="P36" s="9"/>
    </row>
    <row r="37" spans="1:16">
      <c r="A37" s="12"/>
      <c r="B37" s="25">
        <v>335.18</v>
      </c>
      <c r="C37" s="20" t="s">
        <v>151</v>
      </c>
      <c r="D37" s="47">
        <v>1253687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1253687</v>
      </c>
      <c r="O37" s="48">
        <f t="shared" ref="O37:O68" si="7">(N37/O$91)</f>
        <v>76.696867735225737</v>
      </c>
      <c r="P37" s="9"/>
    </row>
    <row r="38" spans="1:16">
      <c r="A38" s="12"/>
      <c r="B38" s="25">
        <v>335.19</v>
      </c>
      <c r="C38" s="20" t="s">
        <v>152</v>
      </c>
      <c r="D38" s="47">
        <v>270482</v>
      </c>
      <c r="E38" s="47">
        <v>15674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286156</v>
      </c>
      <c r="O38" s="48">
        <f t="shared" si="7"/>
        <v>17.506178881683592</v>
      </c>
      <c r="P38" s="9"/>
    </row>
    <row r="39" spans="1:16">
      <c r="A39" s="12"/>
      <c r="B39" s="25">
        <v>335.22</v>
      </c>
      <c r="C39" s="20" t="s">
        <v>42</v>
      </c>
      <c r="D39" s="47">
        <v>0</v>
      </c>
      <c r="E39" s="47">
        <v>119604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119604</v>
      </c>
      <c r="O39" s="48">
        <f t="shared" si="7"/>
        <v>7.3170194543007465</v>
      </c>
      <c r="P39" s="9"/>
    </row>
    <row r="40" spans="1:16">
      <c r="A40" s="12"/>
      <c r="B40" s="25">
        <v>335.49</v>
      </c>
      <c r="C40" s="20" t="s">
        <v>43</v>
      </c>
      <c r="D40" s="47">
        <v>720</v>
      </c>
      <c r="E40" s="47">
        <v>0</v>
      </c>
      <c r="F40" s="47">
        <v>733922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734642</v>
      </c>
      <c r="O40" s="48">
        <f t="shared" si="7"/>
        <v>44.943227700966595</v>
      </c>
      <c r="P40" s="9"/>
    </row>
    <row r="41" spans="1:16">
      <c r="A41" s="12"/>
      <c r="B41" s="25">
        <v>335.9</v>
      </c>
      <c r="C41" s="20" t="s">
        <v>191</v>
      </c>
      <c r="D41" s="47">
        <v>213688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213688</v>
      </c>
      <c r="O41" s="48">
        <f t="shared" si="7"/>
        <v>13.072800685182919</v>
      </c>
      <c r="P41" s="9"/>
    </row>
    <row r="42" spans="1:16">
      <c r="A42" s="12"/>
      <c r="B42" s="25">
        <v>336</v>
      </c>
      <c r="C42" s="20" t="s">
        <v>4</v>
      </c>
      <c r="D42" s="47">
        <v>5033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5033</v>
      </c>
      <c r="O42" s="48">
        <f t="shared" si="7"/>
        <v>0.30790407439128836</v>
      </c>
      <c r="P42" s="9"/>
    </row>
    <row r="43" spans="1:16" ht="15.75">
      <c r="A43" s="29" t="s">
        <v>49</v>
      </c>
      <c r="B43" s="30"/>
      <c r="C43" s="31"/>
      <c r="D43" s="32">
        <f t="shared" ref="D43:M43" si="8">SUM(D44:D75)</f>
        <v>1927088</v>
      </c>
      <c r="E43" s="32">
        <f t="shared" si="8"/>
        <v>128798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0</v>
      </c>
      <c r="J43" s="32">
        <f t="shared" si="8"/>
        <v>0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>SUM(D43:M43)</f>
        <v>2055886</v>
      </c>
      <c r="O43" s="46">
        <f t="shared" si="7"/>
        <v>125.77303315795913</v>
      </c>
      <c r="P43" s="10"/>
    </row>
    <row r="44" spans="1:16">
      <c r="A44" s="12"/>
      <c r="B44" s="25">
        <v>341.1</v>
      </c>
      <c r="C44" s="20" t="s">
        <v>153</v>
      </c>
      <c r="D44" s="47">
        <v>115520</v>
      </c>
      <c r="E44" s="47">
        <v>9756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125276</v>
      </c>
      <c r="O44" s="48">
        <f t="shared" si="7"/>
        <v>7.6640156613238712</v>
      </c>
      <c r="P44" s="9"/>
    </row>
    <row r="45" spans="1:16">
      <c r="A45" s="12"/>
      <c r="B45" s="25">
        <v>341.15</v>
      </c>
      <c r="C45" s="20" t="s">
        <v>166</v>
      </c>
      <c r="D45" s="47">
        <v>0</v>
      </c>
      <c r="E45" s="47">
        <v>29061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75" si="9">SUM(D45:M45)</f>
        <v>29061</v>
      </c>
      <c r="O45" s="48">
        <f t="shared" si="7"/>
        <v>1.7778661446225377</v>
      </c>
      <c r="P45" s="9"/>
    </row>
    <row r="46" spans="1:16">
      <c r="A46" s="12"/>
      <c r="B46" s="25">
        <v>341.51</v>
      </c>
      <c r="C46" s="20" t="s">
        <v>154</v>
      </c>
      <c r="D46" s="47">
        <v>233948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233948</v>
      </c>
      <c r="O46" s="48">
        <f t="shared" si="7"/>
        <v>14.312247644683715</v>
      </c>
      <c r="P46" s="9"/>
    </row>
    <row r="47" spans="1:16">
      <c r="A47" s="12"/>
      <c r="B47" s="25">
        <v>341.8</v>
      </c>
      <c r="C47" s="20" t="s">
        <v>155</v>
      </c>
      <c r="D47" s="47">
        <v>13532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13532</v>
      </c>
      <c r="O47" s="48">
        <f t="shared" si="7"/>
        <v>0.82784779150862597</v>
      </c>
      <c r="P47" s="9"/>
    </row>
    <row r="48" spans="1:16">
      <c r="A48" s="12"/>
      <c r="B48" s="25">
        <v>341.9</v>
      </c>
      <c r="C48" s="20" t="s">
        <v>156</v>
      </c>
      <c r="D48" s="47">
        <v>14454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14454</v>
      </c>
      <c r="O48" s="48">
        <f t="shared" si="7"/>
        <v>0.88425302826379537</v>
      </c>
      <c r="P48" s="9"/>
    </row>
    <row r="49" spans="1:16">
      <c r="A49" s="12"/>
      <c r="B49" s="25">
        <v>342.1</v>
      </c>
      <c r="C49" s="20" t="s">
        <v>61</v>
      </c>
      <c r="D49" s="47">
        <v>246173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246173</v>
      </c>
      <c r="O49" s="48">
        <f t="shared" si="7"/>
        <v>15.060137036583873</v>
      </c>
      <c r="P49" s="9"/>
    </row>
    <row r="50" spans="1:16">
      <c r="A50" s="12"/>
      <c r="B50" s="25">
        <v>342.6</v>
      </c>
      <c r="C50" s="20" t="s">
        <v>62</v>
      </c>
      <c r="D50" s="47">
        <v>994773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994773</v>
      </c>
      <c r="O50" s="48">
        <f t="shared" si="7"/>
        <v>60.857273950813656</v>
      </c>
      <c r="P50" s="9"/>
    </row>
    <row r="51" spans="1:16">
      <c r="A51" s="12"/>
      <c r="B51" s="25">
        <v>342.9</v>
      </c>
      <c r="C51" s="20" t="s">
        <v>63</v>
      </c>
      <c r="D51" s="47">
        <v>500</v>
      </c>
      <c r="E51" s="47">
        <v>26991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27491</v>
      </c>
      <c r="O51" s="48">
        <f t="shared" si="7"/>
        <v>1.6818181818181819</v>
      </c>
      <c r="P51" s="9"/>
    </row>
    <row r="52" spans="1:16">
      <c r="A52" s="12"/>
      <c r="B52" s="25">
        <v>343.3</v>
      </c>
      <c r="C52" s="20" t="s">
        <v>64</v>
      </c>
      <c r="D52" s="47">
        <v>140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140</v>
      </c>
      <c r="O52" s="48">
        <f t="shared" si="7"/>
        <v>8.5647864921081611E-3</v>
      </c>
      <c r="P52" s="9"/>
    </row>
    <row r="53" spans="1:16">
      <c r="A53" s="12"/>
      <c r="B53" s="25">
        <v>343.4</v>
      </c>
      <c r="C53" s="20" t="s">
        <v>65</v>
      </c>
      <c r="D53" s="47">
        <v>45166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45166</v>
      </c>
      <c r="O53" s="48">
        <f t="shared" si="7"/>
        <v>2.7631224764468372</v>
      </c>
      <c r="P53" s="9"/>
    </row>
    <row r="54" spans="1:16">
      <c r="A54" s="12"/>
      <c r="B54" s="25">
        <v>346.4</v>
      </c>
      <c r="C54" s="20" t="s">
        <v>129</v>
      </c>
      <c r="D54" s="47">
        <v>1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</v>
      </c>
      <c r="O54" s="48">
        <f t="shared" si="7"/>
        <v>6.1177046372201151E-5</v>
      </c>
      <c r="P54" s="9"/>
    </row>
    <row r="55" spans="1:16">
      <c r="A55" s="12"/>
      <c r="B55" s="25">
        <v>347.2</v>
      </c>
      <c r="C55" s="20" t="s">
        <v>67</v>
      </c>
      <c r="D55" s="47">
        <v>39126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39126</v>
      </c>
      <c r="O55" s="48">
        <f t="shared" si="7"/>
        <v>2.3936131163587424</v>
      </c>
      <c r="P55" s="9"/>
    </row>
    <row r="56" spans="1:16">
      <c r="A56" s="12"/>
      <c r="B56" s="25">
        <v>347.5</v>
      </c>
      <c r="C56" s="20" t="s">
        <v>68</v>
      </c>
      <c r="D56" s="47">
        <v>6555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6555</v>
      </c>
      <c r="O56" s="48">
        <f t="shared" si="7"/>
        <v>0.40101553896977854</v>
      </c>
      <c r="P56" s="9"/>
    </row>
    <row r="57" spans="1:16">
      <c r="A57" s="12"/>
      <c r="B57" s="25">
        <v>348.11</v>
      </c>
      <c r="C57" s="20" t="s">
        <v>168</v>
      </c>
      <c r="D57" s="47">
        <v>640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640</v>
      </c>
      <c r="O57" s="48">
        <f t="shared" si="7"/>
        <v>3.9153309678208736E-2</v>
      </c>
      <c r="P57" s="9"/>
    </row>
    <row r="58" spans="1:16">
      <c r="A58" s="12"/>
      <c r="B58" s="25">
        <v>348.12</v>
      </c>
      <c r="C58" s="20" t="s">
        <v>169</v>
      </c>
      <c r="D58" s="47">
        <v>1063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ref="N58:N72" si="10">SUM(D58:M58)</f>
        <v>1063</v>
      </c>
      <c r="O58" s="48">
        <f t="shared" si="7"/>
        <v>6.5031200293649824E-2</v>
      </c>
      <c r="P58" s="9"/>
    </row>
    <row r="59" spans="1:16">
      <c r="A59" s="12"/>
      <c r="B59" s="25">
        <v>348.13</v>
      </c>
      <c r="C59" s="20" t="s">
        <v>170</v>
      </c>
      <c r="D59" s="47">
        <v>4759</v>
      </c>
      <c r="E59" s="47">
        <v>3440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8199</v>
      </c>
      <c r="O59" s="48">
        <f t="shared" si="7"/>
        <v>0.50159060320567728</v>
      </c>
      <c r="P59" s="9"/>
    </row>
    <row r="60" spans="1:16">
      <c r="A60" s="12"/>
      <c r="B60" s="25">
        <v>348.22</v>
      </c>
      <c r="C60" s="20" t="s">
        <v>171</v>
      </c>
      <c r="D60" s="47">
        <v>3693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3693</v>
      </c>
      <c r="O60" s="48">
        <f t="shared" si="7"/>
        <v>0.22592683225253885</v>
      </c>
      <c r="P60" s="9"/>
    </row>
    <row r="61" spans="1:16">
      <c r="A61" s="12"/>
      <c r="B61" s="25">
        <v>348.23</v>
      </c>
      <c r="C61" s="20" t="s">
        <v>172</v>
      </c>
      <c r="D61" s="47">
        <v>8970</v>
      </c>
      <c r="E61" s="47">
        <v>2243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11213</v>
      </c>
      <c r="O61" s="48">
        <f t="shared" si="7"/>
        <v>0.68597822097149153</v>
      </c>
      <c r="P61" s="9"/>
    </row>
    <row r="62" spans="1:16">
      <c r="A62" s="12"/>
      <c r="B62" s="25">
        <v>348.31</v>
      </c>
      <c r="C62" s="20" t="s">
        <v>173</v>
      </c>
      <c r="D62" s="47">
        <v>29707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29707</v>
      </c>
      <c r="O62" s="48">
        <f t="shared" si="7"/>
        <v>1.8173865165789795</v>
      </c>
      <c r="P62" s="9"/>
    </row>
    <row r="63" spans="1:16">
      <c r="A63" s="12"/>
      <c r="B63" s="25">
        <v>348.32</v>
      </c>
      <c r="C63" s="20" t="s">
        <v>174</v>
      </c>
      <c r="D63" s="47">
        <v>162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162</v>
      </c>
      <c r="O63" s="48">
        <f t="shared" si="7"/>
        <v>9.9106815122965864E-3</v>
      </c>
      <c r="P63" s="9"/>
    </row>
    <row r="64" spans="1:16">
      <c r="A64" s="12"/>
      <c r="B64" s="25">
        <v>348.41</v>
      </c>
      <c r="C64" s="20" t="s">
        <v>175</v>
      </c>
      <c r="D64" s="47">
        <v>31589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31589</v>
      </c>
      <c r="O64" s="48">
        <f t="shared" si="7"/>
        <v>1.9325217178514622</v>
      </c>
      <c r="P64" s="9"/>
    </row>
    <row r="65" spans="1:16">
      <c r="A65" s="12"/>
      <c r="B65" s="25">
        <v>348.42</v>
      </c>
      <c r="C65" s="20" t="s">
        <v>176</v>
      </c>
      <c r="D65" s="47">
        <v>33948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33948</v>
      </c>
      <c r="O65" s="48">
        <f t="shared" si="7"/>
        <v>2.0768383702434847</v>
      </c>
      <c r="P65" s="9"/>
    </row>
    <row r="66" spans="1:16">
      <c r="A66" s="12"/>
      <c r="B66" s="25">
        <v>348.48</v>
      </c>
      <c r="C66" s="20" t="s">
        <v>177</v>
      </c>
      <c r="D66" s="47">
        <v>1805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1805</v>
      </c>
      <c r="O66" s="48">
        <f t="shared" si="7"/>
        <v>0.11042456870182307</v>
      </c>
      <c r="P66" s="9"/>
    </row>
    <row r="67" spans="1:16">
      <c r="A67" s="12"/>
      <c r="B67" s="25">
        <v>348.52</v>
      </c>
      <c r="C67" s="20" t="s">
        <v>178</v>
      </c>
      <c r="D67" s="47">
        <v>3840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3840</v>
      </c>
      <c r="O67" s="48">
        <f t="shared" si="7"/>
        <v>0.23491985806925242</v>
      </c>
      <c r="P67" s="9"/>
    </row>
    <row r="68" spans="1:16">
      <c r="A68" s="12"/>
      <c r="B68" s="25">
        <v>348.53</v>
      </c>
      <c r="C68" s="20" t="s">
        <v>179</v>
      </c>
      <c r="D68" s="47">
        <v>25553</v>
      </c>
      <c r="E68" s="47">
        <v>2020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27573</v>
      </c>
      <c r="O68" s="48">
        <f t="shared" si="7"/>
        <v>1.6868346996207022</v>
      </c>
      <c r="P68" s="9"/>
    </row>
    <row r="69" spans="1:16">
      <c r="A69" s="12"/>
      <c r="B69" s="25">
        <v>348.62</v>
      </c>
      <c r="C69" s="20" t="s">
        <v>180</v>
      </c>
      <c r="D69" s="47">
        <v>13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13</v>
      </c>
      <c r="O69" s="48">
        <f t="shared" ref="O69:O89" si="11">(N69/O$91)</f>
        <v>7.9530160283861496E-4</v>
      </c>
      <c r="P69" s="9"/>
    </row>
    <row r="70" spans="1:16">
      <c r="A70" s="12"/>
      <c r="B70" s="25">
        <v>348.63</v>
      </c>
      <c r="C70" s="20" t="s">
        <v>181</v>
      </c>
      <c r="D70" s="47">
        <v>0</v>
      </c>
      <c r="E70" s="47">
        <v>90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90</v>
      </c>
      <c r="O70" s="48">
        <f t="shared" si="11"/>
        <v>5.5059341734981036E-3</v>
      </c>
      <c r="P70" s="9"/>
    </row>
    <row r="71" spans="1:16">
      <c r="A71" s="12"/>
      <c r="B71" s="25">
        <v>348.71</v>
      </c>
      <c r="C71" s="20" t="s">
        <v>182</v>
      </c>
      <c r="D71" s="47">
        <v>15420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15420</v>
      </c>
      <c r="O71" s="48">
        <f t="shared" si="11"/>
        <v>0.94335005505934177</v>
      </c>
      <c r="P71" s="9"/>
    </row>
    <row r="72" spans="1:16">
      <c r="A72" s="12"/>
      <c r="B72" s="25">
        <v>348.72</v>
      </c>
      <c r="C72" s="20" t="s">
        <v>183</v>
      </c>
      <c r="D72" s="47">
        <v>458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458</v>
      </c>
      <c r="O72" s="48">
        <f t="shared" si="11"/>
        <v>2.8019087238468125E-2</v>
      </c>
      <c r="P72" s="9"/>
    </row>
    <row r="73" spans="1:16">
      <c r="A73" s="12"/>
      <c r="B73" s="25">
        <v>348.88</v>
      </c>
      <c r="C73" s="20" t="s">
        <v>184</v>
      </c>
      <c r="D73" s="47">
        <v>54988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54988</v>
      </c>
      <c r="O73" s="48">
        <f t="shared" si="11"/>
        <v>3.3640034259145968</v>
      </c>
      <c r="P73" s="9"/>
    </row>
    <row r="74" spans="1:16">
      <c r="A74" s="12"/>
      <c r="B74" s="25">
        <v>348.92099999999999</v>
      </c>
      <c r="C74" s="20" t="s">
        <v>157</v>
      </c>
      <c r="D74" s="47">
        <v>0</v>
      </c>
      <c r="E74" s="47">
        <v>17907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17907</v>
      </c>
      <c r="O74" s="48">
        <f t="shared" si="11"/>
        <v>1.095497369387006</v>
      </c>
      <c r="P74" s="9"/>
    </row>
    <row r="75" spans="1:16">
      <c r="A75" s="12"/>
      <c r="B75" s="25">
        <v>349</v>
      </c>
      <c r="C75" s="20" t="s">
        <v>117</v>
      </c>
      <c r="D75" s="47">
        <v>592</v>
      </c>
      <c r="E75" s="47">
        <v>37290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37882</v>
      </c>
      <c r="O75" s="48">
        <f t="shared" si="11"/>
        <v>2.3175088706717242</v>
      </c>
      <c r="P75" s="9"/>
    </row>
    <row r="76" spans="1:16" ht="15.75">
      <c r="A76" s="29" t="s">
        <v>50</v>
      </c>
      <c r="B76" s="30"/>
      <c r="C76" s="31"/>
      <c r="D76" s="32">
        <f t="shared" ref="D76:M76" si="12">SUM(D77:D80)</f>
        <v>93734</v>
      </c>
      <c r="E76" s="32">
        <f t="shared" si="12"/>
        <v>12597</v>
      </c>
      <c r="F76" s="32">
        <f t="shared" si="12"/>
        <v>0</v>
      </c>
      <c r="G76" s="32">
        <f t="shared" si="12"/>
        <v>0</v>
      </c>
      <c r="H76" s="32">
        <f t="shared" si="12"/>
        <v>0</v>
      </c>
      <c r="I76" s="32">
        <f t="shared" si="12"/>
        <v>0</v>
      </c>
      <c r="J76" s="32">
        <f t="shared" si="12"/>
        <v>0</v>
      </c>
      <c r="K76" s="32">
        <f t="shared" si="12"/>
        <v>0</v>
      </c>
      <c r="L76" s="32">
        <f t="shared" si="12"/>
        <v>0</v>
      </c>
      <c r="M76" s="32">
        <f t="shared" si="12"/>
        <v>0</v>
      </c>
      <c r="N76" s="32">
        <f t="shared" ref="N76:N89" si="13">SUM(D76:M76)</f>
        <v>106331</v>
      </c>
      <c r="O76" s="46">
        <f t="shared" si="11"/>
        <v>6.5050165178025203</v>
      </c>
      <c r="P76" s="10"/>
    </row>
    <row r="77" spans="1:16">
      <c r="A77" s="13"/>
      <c r="B77" s="40">
        <v>351.1</v>
      </c>
      <c r="C77" s="21" t="s">
        <v>92</v>
      </c>
      <c r="D77" s="47">
        <v>25713</v>
      </c>
      <c r="E77" s="47">
        <v>12597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38310</v>
      </c>
      <c r="O77" s="48">
        <f t="shared" si="11"/>
        <v>2.3436926465190262</v>
      </c>
      <c r="P77" s="9"/>
    </row>
    <row r="78" spans="1:16">
      <c r="A78" s="13"/>
      <c r="B78" s="40">
        <v>351.2</v>
      </c>
      <c r="C78" s="21" t="s">
        <v>185</v>
      </c>
      <c r="D78" s="47">
        <v>15294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15294</v>
      </c>
      <c r="O78" s="48">
        <f t="shared" si="11"/>
        <v>0.93564174721644444</v>
      </c>
      <c r="P78" s="9"/>
    </row>
    <row r="79" spans="1:16">
      <c r="A79" s="13"/>
      <c r="B79" s="40">
        <v>351.5</v>
      </c>
      <c r="C79" s="21" t="s">
        <v>130</v>
      </c>
      <c r="D79" s="47">
        <v>46462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46462</v>
      </c>
      <c r="O79" s="48">
        <f t="shared" si="11"/>
        <v>2.8424079285452097</v>
      </c>
      <c r="P79" s="9"/>
    </row>
    <row r="80" spans="1:16">
      <c r="A80" s="13"/>
      <c r="B80" s="40">
        <v>351.7</v>
      </c>
      <c r="C80" s="21" t="s">
        <v>162</v>
      </c>
      <c r="D80" s="47">
        <v>6265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6265</v>
      </c>
      <c r="O80" s="48">
        <f t="shared" si="11"/>
        <v>0.38327419552184022</v>
      </c>
      <c r="P80" s="9"/>
    </row>
    <row r="81" spans="1:119" ht="15.75">
      <c r="A81" s="29" t="s">
        <v>5</v>
      </c>
      <c r="B81" s="30"/>
      <c r="C81" s="31"/>
      <c r="D81" s="32">
        <f t="shared" ref="D81:M81" si="14">SUM(D82:D84)</f>
        <v>155216</v>
      </c>
      <c r="E81" s="32">
        <f t="shared" si="14"/>
        <v>1055638</v>
      </c>
      <c r="F81" s="32">
        <f t="shared" si="14"/>
        <v>3143</v>
      </c>
      <c r="G81" s="32">
        <f t="shared" si="14"/>
        <v>0</v>
      </c>
      <c r="H81" s="32">
        <f t="shared" si="14"/>
        <v>0</v>
      </c>
      <c r="I81" s="32">
        <f t="shared" si="14"/>
        <v>13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3"/>
        <v>1214010</v>
      </c>
      <c r="O81" s="46">
        <f t="shared" si="11"/>
        <v>74.269546066315925</v>
      </c>
      <c r="P81" s="10"/>
    </row>
    <row r="82" spans="1:119">
      <c r="A82" s="12"/>
      <c r="B82" s="25">
        <v>361.1</v>
      </c>
      <c r="C82" s="20" t="s">
        <v>95</v>
      </c>
      <c r="D82" s="47">
        <v>57063</v>
      </c>
      <c r="E82" s="47">
        <v>15967</v>
      </c>
      <c r="F82" s="47">
        <v>1895</v>
      </c>
      <c r="G82" s="47">
        <v>0</v>
      </c>
      <c r="H82" s="47">
        <v>0</v>
      </c>
      <c r="I82" s="47">
        <v>13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74938</v>
      </c>
      <c r="O82" s="48">
        <f t="shared" si="11"/>
        <v>4.5844855010400094</v>
      </c>
      <c r="P82" s="9"/>
    </row>
    <row r="83" spans="1:119">
      <c r="A83" s="12"/>
      <c r="B83" s="25">
        <v>366</v>
      </c>
      <c r="C83" s="20" t="s">
        <v>99</v>
      </c>
      <c r="D83" s="47">
        <v>0</v>
      </c>
      <c r="E83" s="47">
        <v>436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436</v>
      </c>
      <c r="O83" s="48">
        <f t="shared" si="11"/>
        <v>2.6673192218279702E-2</v>
      </c>
      <c r="P83" s="9"/>
    </row>
    <row r="84" spans="1:119">
      <c r="A84" s="12"/>
      <c r="B84" s="25">
        <v>369.9</v>
      </c>
      <c r="C84" s="20" t="s">
        <v>100</v>
      </c>
      <c r="D84" s="47">
        <v>98153</v>
      </c>
      <c r="E84" s="47">
        <v>1039235</v>
      </c>
      <c r="F84" s="47">
        <v>1248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1138636</v>
      </c>
      <c r="O84" s="48">
        <f t="shared" si="11"/>
        <v>69.658387373057636</v>
      </c>
      <c r="P84" s="9"/>
    </row>
    <row r="85" spans="1:119" ht="15.75">
      <c r="A85" s="29" t="s">
        <v>51</v>
      </c>
      <c r="B85" s="30"/>
      <c r="C85" s="31"/>
      <c r="D85" s="32">
        <f t="shared" ref="D85:M85" si="15">SUM(D86:D88)</f>
        <v>5013273</v>
      </c>
      <c r="E85" s="32">
        <f t="shared" si="15"/>
        <v>275854</v>
      </c>
      <c r="F85" s="32">
        <f t="shared" si="15"/>
        <v>5380076</v>
      </c>
      <c r="G85" s="32">
        <f t="shared" si="15"/>
        <v>0</v>
      </c>
      <c r="H85" s="32">
        <f t="shared" si="15"/>
        <v>0</v>
      </c>
      <c r="I85" s="32">
        <f t="shared" si="15"/>
        <v>0</v>
      </c>
      <c r="J85" s="32">
        <f t="shared" si="15"/>
        <v>0</v>
      </c>
      <c r="K85" s="32">
        <f t="shared" si="15"/>
        <v>0</v>
      </c>
      <c r="L85" s="32">
        <f t="shared" si="15"/>
        <v>0</v>
      </c>
      <c r="M85" s="32">
        <f t="shared" si="15"/>
        <v>0</v>
      </c>
      <c r="N85" s="32">
        <f t="shared" si="13"/>
        <v>10669203</v>
      </c>
      <c r="O85" s="46">
        <f t="shared" si="11"/>
        <v>652.71032668542762</v>
      </c>
      <c r="P85" s="9"/>
    </row>
    <row r="86" spans="1:119">
      <c r="A86" s="12"/>
      <c r="B86" s="25">
        <v>381</v>
      </c>
      <c r="C86" s="20" t="s">
        <v>101</v>
      </c>
      <c r="D86" s="47">
        <v>4489747</v>
      </c>
      <c r="E86" s="47">
        <v>275854</v>
      </c>
      <c r="F86" s="47">
        <v>1152487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5918088</v>
      </c>
      <c r="O86" s="48">
        <f t="shared" si="11"/>
        <v>362.05114401076713</v>
      </c>
      <c r="P86" s="9"/>
    </row>
    <row r="87" spans="1:119">
      <c r="A87" s="12"/>
      <c r="B87" s="25">
        <v>385</v>
      </c>
      <c r="C87" s="20" t="s">
        <v>192</v>
      </c>
      <c r="D87" s="47">
        <v>0</v>
      </c>
      <c r="E87" s="47">
        <v>0</v>
      </c>
      <c r="F87" s="47">
        <v>4227589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4227589</v>
      </c>
      <c r="O87" s="48">
        <f t="shared" si="11"/>
        <v>258.63140829560751</v>
      </c>
      <c r="P87" s="9"/>
    </row>
    <row r="88" spans="1:119" ht="15.75" thickBot="1">
      <c r="A88" s="12"/>
      <c r="B88" s="25">
        <v>388.1</v>
      </c>
      <c r="C88" s="20" t="s">
        <v>193</v>
      </c>
      <c r="D88" s="47">
        <v>523526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523526</v>
      </c>
      <c r="O88" s="48">
        <f t="shared" si="11"/>
        <v>32.027774379052978</v>
      </c>
      <c r="P88" s="9"/>
    </row>
    <row r="89" spans="1:119" ht="16.5" thickBot="1">
      <c r="A89" s="14" t="s">
        <v>74</v>
      </c>
      <c r="B89" s="23"/>
      <c r="C89" s="22"/>
      <c r="D89" s="15">
        <f t="shared" ref="D89:M89" si="16">SUM(D5,D15,D18,D43,D76,D81,D85)</f>
        <v>22890043</v>
      </c>
      <c r="E89" s="15">
        <f t="shared" si="16"/>
        <v>5098164</v>
      </c>
      <c r="F89" s="15">
        <f t="shared" si="16"/>
        <v>6500867</v>
      </c>
      <c r="G89" s="15">
        <f t="shared" si="16"/>
        <v>0</v>
      </c>
      <c r="H89" s="15">
        <f t="shared" si="16"/>
        <v>0</v>
      </c>
      <c r="I89" s="15">
        <f t="shared" si="16"/>
        <v>13</v>
      </c>
      <c r="J89" s="15">
        <f t="shared" si="16"/>
        <v>0</v>
      </c>
      <c r="K89" s="15">
        <f t="shared" si="16"/>
        <v>0</v>
      </c>
      <c r="L89" s="15">
        <f t="shared" si="16"/>
        <v>0</v>
      </c>
      <c r="M89" s="15">
        <f t="shared" si="16"/>
        <v>0</v>
      </c>
      <c r="N89" s="15">
        <f t="shared" si="13"/>
        <v>34489087</v>
      </c>
      <c r="O89" s="38">
        <f t="shared" si="11"/>
        <v>2109.9404747338799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1"/>
      <c r="B91" s="42"/>
      <c r="C91" s="42"/>
      <c r="D91" s="43"/>
      <c r="E91" s="43"/>
      <c r="F91" s="43"/>
      <c r="G91" s="43"/>
      <c r="H91" s="43"/>
      <c r="I91" s="43"/>
      <c r="J91" s="43"/>
      <c r="K91" s="43"/>
      <c r="L91" s="51" t="s">
        <v>194</v>
      </c>
      <c r="M91" s="51"/>
      <c r="N91" s="51"/>
      <c r="O91" s="44">
        <v>16346</v>
      </c>
    </row>
    <row r="92" spans="1:119">
      <c r="A92" s="52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4"/>
    </row>
    <row r="93" spans="1:119" ht="15.75" customHeight="1" thickBot="1">
      <c r="A93" s="55" t="s">
        <v>119</v>
      </c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7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2024-09-12T14:50:41Z</cp:lastPrinted>
  <dcterms:created xsi:type="dcterms:W3CDTF">2000-08-31T21:26:31Z</dcterms:created>
  <dcterms:modified xsi:type="dcterms:W3CDTF">2024-09-23T16:26:23Z</dcterms:modified>
</cp:coreProperties>
</file>