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Expenditures\"/>
    </mc:Choice>
  </mc:AlternateContent>
  <bookViews>
    <workbookView xWindow="360" yWindow="315" windowWidth="15480" windowHeight="6090" tabRatio="786"/>
  </bookViews>
  <sheets>
    <sheet name="2023" sheetId="52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1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2" r:id="rId19"/>
  </sheets>
  <definedNames>
    <definedName name="_xlnm.Print_Area" localSheetId="18">'2005'!$A$1:$O$72</definedName>
    <definedName name="_xlnm.Print_Area" localSheetId="17">'2006'!$A$1:$O$70</definedName>
    <definedName name="_xlnm.Print_Area" localSheetId="16">'2007'!$A$1:$O$67</definedName>
    <definedName name="_xlnm.Print_Area" localSheetId="15">'2008'!$A$1:$O$65</definedName>
    <definedName name="_xlnm.Print_Area" localSheetId="14">'2009'!$A$1:$O$65</definedName>
    <definedName name="_xlnm.Print_Area" localSheetId="13">'2010'!$A$1:$O$75</definedName>
    <definedName name="_xlnm.Print_Area" localSheetId="12">'2011'!$A$1:$O$78</definedName>
    <definedName name="_xlnm.Print_Area" localSheetId="11">'2012'!$A$1:$O$73</definedName>
    <definedName name="_xlnm.Print_Area" localSheetId="10">'2013'!$A$1:$O$71</definedName>
    <definedName name="_xlnm.Print_Area" localSheetId="9">'2014'!$A$1:$O$72</definedName>
    <definedName name="_xlnm.Print_Area" localSheetId="8">'2015'!$A$1:$O$72</definedName>
    <definedName name="_xlnm.Print_Area" localSheetId="7">'2016'!$A$1:$O$69</definedName>
    <definedName name="_xlnm.Print_Area" localSheetId="6">'2017'!$A$1:$O$70</definedName>
    <definedName name="_xlnm.Print_Area" localSheetId="5">'2018'!$A$1:$O$69</definedName>
    <definedName name="_xlnm.Print_Area" localSheetId="4">'2019'!$A$1:$O$71</definedName>
    <definedName name="_xlnm.Print_Area" localSheetId="3">'2020'!$A$1:$O$70</definedName>
    <definedName name="_xlnm.Print_Area" localSheetId="2">'2021'!$A$1:$P$70</definedName>
    <definedName name="_xlnm.Print_Area" localSheetId="1">'2022'!$A$1:$P$75</definedName>
    <definedName name="_xlnm.Print_Area" localSheetId="0">'2023'!$A$1:$P$73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68" i="52" l="1"/>
  <c r="P68" i="52" s="1"/>
  <c r="O67" i="52"/>
  <c r="P67" i="52" s="1"/>
  <c r="O66" i="52"/>
  <c r="P66" i="52" s="1"/>
  <c r="O65" i="52"/>
  <c r="P65" i="52" s="1"/>
  <c r="O64" i="52"/>
  <c r="P64" i="52" s="1"/>
  <c r="O63" i="52"/>
  <c r="P63" i="52" s="1"/>
  <c r="O62" i="52"/>
  <c r="P62" i="52" s="1"/>
  <c r="O61" i="52"/>
  <c r="P61" i="52" s="1"/>
  <c r="O60" i="52"/>
  <c r="P60" i="52" s="1"/>
  <c r="O59" i="52"/>
  <c r="P59" i="52" s="1"/>
  <c r="O58" i="52"/>
  <c r="P58" i="52" s="1"/>
  <c r="O57" i="52"/>
  <c r="P57" i="52" s="1"/>
  <c r="O56" i="52"/>
  <c r="P56" i="52" s="1"/>
  <c r="O55" i="52"/>
  <c r="P55" i="52" s="1"/>
  <c r="O54" i="52"/>
  <c r="P54" i="52" s="1"/>
  <c r="O53" i="52"/>
  <c r="P53" i="52" s="1"/>
  <c r="O52" i="52"/>
  <c r="P52" i="52" s="1"/>
  <c r="O51" i="52"/>
  <c r="P51" i="52" s="1"/>
  <c r="N50" i="52"/>
  <c r="M50" i="52"/>
  <c r="L50" i="52"/>
  <c r="K50" i="52"/>
  <c r="J50" i="52"/>
  <c r="I50" i="52"/>
  <c r="H50" i="52"/>
  <c r="G50" i="52"/>
  <c r="F50" i="52"/>
  <c r="E50" i="52"/>
  <c r="D50" i="52"/>
  <c r="O49" i="52"/>
  <c r="P49" i="52" s="1"/>
  <c r="O48" i="52"/>
  <c r="P48" i="52" s="1"/>
  <c r="N47" i="52"/>
  <c r="M47" i="52"/>
  <c r="L47" i="52"/>
  <c r="K47" i="52"/>
  <c r="J47" i="52"/>
  <c r="I47" i="52"/>
  <c r="H47" i="52"/>
  <c r="G47" i="52"/>
  <c r="F47" i="52"/>
  <c r="E47" i="52"/>
  <c r="D47" i="52"/>
  <c r="O46" i="52"/>
  <c r="P46" i="52" s="1"/>
  <c r="O45" i="52"/>
  <c r="P45" i="52" s="1"/>
  <c r="O44" i="52"/>
  <c r="P44" i="52" s="1"/>
  <c r="N43" i="52"/>
  <c r="M43" i="52"/>
  <c r="L43" i="52"/>
  <c r="K43" i="52"/>
  <c r="J43" i="52"/>
  <c r="I43" i="52"/>
  <c r="H43" i="52"/>
  <c r="G43" i="52"/>
  <c r="F43" i="52"/>
  <c r="E43" i="52"/>
  <c r="D43" i="52"/>
  <c r="O42" i="52"/>
  <c r="P42" i="52" s="1"/>
  <c r="O41" i="52"/>
  <c r="P41" i="52" s="1"/>
  <c r="O40" i="52"/>
  <c r="P40" i="52" s="1"/>
  <c r="O39" i="52"/>
  <c r="P39" i="52" s="1"/>
  <c r="N38" i="52"/>
  <c r="M38" i="52"/>
  <c r="L38" i="52"/>
  <c r="K38" i="52"/>
  <c r="J38" i="52"/>
  <c r="I38" i="52"/>
  <c r="H38" i="52"/>
  <c r="G38" i="52"/>
  <c r="F38" i="52"/>
  <c r="E38" i="52"/>
  <c r="D38" i="52"/>
  <c r="O37" i="52"/>
  <c r="P37" i="52" s="1"/>
  <c r="O36" i="52"/>
  <c r="P36" i="52" s="1"/>
  <c r="O35" i="52"/>
  <c r="P35" i="52" s="1"/>
  <c r="O34" i="52"/>
  <c r="P34" i="52" s="1"/>
  <c r="N33" i="52"/>
  <c r="M33" i="52"/>
  <c r="L33" i="52"/>
  <c r="K33" i="52"/>
  <c r="J33" i="52"/>
  <c r="I33" i="52"/>
  <c r="H33" i="52"/>
  <c r="G33" i="52"/>
  <c r="F33" i="52"/>
  <c r="E33" i="52"/>
  <c r="D33" i="52"/>
  <c r="O32" i="52"/>
  <c r="P32" i="52" s="1"/>
  <c r="O31" i="52"/>
  <c r="P31" i="52" s="1"/>
  <c r="O30" i="52"/>
  <c r="P30" i="52" s="1"/>
  <c r="N29" i="52"/>
  <c r="M29" i="52"/>
  <c r="L29" i="52"/>
  <c r="K29" i="52"/>
  <c r="J29" i="52"/>
  <c r="I29" i="52"/>
  <c r="H29" i="52"/>
  <c r="G29" i="52"/>
  <c r="F29" i="52"/>
  <c r="E29" i="52"/>
  <c r="D29" i="52"/>
  <c r="O28" i="52"/>
  <c r="P28" i="52" s="1"/>
  <c r="O27" i="52"/>
  <c r="P27" i="52" s="1"/>
  <c r="O26" i="52"/>
  <c r="P26" i="52" s="1"/>
  <c r="O25" i="52"/>
  <c r="P25" i="52" s="1"/>
  <c r="O24" i="52"/>
  <c r="P24" i="52" s="1"/>
  <c r="N23" i="52"/>
  <c r="M23" i="52"/>
  <c r="L23" i="52"/>
  <c r="K23" i="52"/>
  <c r="J23" i="52"/>
  <c r="I23" i="52"/>
  <c r="H23" i="52"/>
  <c r="G23" i="52"/>
  <c r="F23" i="52"/>
  <c r="E23" i="52"/>
  <c r="D23" i="52"/>
  <c r="O22" i="52"/>
  <c r="P22" i="52" s="1"/>
  <c r="O21" i="52"/>
  <c r="P21" i="52" s="1"/>
  <c r="O20" i="52"/>
  <c r="P20" i="52" s="1"/>
  <c r="O19" i="52"/>
  <c r="P19" i="52" s="1"/>
  <c r="O18" i="52"/>
  <c r="P18" i="52" s="1"/>
  <c r="O17" i="52"/>
  <c r="P17" i="52" s="1"/>
  <c r="O16" i="52"/>
  <c r="P16" i="52" s="1"/>
  <c r="O15" i="52"/>
  <c r="P15" i="52" s="1"/>
  <c r="N14" i="52"/>
  <c r="M14" i="52"/>
  <c r="L14" i="52"/>
  <c r="K14" i="52"/>
  <c r="J14" i="52"/>
  <c r="I14" i="52"/>
  <c r="H14" i="52"/>
  <c r="G14" i="52"/>
  <c r="F14" i="52"/>
  <c r="E14" i="52"/>
  <c r="D14" i="52"/>
  <c r="O13" i="52"/>
  <c r="P13" i="52" s="1"/>
  <c r="O12" i="52"/>
  <c r="P12" i="52" s="1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50" i="52" l="1"/>
  <c r="P50" i="52" s="1"/>
  <c r="O47" i="52"/>
  <c r="P47" i="52" s="1"/>
  <c r="O43" i="52"/>
  <c r="P43" i="52" s="1"/>
  <c r="O38" i="52"/>
  <c r="P38" i="52" s="1"/>
  <c r="O33" i="52"/>
  <c r="P33" i="52" s="1"/>
  <c r="O29" i="52"/>
  <c r="P29" i="52" s="1"/>
  <c r="E69" i="52"/>
  <c r="F69" i="52"/>
  <c r="K69" i="52"/>
  <c r="J69" i="52"/>
  <c r="L69" i="52"/>
  <c r="H69" i="52"/>
  <c r="I69" i="52"/>
  <c r="O23" i="52"/>
  <c r="P23" i="52" s="1"/>
  <c r="M69" i="52"/>
  <c r="N69" i="52"/>
  <c r="D69" i="52"/>
  <c r="O14" i="52"/>
  <c r="P14" i="52" s="1"/>
  <c r="G69" i="52"/>
  <c r="O5" i="52"/>
  <c r="P5" i="52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N52" i="51"/>
  <c r="M52" i="51"/>
  <c r="L52" i="51"/>
  <c r="K52" i="51"/>
  <c r="J52" i="51"/>
  <c r="I52" i="51"/>
  <c r="H52" i="51"/>
  <c r="G52" i="51"/>
  <c r="F52" i="51"/>
  <c r="E52" i="51"/>
  <c r="D52" i="51"/>
  <c r="O51" i="51"/>
  <c r="P51" i="51" s="1"/>
  <c r="O50" i="51"/>
  <c r="P50" i="51" s="1"/>
  <c r="O49" i="51"/>
  <c r="P49" i="51" s="1"/>
  <c r="N48" i="51"/>
  <c r="M48" i="51"/>
  <c r="L48" i="51"/>
  <c r="K48" i="51"/>
  <c r="J48" i="51"/>
  <c r="I48" i="51"/>
  <c r="H48" i="51"/>
  <c r="G48" i="51"/>
  <c r="F48" i="51"/>
  <c r="E48" i="51"/>
  <c r="D48" i="51"/>
  <c r="O47" i="51"/>
  <c r="P47" i="51" s="1"/>
  <c r="O46" i="51"/>
  <c r="P46" i="51" s="1"/>
  <c r="O45" i="51"/>
  <c r="P45" i="51" s="1"/>
  <c r="N44" i="51"/>
  <c r="M44" i="51"/>
  <c r="L44" i="51"/>
  <c r="K44" i="51"/>
  <c r="J44" i="51"/>
  <c r="I44" i="51"/>
  <c r="H44" i="51"/>
  <c r="G44" i="51"/>
  <c r="F44" i="51"/>
  <c r="E44" i="51"/>
  <c r="D44" i="51"/>
  <c r="O43" i="51"/>
  <c r="P43" i="51" s="1"/>
  <c r="O42" i="51"/>
  <c r="P42" i="51" s="1"/>
  <c r="O41" i="51"/>
  <c r="P41" i="51" s="1"/>
  <c r="O40" i="51"/>
  <c r="P40" i="51" s="1"/>
  <c r="N39" i="51"/>
  <c r="M39" i="51"/>
  <c r="L39" i="51"/>
  <c r="K39" i="51"/>
  <c r="J39" i="51"/>
  <c r="I39" i="51"/>
  <c r="H39" i="51"/>
  <c r="G39" i="51"/>
  <c r="F39" i="51"/>
  <c r="E39" i="51"/>
  <c r="D39" i="51"/>
  <c r="O38" i="51"/>
  <c r="P38" i="51" s="1"/>
  <c r="O37" i="51"/>
  <c r="P37" i="51" s="1"/>
  <c r="O36" i="51"/>
  <c r="P36" i="51" s="1"/>
  <c r="O35" i="51"/>
  <c r="P35" i="51" s="1"/>
  <c r="N34" i="51"/>
  <c r="M34" i="51"/>
  <c r="L34" i="51"/>
  <c r="K34" i="51"/>
  <c r="J34" i="51"/>
  <c r="I34" i="51"/>
  <c r="H34" i="51"/>
  <c r="G34" i="51"/>
  <c r="F34" i="51"/>
  <c r="E34" i="51"/>
  <c r="D34" i="51"/>
  <c r="O33" i="51"/>
  <c r="P33" i="51" s="1"/>
  <c r="O32" i="51"/>
  <c r="P32" i="51" s="1"/>
  <c r="O31" i="51"/>
  <c r="P31" i="51" s="1"/>
  <c r="N30" i="51"/>
  <c r="M30" i="51"/>
  <c r="L30" i="51"/>
  <c r="K30" i="51"/>
  <c r="J30" i="51"/>
  <c r="I30" i="51"/>
  <c r="H30" i="51"/>
  <c r="G30" i="51"/>
  <c r="F30" i="51"/>
  <c r="E30" i="51"/>
  <c r="D30" i="51"/>
  <c r="O29" i="51"/>
  <c r="P29" i="51" s="1"/>
  <c r="O28" i="51"/>
  <c r="P28" i="51" s="1"/>
  <c r="O27" i="51"/>
  <c r="P27" i="51" s="1"/>
  <c r="O26" i="51"/>
  <c r="P26" i="51" s="1"/>
  <c r="O25" i="51"/>
  <c r="P25" i="51" s="1"/>
  <c r="N24" i="51"/>
  <c r="M24" i="51"/>
  <c r="L24" i="51"/>
  <c r="K24" i="51"/>
  <c r="J24" i="51"/>
  <c r="I24" i="51"/>
  <c r="H24" i="51"/>
  <c r="G24" i="51"/>
  <c r="F24" i="51"/>
  <c r="E24" i="51"/>
  <c r="D24" i="51"/>
  <c r="O23" i="51"/>
  <c r="P23" i="51" s="1"/>
  <c r="O22" i="51"/>
  <c r="P22" i="51" s="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N15" i="51"/>
  <c r="M15" i="51"/>
  <c r="L15" i="51"/>
  <c r="K15" i="51"/>
  <c r="J15" i="51"/>
  <c r="I15" i="51"/>
  <c r="H15" i="51"/>
  <c r="G15" i="51"/>
  <c r="F15" i="51"/>
  <c r="E15" i="51"/>
  <c r="D15" i="51"/>
  <c r="O14" i="51"/>
  <c r="P14" i="51" s="1"/>
  <c r="O13" i="51"/>
  <c r="P13" i="51" s="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69" i="52" l="1"/>
  <c r="P69" i="52" s="1"/>
  <c r="O52" i="51"/>
  <c r="P52" i="51" s="1"/>
  <c r="O48" i="51"/>
  <c r="P48" i="51" s="1"/>
  <c r="O44" i="51"/>
  <c r="P44" i="51" s="1"/>
  <c r="O39" i="51"/>
  <c r="P39" i="51" s="1"/>
  <c r="O34" i="51"/>
  <c r="P34" i="51" s="1"/>
  <c r="O30" i="51"/>
  <c r="P30" i="51" s="1"/>
  <c r="O24" i="51"/>
  <c r="P24" i="51" s="1"/>
  <c r="I71" i="51"/>
  <c r="N71" i="51"/>
  <c r="J71" i="51"/>
  <c r="K71" i="51"/>
  <c r="E71" i="51"/>
  <c r="G71" i="51"/>
  <c r="F71" i="51"/>
  <c r="L71" i="51"/>
  <c r="O15" i="51"/>
  <c r="P15" i="51" s="1"/>
  <c r="O5" i="51"/>
  <c r="P5" i="51" s="1"/>
  <c r="H71" i="51"/>
  <c r="M71" i="51"/>
  <c r="D71" i="51"/>
  <c r="O65" i="50"/>
  <c r="P65" i="50"/>
  <c r="O64" i="50"/>
  <c r="P64" i="50" s="1"/>
  <c r="O63" i="50"/>
  <c r="P63" i="50"/>
  <c r="O62" i="50"/>
  <c r="P62" i="50"/>
  <c r="O61" i="50"/>
  <c r="P61" i="50"/>
  <c r="O60" i="50"/>
  <c r="P60" i="50" s="1"/>
  <c r="O59" i="50"/>
  <c r="P59" i="50"/>
  <c r="O58" i="50"/>
  <c r="P58" i="50" s="1"/>
  <c r="O57" i="50"/>
  <c r="P57" i="50"/>
  <c r="O56" i="50"/>
  <c r="P56" i="50"/>
  <c r="O55" i="50"/>
  <c r="P55" i="50"/>
  <c r="O54" i="50"/>
  <c r="P54" i="50" s="1"/>
  <c r="O53" i="50"/>
  <c r="P53" i="50"/>
  <c r="O52" i="50"/>
  <c r="P52" i="50" s="1"/>
  <c r="O51" i="50"/>
  <c r="P51" i="50"/>
  <c r="O50" i="50"/>
  <c r="P50" i="50"/>
  <c r="O49" i="50"/>
  <c r="P49" i="50"/>
  <c r="N48" i="50"/>
  <c r="M48" i="50"/>
  <c r="L48" i="50"/>
  <c r="K48" i="50"/>
  <c r="J48" i="50"/>
  <c r="I48" i="50"/>
  <c r="H48" i="50"/>
  <c r="G48" i="50"/>
  <c r="F48" i="50"/>
  <c r="E48" i="50"/>
  <c r="D48" i="50"/>
  <c r="O47" i="50"/>
  <c r="P47" i="50"/>
  <c r="O46" i="50"/>
  <c r="P46" i="50"/>
  <c r="N45" i="50"/>
  <c r="M45" i="50"/>
  <c r="L45" i="50"/>
  <c r="K45" i="50"/>
  <c r="J45" i="50"/>
  <c r="I45" i="50"/>
  <c r="H45" i="50"/>
  <c r="G45" i="50"/>
  <c r="F45" i="50"/>
  <c r="E45" i="50"/>
  <c r="D45" i="50"/>
  <c r="O44" i="50"/>
  <c r="P44" i="50"/>
  <c r="O43" i="50"/>
  <c r="P43" i="50" s="1"/>
  <c r="O42" i="50"/>
  <c r="P42" i="50"/>
  <c r="N41" i="50"/>
  <c r="M41" i="50"/>
  <c r="L41" i="50"/>
  <c r="K41" i="50"/>
  <c r="J41" i="50"/>
  <c r="I41" i="50"/>
  <c r="H41" i="50"/>
  <c r="G41" i="50"/>
  <c r="F41" i="50"/>
  <c r="E41" i="50"/>
  <c r="D41" i="50"/>
  <c r="O40" i="50"/>
  <c r="P40" i="50" s="1"/>
  <c r="O39" i="50"/>
  <c r="P39" i="50" s="1"/>
  <c r="O38" i="50"/>
  <c r="P38" i="50"/>
  <c r="O37" i="50"/>
  <c r="P37" i="50"/>
  <c r="N36" i="50"/>
  <c r="M36" i="50"/>
  <c r="L36" i="50"/>
  <c r="K36" i="50"/>
  <c r="J36" i="50"/>
  <c r="I36" i="50"/>
  <c r="H36" i="50"/>
  <c r="G36" i="50"/>
  <c r="F36" i="50"/>
  <c r="E36" i="50"/>
  <c r="D36" i="50"/>
  <c r="O35" i="50"/>
  <c r="P35" i="50"/>
  <c r="O34" i="50"/>
  <c r="P34" i="50" s="1"/>
  <c r="O33" i="50"/>
  <c r="P33" i="50"/>
  <c r="O32" i="50"/>
  <c r="P32" i="50"/>
  <c r="N31" i="50"/>
  <c r="M31" i="50"/>
  <c r="L31" i="50"/>
  <c r="K31" i="50"/>
  <c r="J31" i="50"/>
  <c r="I31" i="50"/>
  <c r="H31" i="50"/>
  <c r="G31" i="50"/>
  <c r="F31" i="50"/>
  <c r="E31" i="50"/>
  <c r="D31" i="50"/>
  <c r="O30" i="50"/>
  <c r="P30" i="50" s="1"/>
  <c r="O29" i="50"/>
  <c r="P29" i="50"/>
  <c r="O28" i="50"/>
  <c r="P28" i="50"/>
  <c r="N27" i="50"/>
  <c r="M27" i="50"/>
  <c r="L27" i="50"/>
  <c r="K27" i="50"/>
  <c r="J27" i="50"/>
  <c r="I27" i="50"/>
  <c r="H27" i="50"/>
  <c r="G27" i="50"/>
  <c r="F27" i="50"/>
  <c r="E27" i="50"/>
  <c r="D27" i="50"/>
  <c r="O26" i="50"/>
  <c r="P26" i="50"/>
  <c r="O25" i="50"/>
  <c r="P25" i="50" s="1"/>
  <c r="O24" i="50"/>
  <c r="P24" i="50"/>
  <c r="O23" i="50"/>
  <c r="P23" i="50"/>
  <c r="N22" i="50"/>
  <c r="M22" i="50"/>
  <c r="L22" i="50"/>
  <c r="K22" i="50"/>
  <c r="J22" i="50"/>
  <c r="I22" i="50"/>
  <c r="H22" i="50"/>
  <c r="G22" i="50"/>
  <c r="F22" i="50"/>
  <c r="E22" i="50"/>
  <c r="D22" i="50"/>
  <c r="O21" i="50"/>
  <c r="P21" i="50" s="1"/>
  <c r="O20" i="50"/>
  <c r="P20" i="50"/>
  <c r="O19" i="50"/>
  <c r="P19" i="50"/>
  <c r="O18" i="50"/>
  <c r="P18" i="50"/>
  <c r="O17" i="50"/>
  <c r="P17" i="50" s="1"/>
  <c r="O16" i="50"/>
  <c r="P16" i="50" s="1"/>
  <c r="O15" i="50"/>
  <c r="P15" i="50" s="1"/>
  <c r="N14" i="50"/>
  <c r="M14" i="50"/>
  <c r="L14" i="50"/>
  <c r="K14" i="50"/>
  <c r="J14" i="50"/>
  <c r="I14" i="50"/>
  <c r="H14" i="50"/>
  <c r="G14" i="50"/>
  <c r="F14" i="50"/>
  <c r="E14" i="50"/>
  <c r="D14" i="50"/>
  <c r="O13" i="50"/>
  <c r="P13" i="50"/>
  <c r="O12" i="50"/>
  <c r="P12" i="50" s="1"/>
  <c r="O11" i="50"/>
  <c r="P11" i="50"/>
  <c r="O10" i="50"/>
  <c r="P10" i="50" s="1"/>
  <c r="O9" i="50"/>
  <c r="P9" i="50"/>
  <c r="O8" i="50"/>
  <c r="P8" i="50"/>
  <c r="O7" i="50"/>
  <c r="P7" i="50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N65" i="48"/>
  <c r="O65" i="48"/>
  <c r="N64" i="48"/>
  <c r="O64" i="48"/>
  <c r="N63" i="48"/>
  <c r="O63" i="48" s="1"/>
  <c r="N62" i="48"/>
  <c r="O62" i="48" s="1"/>
  <c r="N61" i="48"/>
  <c r="O61" i="48" s="1"/>
  <c r="N60" i="48"/>
  <c r="O60" i="48" s="1"/>
  <c r="N59" i="48"/>
  <c r="O59" i="48"/>
  <c r="N58" i="48"/>
  <c r="O58" i="48"/>
  <c r="N57" i="48"/>
  <c r="O57" i="48" s="1"/>
  <c r="N56" i="48"/>
  <c r="O56" i="48" s="1"/>
  <c r="N55" i="48"/>
  <c r="O55" i="48" s="1"/>
  <c r="N54" i="48"/>
  <c r="O54" i="48"/>
  <c r="N53" i="48"/>
  <c r="O53" i="48"/>
  <c r="N52" i="48"/>
  <c r="O52" i="48"/>
  <c r="N51" i="48"/>
  <c r="O51" i="48" s="1"/>
  <c r="N50" i="48"/>
  <c r="O50" i="48" s="1"/>
  <c r="N49" i="48"/>
  <c r="O49" i="48" s="1"/>
  <c r="N48" i="48"/>
  <c r="O48" i="48"/>
  <c r="M47" i="48"/>
  <c r="L47" i="48"/>
  <c r="K47" i="48"/>
  <c r="J47" i="48"/>
  <c r="I47" i="48"/>
  <c r="H47" i="48"/>
  <c r="G47" i="48"/>
  <c r="F47" i="48"/>
  <c r="E47" i="48"/>
  <c r="D47" i="48"/>
  <c r="N46" i="48"/>
  <c r="O46" i="48"/>
  <c r="M45" i="48"/>
  <c r="L45" i="48"/>
  <c r="K45" i="48"/>
  <c r="J45" i="48"/>
  <c r="I45" i="48"/>
  <c r="H45" i="48"/>
  <c r="G45" i="48"/>
  <c r="F45" i="48"/>
  <c r="E45" i="48"/>
  <c r="D45" i="48"/>
  <c r="N44" i="48"/>
  <c r="O44" i="48"/>
  <c r="N43" i="48"/>
  <c r="O43" i="48"/>
  <c r="N42" i="48"/>
  <c r="O42" i="48"/>
  <c r="M41" i="48"/>
  <c r="L41" i="48"/>
  <c r="K41" i="48"/>
  <c r="J41" i="48"/>
  <c r="I41" i="48"/>
  <c r="H41" i="48"/>
  <c r="G41" i="48"/>
  <c r="F41" i="48"/>
  <c r="E41" i="48"/>
  <c r="D41" i="48"/>
  <c r="N40" i="48"/>
  <c r="O40" i="48"/>
  <c r="N39" i="48"/>
  <c r="O39" i="48" s="1"/>
  <c r="N38" i="48"/>
  <c r="O38" i="48" s="1"/>
  <c r="N37" i="48"/>
  <c r="O37" i="48" s="1"/>
  <c r="M36" i="48"/>
  <c r="L36" i="48"/>
  <c r="K36" i="48"/>
  <c r="J36" i="48"/>
  <c r="I36" i="48"/>
  <c r="H36" i="48"/>
  <c r="G36" i="48"/>
  <c r="F36" i="48"/>
  <c r="E36" i="48"/>
  <c r="D36" i="48"/>
  <c r="N35" i="48"/>
  <c r="O35" i="48" s="1"/>
  <c r="N34" i="48"/>
  <c r="O34" i="48" s="1"/>
  <c r="N33" i="48"/>
  <c r="O33" i="48"/>
  <c r="N32" i="48"/>
  <c r="O32" i="48"/>
  <c r="M31" i="48"/>
  <c r="L31" i="48"/>
  <c r="K31" i="48"/>
  <c r="J31" i="48"/>
  <c r="I31" i="48"/>
  <c r="H31" i="48"/>
  <c r="G31" i="48"/>
  <c r="F31" i="48"/>
  <c r="E31" i="48"/>
  <c r="D31" i="48"/>
  <c r="N30" i="48"/>
  <c r="O30" i="48" s="1"/>
  <c r="N29" i="48"/>
  <c r="O29" i="48" s="1"/>
  <c r="N28" i="48"/>
  <c r="O28" i="48" s="1"/>
  <c r="M27" i="48"/>
  <c r="L27" i="48"/>
  <c r="K27" i="48"/>
  <c r="J27" i="48"/>
  <c r="I27" i="48"/>
  <c r="H27" i="48"/>
  <c r="G27" i="48"/>
  <c r="F27" i="48"/>
  <c r="E27" i="48"/>
  <c r="D27" i="48"/>
  <c r="N26" i="48"/>
  <c r="O26" i="48" s="1"/>
  <c r="N25" i="48"/>
  <c r="O25" i="48" s="1"/>
  <c r="N24" i="48"/>
  <c r="O24" i="48"/>
  <c r="N23" i="48"/>
  <c r="O23" i="48"/>
  <c r="M22" i="48"/>
  <c r="L22" i="48"/>
  <c r="K22" i="48"/>
  <c r="J22" i="48"/>
  <c r="I22" i="48"/>
  <c r="H22" i="48"/>
  <c r="G22" i="48"/>
  <c r="F22" i="48"/>
  <c r="E22" i="48"/>
  <c r="D22" i="48"/>
  <c r="N21" i="48"/>
  <c r="O21" i="48"/>
  <c r="N20" i="48"/>
  <c r="O20" i="48" s="1"/>
  <c r="N19" i="48"/>
  <c r="O19" i="48" s="1"/>
  <c r="N18" i="48"/>
  <c r="O18" i="48" s="1"/>
  <c r="N17" i="48"/>
  <c r="O17" i="48" s="1"/>
  <c r="N16" i="48"/>
  <c r="O16" i="48"/>
  <c r="N15" i="48"/>
  <c r="O15" i="48"/>
  <c r="M14" i="48"/>
  <c r="L14" i="48"/>
  <c r="K14" i="48"/>
  <c r="J14" i="48"/>
  <c r="I14" i="48"/>
  <c r="H14" i="48"/>
  <c r="G14" i="48"/>
  <c r="F14" i="48"/>
  <c r="E14" i="48"/>
  <c r="D14" i="48"/>
  <c r="N13" i="48"/>
  <c r="O13" i="48"/>
  <c r="N12" i="48"/>
  <c r="O12" i="48" s="1"/>
  <c r="N11" i="48"/>
  <c r="O11" i="48" s="1"/>
  <c r="N10" i="48"/>
  <c r="O10" i="48" s="1"/>
  <c r="N9" i="48"/>
  <c r="O9" i="48" s="1"/>
  <c r="N8" i="48"/>
  <c r="O8" i="48"/>
  <c r="N7" i="48"/>
  <c r="O7" i="48"/>
  <c r="N6" i="48"/>
  <c r="O6" i="48" s="1"/>
  <c r="M5" i="48"/>
  <c r="L5" i="48"/>
  <c r="K5" i="48"/>
  <c r="J5" i="48"/>
  <c r="I5" i="48"/>
  <c r="H5" i="48"/>
  <c r="G5" i="48"/>
  <c r="F5" i="48"/>
  <c r="E5" i="48"/>
  <c r="D5" i="48"/>
  <c r="N66" i="47"/>
  <c r="O66" i="47" s="1"/>
  <c r="N65" i="47"/>
  <c r="O65" i="47" s="1"/>
  <c r="N64" i="47"/>
  <c r="O64" i="47" s="1"/>
  <c r="N63" i="47"/>
  <c r="O63" i="47" s="1"/>
  <c r="N62" i="47"/>
  <c r="O62" i="47" s="1"/>
  <c r="N61" i="47"/>
  <c r="O61" i="47"/>
  <c r="N60" i="47"/>
  <c r="O60" i="47" s="1"/>
  <c r="N59" i="47"/>
  <c r="O59" i="47" s="1"/>
  <c r="N58" i="47"/>
  <c r="O58" i="47" s="1"/>
  <c r="N57" i="47"/>
  <c r="O57" i="47" s="1"/>
  <c r="N56" i="47"/>
  <c r="O56" i="47"/>
  <c r="N55" i="47"/>
  <c r="O55" i="47"/>
  <c r="N54" i="47"/>
  <c r="O54" i="47" s="1"/>
  <c r="N53" i="47"/>
  <c r="O53" i="47" s="1"/>
  <c r="N52" i="47"/>
  <c r="O52" i="47" s="1"/>
  <c r="N51" i="47"/>
  <c r="O51" i="47" s="1"/>
  <c r="N50" i="47"/>
  <c r="O50" i="47" s="1"/>
  <c r="N49" i="47"/>
  <c r="O49" i="47"/>
  <c r="M48" i="47"/>
  <c r="L48" i="47"/>
  <c r="K48" i="47"/>
  <c r="J48" i="47"/>
  <c r="I48" i="47"/>
  <c r="H48" i="47"/>
  <c r="G48" i="47"/>
  <c r="F48" i="47"/>
  <c r="E48" i="47"/>
  <c r="D48" i="47"/>
  <c r="N47" i="47"/>
  <c r="O47" i="47" s="1"/>
  <c r="M46" i="47"/>
  <c r="L46" i="47"/>
  <c r="K46" i="47"/>
  <c r="J46" i="47"/>
  <c r="I46" i="47"/>
  <c r="H46" i="47"/>
  <c r="N46" i="47" s="1"/>
  <c r="O46" i="47" s="1"/>
  <c r="G46" i="47"/>
  <c r="F46" i="47"/>
  <c r="E46" i="47"/>
  <c r="D46" i="47"/>
  <c r="N45" i="47"/>
  <c r="O45" i="47" s="1"/>
  <c r="N44" i="47"/>
  <c r="O44" i="47"/>
  <c r="N43" i="47"/>
  <c r="O43" i="47"/>
  <c r="M42" i="47"/>
  <c r="L42" i="47"/>
  <c r="K42" i="47"/>
  <c r="K67" i="47" s="1"/>
  <c r="J42" i="47"/>
  <c r="I42" i="47"/>
  <c r="H42" i="47"/>
  <c r="G42" i="47"/>
  <c r="F42" i="47"/>
  <c r="E42" i="47"/>
  <c r="D42" i="47"/>
  <c r="N41" i="47"/>
  <c r="O41" i="47"/>
  <c r="N40" i="47"/>
  <c r="O40" i="47" s="1"/>
  <c r="N39" i="47"/>
  <c r="O39" i="47"/>
  <c r="N38" i="47"/>
  <c r="O38" i="47" s="1"/>
  <c r="M37" i="47"/>
  <c r="L37" i="47"/>
  <c r="K37" i="47"/>
  <c r="J37" i="47"/>
  <c r="I37" i="47"/>
  <c r="H37" i="47"/>
  <c r="G37" i="47"/>
  <c r="F37" i="47"/>
  <c r="E37" i="47"/>
  <c r="D37" i="47"/>
  <c r="N36" i="47"/>
  <c r="O36" i="47" s="1"/>
  <c r="N35" i="47"/>
  <c r="O35" i="47"/>
  <c r="N34" i="47"/>
  <c r="O34" i="47"/>
  <c r="N33" i="47"/>
  <c r="O33" i="47"/>
  <c r="M32" i="47"/>
  <c r="L32" i="47"/>
  <c r="K32" i="47"/>
  <c r="J32" i="47"/>
  <c r="I32" i="47"/>
  <c r="H32" i="47"/>
  <c r="G32" i="47"/>
  <c r="F32" i="47"/>
  <c r="E32" i="47"/>
  <c r="D32" i="47"/>
  <c r="N31" i="47"/>
  <c r="O31" i="47"/>
  <c r="N30" i="47"/>
  <c r="O30" i="47" s="1"/>
  <c r="N29" i="47"/>
  <c r="O29" i="47"/>
  <c r="M28" i="47"/>
  <c r="L28" i="47"/>
  <c r="K28" i="47"/>
  <c r="J28" i="47"/>
  <c r="I28" i="47"/>
  <c r="H28" i="47"/>
  <c r="G28" i="47"/>
  <c r="F28" i="47"/>
  <c r="E28" i="47"/>
  <c r="D28" i="47"/>
  <c r="N27" i="47"/>
  <c r="O27" i="47"/>
  <c r="N26" i="47"/>
  <c r="O26" i="47" s="1"/>
  <c r="N25" i="47"/>
  <c r="O25" i="47"/>
  <c r="N24" i="47"/>
  <c r="O24" i="47"/>
  <c r="N23" i="47"/>
  <c r="O23" i="47"/>
  <c r="M22" i="47"/>
  <c r="L22" i="47"/>
  <c r="K22" i="47"/>
  <c r="J22" i="47"/>
  <c r="I22" i="47"/>
  <c r="H22" i="47"/>
  <c r="G22" i="47"/>
  <c r="F22" i="47"/>
  <c r="E22" i="47"/>
  <c r="D22" i="47"/>
  <c r="N22" i="47" s="1"/>
  <c r="O22" i="47" s="1"/>
  <c r="N21" i="47"/>
  <c r="O21" i="47" s="1"/>
  <c r="N20" i="47"/>
  <c r="O20" i="47"/>
  <c r="N19" i="47"/>
  <c r="O19" i="47" s="1"/>
  <c r="N18" i="47"/>
  <c r="O18" i="47"/>
  <c r="N17" i="47"/>
  <c r="O17" i="47"/>
  <c r="N16" i="47"/>
  <c r="O16" i="47"/>
  <c r="N15" i="47"/>
  <c r="O15" i="47" s="1"/>
  <c r="M14" i="47"/>
  <c r="L14" i="47"/>
  <c r="K14" i="47"/>
  <c r="J14" i="47"/>
  <c r="I14" i="47"/>
  <c r="H14" i="47"/>
  <c r="G14" i="47"/>
  <c r="F14" i="47"/>
  <c r="E14" i="47"/>
  <c r="D14" i="47"/>
  <c r="N13" i="47"/>
  <c r="O13" i="47" s="1"/>
  <c r="N12" i="47"/>
  <c r="O12" i="47"/>
  <c r="N11" i="47"/>
  <c r="O11" i="47" s="1"/>
  <c r="N10" i="47"/>
  <c r="O10" i="47"/>
  <c r="N9" i="47"/>
  <c r="O9" i="47"/>
  <c r="N8" i="47"/>
  <c r="O8" i="47"/>
  <c r="N7" i="47"/>
  <c r="O7" i="47" s="1"/>
  <c r="N6" i="47"/>
  <c r="O6" i="47"/>
  <c r="M5" i="47"/>
  <c r="L5" i="47"/>
  <c r="K5" i="47"/>
  <c r="J5" i="47"/>
  <c r="J67" i="47" s="1"/>
  <c r="I5" i="47"/>
  <c r="H5" i="47"/>
  <c r="G5" i="47"/>
  <c r="F5" i="47"/>
  <c r="E5" i="47"/>
  <c r="D5" i="47"/>
  <c r="N64" i="46"/>
  <c r="O64" i="46"/>
  <c r="N63" i="46"/>
  <c r="O63" i="46" s="1"/>
  <c r="N62" i="46"/>
  <c r="O62" i="46"/>
  <c r="N61" i="46"/>
  <c r="O61" i="46"/>
  <c r="N60" i="46"/>
  <c r="O60" i="46"/>
  <c r="N59" i="46"/>
  <c r="O59" i="46" s="1"/>
  <c r="N58" i="46"/>
  <c r="O58" i="46"/>
  <c r="N57" i="46"/>
  <c r="O57" i="46" s="1"/>
  <c r="N56" i="46"/>
  <c r="O56" i="46"/>
  <c r="N55" i="46"/>
  <c r="O55" i="46"/>
  <c r="N54" i="46"/>
  <c r="O54" i="46"/>
  <c r="N53" i="46"/>
  <c r="O53" i="46" s="1"/>
  <c r="N52" i="46"/>
  <c r="O52" i="46"/>
  <c r="N51" i="46"/>
  <c r="O51" i="46" s="1"/>
  <c r="N50" i="46"/>
  <c r="O50" i="46"/>
  <c r="N49" i="46"/>
  <c r="O49" i="46"/>
  <c r="N48" i="46"/>
  <c r="O48" i="46"/>
  <c r="N47" i="46"/>
  <c r="O47" i="46" s="1"/>
  <c r="M46" i="46"/>
  <c r="L46" i="46"/>
  <c r="K46" i="46"/>
  <c r="J46" i="46"/>
  <c r="I46" i="46"/>
  <c r="H46" i="46"/>
  <c r="G46" i="46"/>
  <c r="F46" i="46"/>
  <c r="E46" i="46"/>
  <c r="D46" i="46"/>
  <c r="N45" i="46"/>
  <c r="O45" i="46" s="1"/>
  <c r="M44" i="46"/>
  <c r="L44" i="46"/>
  <c r="K44" i="46"/>
  <c r="J44" i="46"/>
  <c r="I44" i="46"/>
  <c r="H44" i="46"/>
  <c r="G44" i="46"/>
  <c r="F44" i="46"/>
  <c r="E44" i="46"/>
  <c r="D44" i="46"/>
  <c r="N43" i="46"/>
  <c r="O43" i="46" s="1"/>
  <c r="N42" i="46"/>
  <c r="O42" i="46"/>
  <c r="N41" i="46"/>
  <c r="O41" i="46" s="1"/>
  <c r="M40" i="46"/>
  <c r="L40" i="46"/>
  <c r="K40" i="46"/>
  <c r="J40" i="46"/>
  <c r="I40" i="46"/>
  <c r="H40" i="46"/>
  <c r="G40" i="46"/>
  <c r="N40" i="46" s="1"/>
  <c r="O40" i="46" s="1"/>
  <c r="F40" i="46"/>
  <c r="E40" i="46"/>
  <c r="D40" i="46"/>
  <c r="N39" i="46"/>
  <c r="O39" i="46" s="1"/>
  <c r="N38" i="46"/>
  <c r="O38" i="46"/>
  <c r="N37" i="46"/>
  <c r="O37" i="46"/>
  <c r="N36" i="46"/>
  <c r="O36" i="46"/>
  <c r="M35" i="46"/>
  <c r="L35" i="46"/>
  <c r="K35" i="46"/>
  <c r="J35" i="46"/>
  <c r="I35" i="46"/>
  <c r="H35" i="46"/>
  <c r="G35" i="46"/>
  <c r="F35" i="46"/>
  <c r="E35" i="46"/>
  <c r="D35" i="46"/>
  <c r="N34" i="46"/>
  <c r="O34" i="46"/>
  <c r="N33" i="46"/>
  <c r="O33" i="46" s="1"/>
  <c r="M32" i="46"/>
  <c r="L32" i="46"/>
  <c r="K32" i="46"/>
  <c r="J32" i="46"/>
  <c r="I32" i="46"/>
  <c r="H32" i="46"/>
  <c r="G32" i="46"/>
  <c r="F32" i="46"/>
  <c r="E32" i="46"/>
  <c r="D32" i="46"/>
  <c r="N31" i="46"/>
  <c r="O31" i="46" s="1"/>
  <c r="N30" i="46"/>
  <c r="O30" i="46"/>
  <c r="M29" i="46"/>
  <c r="L29" i="46"/>
  <c r="K29" i="46"/>
  <c r="J29" i="46"/>
  <c r="I29" i="46"/>
  <c r="H29" i="46"/>
  <c r="G29" i="46"/>
  <c r="F29" i="46"/>
  <c r="E29" i="46"/>
  <c r="D29" i="46"/>
  <c r="N28" i="46"/>
  <c r="O28" i="46"/>
  <c r="N27" i="46"/>
  <c r="O27" i="46" s="1"/>
  <c r="N26" i="46"/>
  <c r="O26" i="46"/>
  <c r="N25" i="46"/>
  <c r="O25" i="46"/>
  <c r="N24" i="46"/>
  <c r="O24" i="46"/>
  <c r="M23" i="46"/>
  <c r="L23" i="46"/>
  <c r="K23" i="46"/>
  <c r="J23" i="46"/>
  <c r="I23" i="46"/>
  <c r="H23" i="46"/>
  <c r="G23" i="46"/>
  <c r="F23" i="46"/>
  <c r="E23" i="46"/>
  <c r="D23" i="46"/>
  <c r="N22" i="46"/>
  <c r="O22" i="46"/>
  <c r="N21" i="46"/>
  <c r="O21" i="46" s="1"/>
  <c r="N20" i="46"/>
  <c r="O20" i="46"/>
  <c r="N19" i="46"/>
  <c r="O19" i="46" s="1"/>
  <c r="N18" i="46"/>
  <c r="O18" i="46"/>
  <c r="N17" i="46"/>
  <c r="O17" i="46"/>
  <c r="N16" i="46"/>
  <c r="O16" i="46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/>
  <c r="N11" i="46"/>
  <c r="O11" i="46" s="1"/>
  <c r="N10" i="46"/>
  <c r="O10" i="46"/>
  <c r="N9" i="46"/>
  <c r="O9" i="46"/>
  <c r="N8" i="46"/>
  <c r="O8" i="46"/>
  <c r="N7" i="46"/>
  <c r="O7" i="46" s="1"/>
  <c r="N6" i="46"/>
  <c r="O6" i="46"/>
  <c r="M5" i="46"/>
  <c r="L5" i="46"/>
  <c r="K5" i="46"/>
  <c r="J5" i="46"/>
  <c r="I5" i="46"/>
  <c r="H5" i="46"/>
  <c r="G5" i="46"/>
  <c r="F5" i="46"/>
  <c r="E5" i="46"/>
  <c r="D5" i="46"/>
  <c r="N65" i="45"/>
  <c r="O65" i="45"/>
  <c r="N64" i="45"/>
  <c r="O64" i="45" s="1"/>
  <c r="N63" i="45"/>
  <c r="O63" i="45"/>
  <c r="N62" i="45"/>
  <c r="O62" i="45"/>
  <c r="N61" i="45"/>
  <c r="O61" i="45"/>
  <c r="N60" i="45"/>
  <c r="O60" i="45" s="1"/>
  <c r="N59" i="45"/>
  <c r="O59" i="45"/>
  <c r="N58" i="45"/>
  <c r="O58" i="45" s="1"/>
  <c r="N57" i="45"/>
  <c r="O57" i="45"/>
  <c r="N56" i="45"/>
  <c r="O56" i="45"/>
  <c r="N55" i="45"/>
  <c r="O55" i="45"/>
  <c r="N54" i="45"/>
  <c r="O54" i="45" s="1"/>
  <c r="N53" i="45"/>
  <c r="O53" i="45"/>
  <c r="N52" i="45"/>
  <c r="O52" i="45" s="1"/>
  <c r="N51" i="45"/>
  <c r="O51" i="45"/>
  <c r="N50" i="45"/>
  <c r="O50" i="45"/>
  <c r="N49" i="45"/>
  <c r="O49" i="45"/>
  <c r="N48" i="45"/>
  <c r="O48" i="45" s="1"/>
  <c r="M47" i="45"/>
  <c r="L47" i="45"/>
  <c r="K47" i="45"/>
  <c r="J47" i="45"/>
  <c r="I47" i="45"/>
  <c r="H47" i="45"/>
  <c r="G47" i="45"/>
  <c r="F47" i="45"/>
  <c r="E47" i="45"/>
  <c r="D47" i="45"/>
  <c r="N46" i="45"/>
  <c r="O46" i="45" s="1"/>
  <c r="N45" i="45"/>
  <c r="O45" i="45"/>
  <c r="M44" i="45"/>
  <c r="L44" i="45"/>
  <c r="K44" i="45"/>
  <c r="J44" i="45"/>
  <c r="I44" i="45"/>
  <c r="H44" i="45"/>
  <c r="G44" i="45"/>
  <c r="F44" i="45"/>
  <c r="E44" i="45"/>
  <c r="D44" i="45"/>
  <c r="N43" i="45"/>
  <c r="O43" i="45"/>
  <c r="N42" i="45"/>
  <c r="O42" i="45" s="1"/>
  <c r="M41" i="45"/>
  <c r="L41" i="45"/>
  <c r="K41" i="45"/>
  <c r="J41" i="45"/>
  <c r="I41" i="45"/>
  <c r="H41" i="45"/>
  <c r="G41" i="45"/>
  <c r="F41" i="45"/>
  <c r="E41" i="45"/>
  <c r="D41" i="45"/>
  <c r="N40" i="45"/>
  <c r="O40" i="45" s="1"/>
  <c r="N39" i="45"/>
  <c r="O39" i="45"/>
  <c r="N38" i="45"/>
  <c r="O38" i="45"/>
  <c r="N37" i="45"/>
  <c r="O37" i="45"/>
  <c r="M36" i="45"/>
  <c r="L36" i="45"/>
  <c r="K36" i="45"/>
  <c r="J36" i="45"/>
  <c r="I36" i="45"/>
  <c r="H36" i="45"/>
  <c r="G36" i="45"/>
  <c r="F36" i="45"/>
  <c r="E36" i="45"/>
  <c r="D36" i="45"/>
  <c r="N35" i="45"/>
  <c r="O35" i="45"/>
  <c r="N34" i="45"/>
  <c r="O34" i="45" s="1"/>
  <c r="N33" i="45"/>
  <c r="O33" i="45"/>
  <c r="M32" i="45"/>
  <c r="L32" i="45"/>
  <c r="K32" i="45"/>
  <c r="J32" i="45"/>
  <c r="I32" i="45"/>
  <c r="H32" i="45"/>
  <c r="G32" i="45"/>
  <c r="F32" i="45"/>
  <c r="E32" i="45"/>
  <c r="D32" i="45"/>
  <c r="N31" i="45"/>
  <c r="O31" i="45"/>
  <c r="N30" i="45"/>
  <c r="O30" i="45" s="1"/>
  <c r="M29" i="45"/>
  <c r="L29" i="45"/>
  <c r="K29" i="45"/>
  <c r="J29" i="45"/>
  <c r="I29" i="45"/>
  <c r="H29" i="45"/>
  <c r="G29" i="45"/>
  <c r="F29" i="45"/>
  <c r="E29" i="45"/>
  <c r="D29" i="45"/>
  <c r="N28" i="45"/>
  <c r="O28" i="45" s="1"/>
  <c r="N27" i="45"/>
  <c r="O27" i="45"/>
  <c r="N26" i="45"/>
  <c r="O26" i="45"/>
  <c r="N25" i="45"/>
  <c r="O25" i="45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D66" i="45" s="1"/>
  <c r="N66" i="45" s="1"/>
  <c r="O66" i="45" s="1"/>
  <c r="N22" i="45"/>
  <c r="O22" i="45" s="1"/>
  <c r="N21" i="45"/>
  <c r="O21" i="45"/>
  <c r="N20" i="45"/>
  <c r="O20" i="45" s="1"/>
  <c r="N19" i="45"/>
  <c r="O19" i="45"/>
  <c r="N18" i="45"/>
  <c r="O18" i="45"/>
  <c r="N17" i="45"/>
  <c r="O17" i="45"/>
  <c r="N16" i="45"/>
  <c r="O16" i="45" s="1"/>
  <c r="N15" i="45"/>
  <c r="O15" i="45"/>
  <c r="M14" i="45"/>
  <c r="L14" i="45"/>
  <c r="K14" i="45"/>
  <c r="J14" i="45"/>
  <c r="I14" i="45"/>
  <c r="H14" i="45"/>
  <c r="G14" i="45"/>
  <c r="F14" i="45"/>
  <c r="E14" i="45"/>
  <c r="D14" i="45"/>
  <c r="N13" i="45"/>
  <c r="O13" i="45"/>
  <c r="N12" i="45"/>
  <c r="O12" i="45" s="1"/>
  <c r="N11" i="45"/>
  <c r="O11" i="45"/>
  <c r="N10" i="45"/>
  <c r="O10" i="45"/>
  <c r="N9" i="45"/>
  <c r="O9" i="45"/>
  <c r="N8" i="45"/>
  <c r="O8" i="45" s="1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D5" i="45"/>
  <c r="N64" i="44"/>
  <c r="O64" i="44" s="1"/>
  <c r="N63" i="44"/>
  <c r="O63" i="44"/>
  <c r="N62" i="44"/>
  <c r="O62" i="44"/>
  <c r="N61" i="44"/>
  <c r="O61" i="44"/>
  <c r="N60" i="44"/>
  <c r="O60" i="44" s="1"/>
  <c r="N59" i="44"/>
  <c r="O59" i="44"/>
  <c r="N58" i="44"/>
  <c r="O58" i="44" s="1"/>
  <c r="N57" i="44"/>
  <c r="O57" i="44"/>
  <c r="N56" i="44"/>
  <c r="O56" i="44"/>
  <c r="N55" i="44"/>
  <c r="O55" i="44"/>
  <c r="N54" i="44"/>
  <c r="O54" i="44" s="1"/>
  <c r="N53" i="44"/>
  <c r="O53" i="44"/>
  <c r="N52" i="44"/>
  <c r="O52" i="44" s="1"/>
  <c r="N51" i="44"/>
  <c r="O51" i="44"/>
  <c r="N50" i="44"/>
  <c r="O50" i="44"/>
  <c r="N49" i="44"/>
  <c r="O49" i="44"/>
  <c r="N48" i="44"/>
  <c r="O48" i="44" s="1"/>
  <c r="M47" i="44"/>
  <c r="L47" i="44"/>
  <c r="K47" i="44"/>
  <c r="J47" i="44"/>
  <c r="I47" i="44"/>
  <c r="H47" i="44"/>
  <c r="G47" i="44"/>
  <c r="F47" i="44"/>
  <c r="E47" i="44"/>
  <c r="D47" i="44"/>
  <c r="N47" i="44" s="1"/>
  <c r="O47" i="44" s="1"/>
  <c r="N46" i="44"/>
  <c r="O46" i="44" s="1"/>
  <c r="M45" i="44"/>
  <c r="L45" i="44"/>
  <c r="K45" i="44"/>
  <c r="J45" i="44"/>
  <c r="I45" i="44"/>
  <c r="H45" i="44"/>
  <c r="G45" i="44"/>
  <c r="F45" i="44"/>
  <c r="E45" i="44"/>
  <c r="D45" i="44"/>
  <c r="N44" i="44"/>
  <c r="O44" i="44" s="1"/>
  <c r="N43" i="44"/>
  <c r="O43" i="44"/>
  <c r="N42" i="44"/>
  <c r="O42" i="44" s="1"/>
  <c r="M41" i="44"/>
  <c r="L41" i="44"/>
  <c r="K41" i="44"/>
  <c r="J41" i="44"/>
  <c r="I41" i="44"/>
  <c r="H41" i="44"/>
  <c r="G41" i="44"/>
  <c r="F41" i="44"/>
  <c r="E41" i="44"/>
  <c r="D41" i="44"/>
  <c r="N40" i="44"/>
  <c r="O40" i="44" s="1"/>
  <c r="N39" i="44"/>
  <c r="O39" i="44"/>
  <c r="N38" i="44"/>
  <c r="O38" i="44"/>
  <c r="N37" i="44"/>
  <c r="O37" i="44"/>
  <c r="M36" i="44"/>
  <c r="L36" i="44"/>
  <c r="K36" i="44"/>
  <c r="J36" i="44"/>
  <c r="I36" i="44"/>
  <c r="H36" i="44"/>
  <c r="G36" i="44"/>
  <c r="F36" i="44"/>
  <c r="E36" i="44"/>
  <c r="D36" i="44"/>
  <c r="N35" i="44"/>
  <c r="O35" i="44"/>
  <c r="N34" i="44"/>
  <c r="O34" i="44" s="1"/>
  <c r="N33" i="44"/>
  <c r="O33" i="44"/>
  <c r="N32" i="44"/>
  <c r="O32" i="44" s="1"/>
  <c r="M31" i="44"/>
  <c r="L31" i="44"/>
  <c r="K31" i="44"/>
  <c r="J31" i="44"/>
  <c r="I31" i="44"/>
  <c r="H31" i="44"/>
  <c r="G31" i="44"/>
  <c r="F31" i="44"/>
  <c r="E31" i="44"/>
  <c r="D31" i="44"/>
  <c r="N30" i="44"/>
  <c r="O30" i="44" s="1"/>
  <c r="N29" i="44"/>
  <c r="O29" i="44"/>
  <c r="M28" i="44"/>
  <c r="L28" i="44"/>
  <c r="K28" i="44"/>
  <c r="J28" i="44"/>
  <c r="I28" i="44"/>
  <c r="H28" i="44"/>
  <c r="G28" i="44"/>
  <c r="F28" i="44"/>
  <c r="E28" i="44"/>
  <c r="D28" i="44"/>
  <c r="N27" i="44"/>
  <c r="O27" i="44"/>
  <c r="N26" i="44"/>
  <c r="O26" i="44"/>
  <c r="N25" i="44"/>
  <c r="O25" i="44"/>
  <c r="N24" i="44"/>
  <c r="O24" i="44" s="1"/>
  <c r="N23" i="44"/>
  <c r="O23" i="44"/>
  <c r="M22" i="44"/>
  <c r="L22" i="44"/>
  <c r="K22" i="44"/>
  <c r="J22" i="44"/>
  <c r="I22" i="44"/>
  <c r="H22" i="44"/>
  <c r="G22" i="44"/>
  <c r="F22" i="44"/>
  <c r="E22" i="44"/>
  <c r="D22" i="44"/>
  <c r="N21" i="44"/>
  <c r="O21" i="44"/>
  <c r="N20" i="44"/>
  <c r="O20" i="44" s="1"/>
  <c r="N19" i="44"/>
  <c r="O19" i="44"/>
  <c r="N18" i="44"/>
  <c r="O18" i="44"/>
  <c r="N17" i="44"/>
  <c r="O17" i="44"/>
  <c r="N16" i="44"/>
  <c r="O16" i="44" s="1"/>
  <c r="N15" i="44"/>
  <c r="O15" i="44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/>
  <c r="N10" i="44"/>
  <c r="O10" i="44"/>
  <c r="N9" i="44"/>
  <c r="O9" i="44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67" i="43"/>
  <c r="O67" i="43" s="1"/>
  <c r="N66" i="43"/>
  <c r="O66" i="43"/>
  <c r="N65" i="43"/>
  <c r="O65" i="43"/>
  <c r="N64" i="43"/>
  <c r="O64" i="43"/>
  <c r="N63" i="43"/>
  <c r="O63" i="43" s="1"/>
  <c r="N62" i="43"/>
  <c r="O62" i="43"/>
  <c r="N61" i="43"/>
  <c r="O61" i="43" s="1"/>
  <c r="N60" i="43"/>
  <c r="O60" i="43"/>
  <c r="N59" i="43"/>
  <c r="O59" i="43"/>
  <c r="N58" i="43"/>
  <c r="O58" i="43"/>
  <c r="N57" i="43"/>
  <c r="O57" i="43" s="1"/>
  <c r="N56" i="43"/>
  <c r="O56" i="43"/>
  <c r="N55" i="43"/>
  <c r="O55" i="43" s="1"/>
  <c r="N54" i="43"/>
  <c r="O54" i="43"/>
  <c r="N53" i="43"/>
  <c r="O53" i="43"/>
  <c r="N52" i="43"/>
  <c r="O52" i="43"/>
  <c r="N51" i="43"/>
  <c r="O51" i="43" s="1"/>
  <c r="N50" i="43"/>
  <c r="O50" i="43"/>
  <c r="M49" i="43"/>
  <c r="L49" i="43"/>
  <c r="K49" i="43"/>
  <c r="J49" i="43"/>
  <c r="I49" i="43"/>
  <c r="H49" i="43"/>
  <c r="G49" i="43"/>
  <c r="F49" i="43"/>
  <c r="F68" i="43" s="1"/>
  <c r="E49" i="43"/>
  <c r="D49" i="43"/>
  <c r="N48" i="43"/>
  <c r="O48" i="43"/>
  <c r="N47" i="43"/>
  <c r="O47" i="43" s="1"/>
  <c r="M46" i="43"/>
  <c r="L46" i="43"/>
  <c r="K46" i="43"/>
  <c r="J46" i="43"/>
  <c r="I46" i="43"/>
  <c r="H46" i="43"/>
  <c r="G46" i="43"/>
  <c r="F46" i="43"/>
  <c r="E46" i="43"/>
  <c r="D46" i="43"/>
  <c r="N45" i="43"/>
  <c r="O45" i="43" s="1"/>
  <c r="N44" i="43"/>
  <c r="O44" i="43"/>
  <c r="N43" i="43"/>
  <c r="O43" i="43"/>
  <c r="M42" i="43"/>
  <c r="L42" i="43"/>
  <c r="K42" i="43"/>
  <c r="J42" i="43"/>
  <c r="I42" i="43"/>
  <c r="H42" i="43"/>
  <c r="G42" i="43"/>
  <c r="F42" i="43"/>
  <c r="E42" i="43"/>
  <c r="D42" i="43"/>
  <c r="N41" i="43"/>
  <c r="O41" i="43"/>
  <c r="N40" i="43"/>
  <c r="O40" i="43"/>
  <c r="N39" i="43"/>
  <c r="O39" i="43" s="1"/>
  <c r="N38" i="43"/>
  <c r="O38" i="43"/>
  <c r="M37" i="43"/>
  <c r="L37" i="43"/>
  <c r="K37" i="43"/>
  <c r="J37" i="43"/>
  <c r="I37" i="43"/>
  <c r="H37" i="43"/>
  <c r="G37" i="43"/>
  <c r="F37" i="43"/>
  <c r="E37" i="43"/>
  <c r="D37" i="43"/>
  <c r="N36" i="43"/>
  <c r="O36" i="43"/>
  <c r="N35" i="43"/>
  <c r="O35" i="43" s="1"/>
  <c r="N34" i="43"/>
  <c r="O34" i="43"/>
  <c r="M33" i="43"/>
  <c r="L33" i="43"/>
  <c r="K33" i="43"/>
  <c r="J33" i="43"/>
  <c r="N33" i="43" s="1"/>
  <c r="O33" i="43" s="1"/>
  <c r="I33" i="43"/>
  <c r="H33" i="43"/>
  <c r="G33" i="43"/>
  <c r="F33" i="43"/>
  <c r="E33" i="43"/>
  <c r="D33" i="43"/>
  <c r="N32" i="43"/>
  <c r="O32" i="43"/>
  <c r="N31" i="43"/>
  <c r="O31" i="43"/>
  <c r="M30" i="43"/>
  <c r="L30" i="43"/>
  <c r="L68" i="43" s="1"/>
  <c r="K30" i="43"/>
  <c r="J30" i="43"/>
  <c r="I30" i="43"/>
  <c r="H30" i="43"/>
  <c r="G30" i="43"/>
  <c r="F30" i="43"/>
  <c r="E30" i="43"/>
  <c r="D30" i="43"/>
  <c r="N29" i="43"/>
  <c r="O29" i="43"/>
  <c r="N28" i="43"/>
  <c r="O28" i="43" s="1"/>
  <c r="N27" i="43"/>
  <c r="O27" i="43"/>
  <c r="N26" i="43"/>
  <c r="O26" i="43" s="1"/>
  <c r="N25" i="43"/>
  <c r="O25" i="43"/>
  <c r="N24" i="43"/>
  <c r="O24" i="43"/>
  <c r="N23" i="43"/>
  <c r="O23" i="43"/>
  <c r="M22" i="43"/>
  <c r="L22" i="43"/>
  <c r="K22" i="43"/>
  <c r="J22" i="43"/>
  <c r="J68" i="43" s="1"/>
  <c r="I22" i="43"/>
  <c r="H22" i="43"/>
  <c r="G22" i="43"/>
  <c r="F22" i="43"/>
  <c r="E22" i="43"/>
  <c r="D22" i="43"/>
  <c r="D68" i="43" s="1"/>
  <c r="N21" i="43"/>
  <c r="O21" i="43"/>
  <c r="N20" i="43"/>
  <c r="O20" i="43" s="1"/>
  <c r="N19" i="43"/>
  <c r="O19" i="43" s="1"/>
  <c r="N18" i="43"/>
  <c r="O18" i="43"/>
  <c r="N17" i="43"/>
  <c r="O17" i="43" s="1"/>
  <c r="N16" i="43"/>
  <c r="O16" i="43" s="1"/>
  <c r="N15" i="43"/>
  <c r="O15" i="43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/>
  <c r="N10" i="43"/>
  <c r="O10" i="43" s="1"/>
  <c r="N9" i="43"/>
  <c r="O9" i="43" s="1"/>
  <c r="N8" i="43"/>
  <c r="O8" i="43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60" i="42"/>
  <c r="O60" i="42" s="1"/>
  <c r="N67" i="42"/>
  <c r="O67" i="42" s="1"/>
  <c r="N66" i="42"/>
  <c r="O66" i="42" s="1"/>
  <c r="N65" i="42"/>
  <c r="O65" i="42" s="1"/>
  <c r="N64" i="42"/>
  <c r="O64" i="42" s="1"/>
  <c r="N63" i="42"/>
  <c r="O63" i="42" s="1"/>
  <c r="N62" i="42"/>
  <c r="O62" i="42" s="1"/>
  <c r="N61" i="42"/>
  <c r="O61" i="42" s="1"/>
  <c r="N59" i="42"/>
  <c r="O59" i="42" s="1"/>
  <c r="N58" i="42"/>
  <c r="O58" i="42" s="1"/>
  <c r="N57" i="42"/>
  <c r="O57" i="42"/>
  <c r="N56" i="42"/>
  <c r="O56" i="42" s="1"/>
  <c r="N55" i="42"/>
  <c r="O55" i="42" s="1"/>
  <c r="N54" i="42"/>
  <c r="O54" i="42" s="1"/>
  <c r="N53" i="42"/>
  <c r="O53" i="42" s="1"/>
  <c r="N52" i="42"/>
  <c r="O52" i="42" s="1"/>
  <c r="N51" i="42"/>
  <c r="O51" i="42" s="1"/>
  <c r="N50" i="42"/>
  <c r="O50" i="42" s="1"/>
  <c r="M49" i="42"/>
  <c r="L49" i="42"/>
  <c r="K49" i="42"/>
  <c r="J49" i="42"/>
  <c r="I49" i="42"/>
  <c r="H49" i="42"/>
  <c r="G49" i="42"/>
  <c r="F49" i="42"/>
  <c r="E49" i="42"/>
  <c r="D49" i="42"/>
  <c r="N48" i="42"/>
  <c r="O48" i="42" s="1"/>
  <c r="N47" i="42"/>
  <c r="O47" i="42" s="1"/>
  <c r="N46" i="42"/>
  <c r="O46" i="42" s="1"/>
  <c r="M45" i="42"/>
  <c r="L45" i="42"/>
  <c r="K45" i="42"/>
  <c r="J45" i="42"/>
  <c r="I45" i="42"/>
  <c r="H45" i="42"/>
  <c r="G45" i="42"/>
  <c r="F45" i="42"/>
  <c r="N45" i="42" s="1"/>
  <c r="O45" i="42" s="1"/>
  <c r="E45" i="42"/>
  <c r="D45" i="42"/>
  <c r="N44" i="42"/>
  <c r="O44" i="42" s="1"/>
  <c r="N43" i="42"/>
  <c r="O43" i="42"/>
  <c r="N42" i="42"/>
  <c r="O42" i="42" s="1"/>
  <c r="N41" i="42"/>
  <c r="O41" i="42" s="1"/>
  <c r="N40" i="42"/>
  <c r="O40" i="42"/>
  <c r="M39" i="42"/>
  <c r="L39" i="42"/>
  <c r="K39" i="42"/>
  <c r="J39" i="42"/>
  <c r="I39" i="42"/>
  <c r="H39" i="42"/>
  <c r="G39" i="42"/>
  <c r="F39" i="42"/>
  <c r="E39" i="42"/>
  <c r="D39" i="42"/>
  <c r="N38" i="42"/>
  <c r="O38" i="42"/>
  <c r="N37" i="42"/>
  <c r="O37" i="42" s="1"/>
  <c r="N36" i="42"/>
  <c r="O36" i="42" s="1"/>
  <c r="N35" i="42"/>
  <c r="O35" i="42" s="1"/>
  <c r="M34" i="42"/>
  <c r="L34" i="42"/>
  <c r="K34" i="42"/>
  <c r="J34" i="42"/>
  <c r="I34" i="42"/>
  <c r="H34" i="42"/>
  <c r="G34" i="42"/>
  <c r="F34" i="42"/>
  <c r="E34" i="42"/>
  <c r="D34" i="42"/>
  <c r="N33" i="42"/>
  <c r="O33" i="42" s="1"/>
  <c r="N32" i="42"/>
  <c r="O32" i="42" s="1"/>
  <c r="N31" i="42"/>
  <c r="O31" i="42" s="1"/>
  <c r="N30" i="42"/>
  <c r="O30" i="42"/>
  <c r="N29" i="42"/>
  <c r="O29" i="42" s="1"/>
  <c r="M28" i="42"/>
  <c r="L28" i="42"/>
  <c r="K28" i="42"/>
  <c r="J28" i="42"/>
  <c r="I28" i="42"/>
  <c r="H28" i="42"/>
  <c r="G28" i="42"/>
  <c r="F28" i="42"/>
  <c r="E28" i="42"/>
  <c r="D28" i="42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5" i="42"/>
  <c r="O25" i="42" s="1"/>
  <c r="N24" i="42"/>
  <c r="O24" i="42" s="1"/>
  <c r="N23" i="42"/>
  <c r="O23" i="42" s="1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1" i="42" s="1"/>
  <c r="O21" i="42" s="1"/>
  <c r="N20" i="42"/>
  <c r="O20" i="42" s="1"/>
  <c r="N19" i="42"/>
  <c r="O19" i="42" s="1"/>
  <c r="N18" i="42"/>
  <c r="O18" i="42"/>
  <c r="N17" i="42"/>
  <c r="O17" i="42" s="1"/>
  <c r="N16" i="42"/>
  <c r="O16" i="42" s="1"/>
  <c r="N15" i="42"/>
  <c r="O15" i="42"/>
  <c r="N14" i="42"/>
  <c r="O14" i="42" s="1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1" i="42"/>
  <c r="O11" i="42" s="1"/>
  <c r="N10" i="42"/>
  <c r="O10" i="42"/>
  <c r="N9" i="42"/>
  <c r="O9" i="42" s="1"/>
  <c r="N8" i="42"/>
  <c r="O8" i="42" s="1"/>
  <c r="N7" i="42"/>
  <c r="O7" i="42" s="1"/>
  <c r="N6" i="42"/>
  <c r="O6" i="42" s="1"/>
  <c r="M5" i="42"/>
  <c r="M68" i="42" s="1"/>
  <c r="L5" i="42"/>
  <c r="L68" i="42" s="1"/>
  <c r="K5" i="42"/>
  <c r="J5" i="42"/>
  <c r="I5" i="42"/>
  <c r="H5" i="42"/>
  <c r="H68" i="42" s="1"/>
  <c r="G5" i="42"/>
  <c r="G68" i="42" s="1"/>
  <c r="F5" i="42"/>
  <c r="F68" i="42" s="1"/>
  <c r="E5" i="42"/>
  <c r="D5" i="42"/>
  <c r="N67" i="41"/>
  <c r="O67" i="41"/>
  <c r="N66" i="41"/>
  <c r="O66" i="41"/>
  <c r="N65" i="41"/>
  <c r="O65" i="41"/>
  <c r="N64" i="41"/>
  <c r="O64" i="41" s="1"/>
  <c r="N63" i="41"/>
  <c r="O63" i="41"/>
  <c r="N62" i="41"/>
  <c r="O62" i="41" s="1"/>
  <c r="N61" i="41"/>
  <c r="O61" i="41"/>
  <c r="N60" i="41"/>
  <c r="O60" i="41"/>
  <c r="N59" i="41"/>
  <c r="O59" i="41"/>
  <c r="N58" i="41"/>
  <c r="O58" i="41" s="1"/>
  <c r="N57" i="41"/>
  <c r="O57" i="41"/>
  <c r="N56" i="41"/>
  <c r="O56" i="41" s="1"/>
  <c r="N55" i="41"/>
  <c r="O55" i="41"/>
  <c r="N54" i="41"/>
  <c r="O54" i="41"/>
  <c r="N53" i="41"/>
  <c r="O53" i="41"/>
  <c r="N52" i="41"/>
  <c r="O52" i="41" s="1"/>
  <c r="N51" i="41"/>
  <c r="O51" i="41"/>
  <c r="N50" i="41"/>
  <c r="O50" i="41" s="1"/>
  <c r="N49" i="41"/>
  <c r="O49" i="41"/>
  <c r="M48" i="41"/>
  <c r="L48" i="41"/>
  <c r="K48" i="41"/>
  <c r="J48" i="41"/>
  <c r="I48" i="41"/>
  <c r="H48" i="41"/>
  <c r="G48" i="41"/>
  <c r="F48" i="41"/>
  <c r="E48" i="41"/>
  <c r="D48" i="41"/>
  <c r="N47" i="41"/>
  <c r="O47" i="41"/>
  <c r="M46" i="41"/>
  <c r="L46" i="41"/>
  <c r="K46" i="41"/>
  <c r="J46" i="41"/>
  <c r="I46" i="41"/>
  <c r="H46" i="41"/>
  <c r="G46" i="41"/>
  <c r="F46" i="41"/>
  <c r="E46" i="41"/>
  <c r="D46" i="41"/>
  <c r="N45" i="41"/>
  <c r="O45" i="41"/>
  <c r="N44" i="41"/>
  <c r="O44" i="41"/>
  <c r="N43" i="41"/>
  <c r="O43" i="41"/>
  <c r="M42" i="41"/>
  <c r="L42" i="41"/>
  <c r="K42" i="41"/>
  <c r="J42" i="41"/>
  <c r="I42" i="41"/>
  <c r="H42" i="41"/>
  <c r="G42" i="41"/>
  <c r="F42" i="41"/>
  <c r="E42" i="41"/>
  <c r="D42" i="41"/>
  <c r="N41" i="41"/>
  <c r="O41" i="41"/>
  <c r="N40" i="41"/>
  <c r="O40" i="41" s="1"/>
  <c r="N39" i="41"/>
  <c r="O39" i="41"/>
  <c r="N38" i="41"/>
  <c r="O38" i="41" s="1"/>
  <c r="M37" i="41"/>
  <c r="L37" i="41"/>
  <c r="K37" i="41"/>
  <c r="J37" i="41"/>
  <c r="I37" i="41"/>
  <c r="H37" i="41"/>
  <c r="H68" i="41" s="1"/>
  <c r="G37" i="41"/>
  <c r="F37" i="41"/>
  <c r="E37" i="41"/>
  <c r="D37" i="41"/>
  <c r="N36" i="41"/>
  <c r="O36" i="41" s="1"/>
  <c r="N35" i="41"/>
  <c r="O35" i="41"/>
  <c r="N34" i="41"/>
  <c r="O34" i="41"/>
  <c r="N33" i="41"/>
  <c r="O33" i="41"/>
  <c r="M32" i="41"/>
  <c r="M68" i="41" s="1"/>
  <c r="L32" i="41"/>
  <c r="K32" i="41"/>
  <c r="J32" i="41"/>
  <c r="I32" i="41"/>
  <c r="H32" i="41"/>
  <c r="G32" i="41"/>
  <c r="F32" i="41"/>
  <c r="E32" i="41"/>
  <c r="D32" i="41"/>
  <c r="N31" i="41"/>
  <c r="O31" i="41"/>
  <c r="N30" i="41"/>
  <c r="O30" i="41" s="1"/>
  <c r="M29" i="41"/>
  <c r="L29" i="41"/>
  <c r="K29" i="41"/>
  <c r="J29" i="41"/>
  <c r="I29" i="41"/>
  <c r="H29" i="41"/>
  <c r="G29" i="41"/>
  <c r="F29" i="41"/>
  <c r="E29" i="41"/>
  <c r="D29" i="41"/>
  <c r="N28" i="41"/>
  <c r="O28" i="41" s="1"/>
  <c r="N27" i="41"/>
  <c r="O27" i="41"/>
  <c r="N26" i="41"/>
  <c r="O26" i="41" s="1"/>
  <c r="N25" i="41"/>
  <c r="O25" i="41"/>
  <c r="N24" i="41"/>
  <c r="O24" i="41"/>
  <c r="N23" i="41"/>
  <c r="O23" i="41"/>
  <c r="M22" i="41"/>
  <c r="L22" i="41"/>
  <c r="K22" i="41"/>
  <c r="J22" i="41"/>
  <c r="I22" i="41"/>
  <c r="H22" i="41"/>
  <c r="G22" i="41"/>
  <c r="F22" i="41"/>
  <c r="E22" i="41"/>
  <c r="D22" i="41"/>
  <c r="N21" i="41"/>
  <c r="O21" i="41"/>
  <c r="N20" i="41"/>
  <c r="O20" i="41" s="1"/>
  <c r="N19" i="41"/>
  <c r="O19" i="41"/>
  <c r="N18" i="41"/>
  <c r="O18" i="41" s="1"/>
  <c r="N17" i="41"/>
  <c r="O17" i="41"/>
  <c r="N16" i="41"/>
  <c r="O16" i="41"/>
  <c r="N15" i="41"/>
  <c r="O15" i="4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 s="1"/>
  <c r="N10" i="41"/>
  <c r="O10" i="4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5" i="41" s="1"/>
  <c r="O5" i="41" s="1"/>
  <c r="N65" i="40"/>
  <c r="O65" i="40" s="1"/>
  <c r="N64" i="40"/>
  <c r="O64" i="40" s="1"/>
  <c r="N63" i="40"/>
  <c r="O63" i="40"/>
  <c r="N62" i="40"/>
  <c r="O62" i="40" s="1"/>
  <c r="N61" i="40"/>
  <c r="O61" i="40" s="1"/>
  <c r="N60" i="40"/>
  <c r="O60" i="40"/>
  <c r="N59" i="40"/>
  <c r="O59" i="40" s="1"/>
  <c r="N58" i="40"/>
  <c r="O58" i="40" s="1"/>
  <c r="N57" i="40"/>
  <c r="O57" i="40"/>
  <c r="N56" i="40"/>
  <c r="O56" i="40" s="1"/>
  <c r="N55" i="40"/>
  <c r="O55" i="40" s="1"/>
  <c r="N54" i="40"/>
  <c r="O54" i="40"/>
  <c r="N53" i="40"/>
  <c r="O53" i="40" s="1"/>
  <c r="N52" i="40"/>
  <c r="O52" i="40" s="1"/>
  <c r="N51" i="40"/>
  <c r="O51" i="40"/>
  <c r="N50" i="40"/>
  <c r="O50" i="40" s="1"/>
  <c r="N49" i="40"/>
  <c r="O49" i="40" s="1"/>
  <c r="M48" i="40"/>
  <c r="L48" i="40"/>
  <c r="N48" i="40" s="1"/>
  <c r="O48" i="40" s="1"/>
  <c r="K48" i="40"/>
  <c r="J48" i="40"/>
  <c r="I48" i="40"/>
  <c r="H48" i="40"/>
  <c r="G48" i="40"/>
  <c r="F48" i="40"/>
  <c r="E48" i="40"/>
  <c r="D48" i="40"/>
  <c r="N47" i="40"/>
  <c r="O47" i="40" s="1"/>
  <c r="N46" i="40"/>
  <c r="O46" i="40"/>
  <c r="N45" i="40"/>
  <c r="O45" i="40" s="1"/>
  <c r="M44" i="40"/>
  <c r="L44" i="40"/>
  <c r="K44" i="40"/>
  <c r="J44" i="40"/>
  <c r="I44" i="40"/>
  <c r="H44" i="40"/>
  <c r="G44" i="40"/>
  <c r="F44" i="40"/>
  <c r="E44" i="40"/>
  <c r="N44" i="40"/>
  <c r="O44" i="40" s="1"/>
  <c r="D44" i="40"/>
  <c r="N43" i="40"/>
  <c r="O43" i="40" s="1"/>
  <c r="N42" i="40"/>
  <c r="O42" i="40"/>
  <c r="N41" i="40"/>
  <c r="O41" i="40" s="1"/>
  <c r="N40" i="40"/>
  <c r="O40" i="40" s="1"/>
  <c r="M39" i="40"/>
  <c r="L39" i="40"/>
  <c r="K39" i="40"/>
  <c r="J39" i="40"/>
  <c r="I39" i="40"/>
  <c r="H39" i="40"/>
  <c r="G39" i="40"/>
  <c r="F39" i="40"/>
  <c r="E39" i="40"/>
  <c r="D39" i="40"/>
  <c r="N38" i="40"/>
  <c r="O38" i="40"/>
  <c r="N37" i="40"/>
  <c r="O37" i="40" s="1"/>
  <c r="N36" i="40"/>
  <c r="O36" i="40"/>
  <c r="N35" i="40"/>
  <c r="O35" i="40" s="1"/>
  <c r="N34" i="40"/>
  <c r="O34" i="40"/>
  <c r="M33" i="40"/>
  <c r="L33" i="40"/>
  <c r="K33" i="40"/>
  <c r="J33" i="40"/>
  <c r="I33" i="40"/>
  <c r="H33" i="40"/>
  <c r="G33" i="40"/>
  <c r="F33" i="40"/>
  <c r="E33" i="40"/>
  <c r="D33" i="40"/>
  <c r="N32" i="40"/>
  <c r="O32" i="40"/>
  <c r="N31" i="40"/>
  <c r="O31" i="40"/>
  <c r="N30" i="40"/>
  <c r="O30" i="40"/>
  <c r="N29" i="40"/>
  <c r="O29" i="40" s="1"/>
  <c r="M28" i="40"/>
  <c r="L28" i="40"/>
  <c r="K28" i="40"/>
  <c r="J28" i="40"/>
  <c r="I28" i="40"/>
  <c r="H28" i="40"/>
  <c r="G28" i="40"/>
  <c r="F28" i="40"/>
  <c r="E28" i="40"/>
  <c r="D28" i="40"/>
  <c r="N27" i="40"/>
  <c r="O27" i="40" s="1"/>
  <c r="M26" i="40"/>
  <c r="L26" i="40"/>
  <c r="K26" i="40"/>
  <c r="J26" i="40"/>
  <c r="I26" i="40"/>
  <c r="H26" i="40"/>
  <c r="G26" i="40"/>
  <c r="F26" i="40"/>
  <c r="E26" i="40"/>
  <c r="D26" i="40"/>
  <c r="D66" i="40" s="1"/>
  <c r="N25" i="40"/>
  <c r="O25" i="40" s="1"/>
  <c r="N24" i="40"/>
  <c r="O24" i="40"/>
  <c r="N23" i="40"/>
  <c r="O23" i="40" s="1"/>
  <c r="N22" i="40"/>
  <c r="O22" i="40"/>
  <c r="M21" i="40"/>
  <c r="L21" i="40"/>
  <c r="K21" i="40"/>
  <c r="J21" i="40"/>
  <c r="I21" i="40"/>
  <c r="H21" i="40"/>
  <c r="G21" i="40"/>
  <c r="F21" i="40"/>
  <c r="E21" i="40"/>
  <c r="D21" i="40"/>
  <c r="N20" i="40"/>
  <c r="O20" i="40"/>
  <c r="N19" i="40"/>
  <c r="O19" i="40"/>
  <c r="N18" i="40"/>
  <c r="O18" i="40" s="1"/>
  <c r="N17" i="40"/>
  <c r="O17" i="40"/>
  <c r="N16" i="40"/>
  <c r="O16" i="40" s="1"/>
  <c r="N15" i="40"/>
  <c r="O15" i="40"/>
  <c r="N14" i="40"/>
  <c r="O14" i="40"/>
  <c r="N13" i="40"/>
  <c r="O13" i="40"/>
  <c r="M12" i="40"/>
  <c r="L12" i="40"/>
  <c r="K12" i="40"/>
  <c r="J12" i="40"/>
  <c r="I12" i="40"/>
  <c r="H12" i="40"/>
  <c r="G12" i="40"/>
  <c r="F12" i="40"/>
  <c r="F66" i="40" s="1"/>
  <c r="E12" i="40"/>
  <c r="D12" i="40"/>
  <c r="N11" i="40"/>
  <c r="O11" i="40"/>
  <c r="N10" i="40"/>
  <c r="O10" i="40" s="1"/>
  <c r="N9" i="40"/>
  <c r="O9" i="40"/>
  <c r="N8" i="40"/>
  <c r="O8" i="40" s="1"/>
  <c r="N7" i="40"/>
  <c r="O7" i="40"/>
  <c r="N6" i="40"/>
  <c r="O6" i="40"/>
  <c r="M5" i="40"/>
  <c r="M66" i="40"/>
  <c r="L5" i="40"/>
  <c r="K5" i="40"/>
  <c r="J5" i="40"/>
  <c r="I5" i="40"/>
  <c r="H5" i="40"/>
  <c r="G5" i="40"/>
  <c r="G66" i="40"/>
  <c r="F5" i="40"/>
  <c r="E5" i="40"/>
  <c r="D5" i="40"/>
  <c r="N66" i="39"/>
  <c r="O66" i="39"/>
  <c r="N65" i="39"/>
  <c r="O65" i="39" s="1"/>
  <c r="N64" i="39"/>
  <c r="O64" i="39" s="1"/>
  <c r="N63" i="39"/>
  <c r="O63" i="39"/>
  <c r="N62" i="39"/>
  <c r="O62" i="39" s="1"/>
  <c r="N61" i="39"/>
  <c r="O61" i="39" s="1"/>
  <c r="N60" i="39"/>
  <c r="O60" i="39"/>
  <c r="N59" i="39"/>
  <c r="O59" i="39" s="1"/>
  <c r="N58" i="39"/>
  <c r="O58" i="39" s="1"/>
  <c r="N57" i="39"/>
  <c r="O57" i="39"/>
  <c r="N56" i="39"/>
  <c r="O56" i="39" s="1"/>
  <c r="N55" i="39"/>
  <c r="O55" i="39" s="1"/>
  <c r="N54" i="39"/>
  <c r="O54" i="39"/>
  <c r="N53" i="39"/>
  <c r="O53" i="39" s="1"/>
  <c r="N52" i="39"/>
  <c r="O52" i="39" s="1"/>
  <c r="N51" i="39"/>
  <c r="O51" i="39" s="1"/>
  <c r="N50" i="39"/>
  <c r="O50" i="39" s="1"/>
  <c r="N49" i="39"/>
  <c r="O49" i="39" s="1"/>
  <c r="N48" i="39"/>
  <c r="O48" i="39" s="1"/>
  <c r="M47" i="39"/>
  <c r="L47" i="39"/>
  <c r="K47" i="39"/>
  <c r="J47" i="39"/>
  <c r="I47" i="39"/>
  <c r="H47" i="39"/>
  <c r="G47" i="39"/>
  <c r="F47" i="39"/>
  <c r="E47" i="39"/>
  <c r="D47" i="39"/>
  <c r="N46" i="39"/>
  <c r="O46" i="39" s="1"/>
  <c r="M45" i="39"/>
  <c r="L45" i="39"/>
  <c r="K45" i="39"/>
  <c r="J45" i="39"/>
  <c r="I45" i="39"/>
  <c r="H45" i="39"/>
  <c r="G45" i="39"/>
  <c r="F45" i="39"/>
  <c r="E45" i="39"/>
  <c r="D45" i="39"/>
  <c r="N44" i="39"/>
  <c r="O44" i="39" s="1"/>
  <c r="N43" i="39"/>
  <c r="O43" i="39" s="1"/>
  <c r="N42" i="39"/>
  <c r="O42" i="39" s="1"/>
  <c r="M41" i="39"/>
  <c r="L41" i="39"/>
  <c r="K41" i="39"/>
  <c r="J41" i="39"/>
  <c r="I41" i="39"/>
  <c r="H41" i="39"/>
  <c r="G41" i="39"/>
  <c r="G67" i="39" s="1"/>
  <c r="F41" i="39"/>
  <c r="E41" i="39"/>
  <c r="D41" i="39"/>
  <c r="N40" i="39"/>
  <c r="O40" i="39" s="1"/>
  <c r="N39" i="39"/>
  <c r="O39" i="39" s="1"/>
  <c r="N38" i="39"/>
  <c r="O38" i="39" s="1"/>
  <c r="N37" i="39"/>
  <c r="O37" i="39" s="1"/>
  <c r="M36" i="39"/>
  <c r="L36" i="39"/>
  <c r="K36" i="39"/>
  <c r="J36" i="39"/>
  <c r="I36" i="39"/>
  <c r="H36" i="39"/>
  <c r="G36" i="39"/>
  <c r="F36" i="39"/>
  <c r="E36" i="39"/>
  <c r="D36" i="39"/>
  <c r="N36" i="39"/>
  <c r="O36" i="39" s="1"/>
  <c r="N35" i="39"/>
  <c r="O35" i="39" s="1"/>
  <c r="N34" i="39"/>
  <c r="O34" i="39" s="1"/>
  <c r="N33" i="39"/>
  <c r="O33" i="39"/>
  <c r="N32" i="39"/>
  <c r="O32" i="39" s="1"/>
  <c r="M31" i="39"/>
  <c r="L31" i="39"/>
  <c r="K31" i="39"/>
  <c r="J31" i="39"/>
  <c r="I31" i="39"/>
  <c r="H31" i="39"/>
  <c r="G31" i="39"/>
  <c r="F31" i="39"/>
  <c r="E31" i="39"/>
  <c r="D31" i="39"/>
  <c r="N30" i="39"/>
  <c r="O30" i="39" s="1"/>
  <c r="M29" i="39"/>
  <c r="L29" i="39"/>
  <c r="K29" i="39"/>
  <c r="J29" i="39"/>
  <c r="I29" i="39"/>
  <c r="H29" i="39"/>
  <c r="G29" i="39"/>
  <c r="F29" i="39"/>
  <c r="E29" i="39"/>
  <c r="N29" i="39" s="1"/>
  <c r="O29" i="39" s="1"/>
  <c r="D29" i="39"/>
  <c r="N28" i="39"/>
  <c r="O28" i="39" s="1"/>
  <c r="N27" i="39"/>
  <c r="O27" i="39" s="1"/>
  <c r="N26" i="39"/>
  <c r="O26" i="39" s="1"/>
  <c r="N25" i="39"/>
  <c r="O25" i="39"/>
  <c r="N24" i="39"/>
  <c r="O24" i="39" s="1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1" i="39"/>
  <c r="O21" i="39" s="1"/>
  <c r="N20" i="39"/>
  <c r="O20" i="39" s="1"/>
  <c r="N19" i="39"/>
  <c r="O19" i="39" s="1"/>
  <c r="N18" i="39"/>
  <c r="O18" i="39"/>
  <c r="N17" i="39"/>
  <c r="O17" i="39" s="1"/>
  <c r="N16" i="39"/>
  <c r="O16" i="39" s="1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N13" i="39" s="1"/>
  <c r="O13" i="39" s="1"/>
  <c r="E13" i="39"/>
  <c r="D13" i="39"/>
  <c r="N12" i="39"/>
  <c r="O12" i="39" s="1"/>
  <c r="N11" i="39"/>
  <c r="O11" i="39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I67" i="39"/>
  <c r="H5" i="39"/>
  <c r="H67" i="39" s="1"/>
  <c r="G5" i="39"/>
  <c r="F5" i="39"/>
  <c r="E5" i="39"/>
  <c r="D5" i="39"/>
  <c r="D67" i="39" s="1"/>
  <c r="N68" i="38"/>
  <c r="O68" i="38"/>
  <c r="N67" i="38"/>
  <c r="O67" i="38" s="1"/>
  <c r="N66" i="38"/>
  <c r="O66" i="38" s="1"/>
  <c r="N65" i="38"/>
  <c r="O65" i="38"/>
  <c r="N64" i="38"/>
  <c r="O64" i="38" s="1"/>
  <c r="N63" i="38"/>
  <c r="O63" i="38" s="1"/>
  <c r="N62" i="38"/>
  <c r="O62" i="38"/>
  <c r="N61" i="38"/>
  <c r="O61" i="38" s="1"/>
  <c r="N60" i="38"/>
  <c r="O60" i="38" s="1"/>
  <c r="N59" i="38"/>
  <c r="O59" i="38"/>
  <c r="N58" i="38"/>
  <c r="O58" i="38" s="1"/>
  <c r="N57" i="38"/>
  <c r="O57" i="38" s="1"/>
  <c r="N56" i="38"/>
  <c r="O56" i="38"/>
  <c r="N55" i="38"/>
  <c r="O55" i="38" s="1"/>
  <c r="N54" i="38"/>
  <c r="O54" i="38" s="1"/>
  <c r="N53" i="38"/>
  <c r="O53" i="38"/>
  <c r="N52" i="38"/>
  <c r="O52" i="38" s="1"/>
  <c r="N51" i="38"/>
  <c r="O51" i="38" s="1"/>
  <c r="N50" i="38"/>
  <c r="O50" i="38"/>
  <c r="N49" i="38"/>
  <c r="O49" i="38" s="1"/>
  <c r="M48" i="38"/>
  <c r="L48" i="38"/>
  <c r="K48" i="38"/>
  <c r="N48" i="38" s="1"/>
  <c r="O48" i="38" s="1"/>
  <c r="J48" i="38"/>
  <c r="I48" i="38"/>
  <c r="H48" i="38"/>
  <c r="G48" i="38"/>
  <c r="F48" i="38"/>
  <c r="E48" i="38"/>
  <c r="D48" i="38"/>
  <c r="N47" i="38"/>
  <c r="O47" i="38" s="1"/>
  <c r="M46" i="38"/>
  <c r="L46" i="38"/>
  <c r="K46" i="38"/>
  <c r="J46" i="38"/>
  <c r="J69" i="38" s="1"/>
  <c r="I46" i="38"/>
  <c r="H46" i="38"/>
  <c r="G46" i="38"/>
  <c r="F46" i="38"/>
  <c r="E46" i="38"/>
  <c r="D46" i="38"/>
  <c r="N45" i="38"/>
  <c r="O45" i="38" s="1"/>
  <c r="N44" i="38"/>
  <c r="O44" i="38" s="1"/>
  <c r="N43" i="38"/>
  <c r="O43" i="38"/>
  <c r="M42" i="38"/>
  <c r="L42" i="38"/>
  <c r="K42" i="38"/>
  <c r="J42" i="38"/>
  <c r="I42" i="38"/>
  <c r="H42" i="38"/>
  <c r="G42" i="38"/>
  <c r="F42" i="38"/>
  <c r="E42" i="38"/>
  <c r="D42" i="38"/>
  <c r="N41" i="38"/>
  <c r="O41" i="38"/>
  <c r="N40" i="38"/>
  <c r="O40" i="38" s="1"/>
  <c r="N39" i="38"/>
  <c r="O39" i="38" s="1"/>
  <c r="N38" i="38"/>
  <c r="O38" i="38"/>
  <c r="M37" i="38"/>
  <c r="L37" i="38"/>
  <c r="K37" i="38"/>
  <c r="J37" i="38"/>
  <c r="I37" i="38"/>
  <c r="H37" i="38"/>
  <c r="H69" i="38" s="1"/>
  <c r="G37" i="38"/>
  <c r="F37" i="38"/>
  <c r="E37" i="38"/>
  <c r="D37" i="38"/>
  <c r="N36" i="38"/>
  <c r="O36" i="38" s="1"/>
  <c r="N35" i="38"/>
  <c r="O35" i="38" s="1"/>
  <c r="N34" i="38"/>
  <c r="O34" i="38"/>
  <c r="N33" i="38"/>
  <c r="O33" i="38" s="1"/>
  <c r="M32" i="38"/>
  <c r="L32" i="38"/>
  <c r="K32" i="38"/>
  <c r="J32" i="38"/>
  <c r="I32" i="38"/>
  <c r="H32" i="38"/>
  <c r="G32" i="38"/>
  <c r="F32" i="38"/>
  <c r="E32" i="38"/>
  <c r="E69" i="38" s="1"/>
  <c r="D32" i="38"/>
  <c r="N31" i="38"/>
  <c r="O31" i="38"/>
  <c r="M30" i="38"/>
  <c r="L30" i="38"/>
  <c r="K30" i="38"/>
  <c r="J30" i="38"/>
  <c r="I30" i="38"/>
  <c r="H30" i="38"/>
  <c r="G30" i="38"/>
  <c r="G69" i="38" s="1"/>
  <c r="F30" i="38"/>
  <c r="E30" i="38"/>
  <c r="D30" i="38"/>
  <c r="N29" i="38"/>
  <c r="O29" i="38"/>
  <c r="N28" i="38"/>
  <c r="O28" i="38" s="1"/>
  <c r="N27" i="38"/>
  <c r="O27" i="38" s="1"/>
  <c r="N26" i="38"/>
  <c r="O26" i="38" s="1"/>
  <c r="N25" i="38"/>
  <c r="O25" i="38" s="1"/>
  <c r="N24" i="38"/>
  <c r="O24" i="38" s="1"/>
  <c r="N23" i="38"/>
  <c r="O23" i="38"/>
  <c r="M22" i="38"/>
  <c r="L22" i="38"/>
  <c r="K22" i="38"/>
  <c r="J22" i="38"/>
  <c r="I22" i="38"/>
  <c r="H22" i="38"/>
  <c r="G22" i="38"/>
  <c r="F22" i="38"/>
  <c r="E22" i="38"/>
  <c r="D22" i="38"/>
  <c r="N21" i="38"/>
  <c r="O21" i="38" s="1"/>
  <c r="N20" i="38"/>
  <c r="O20" i="38" s="1"/>
  <c r="N19" i="38"/>
  <c r="O19" i="38" s="1"/>
  <c r="N18" i="38"/>
  <c r="O18" i="38" s="1"/>
  <c r="N17" i="38"/>
  <c r="O17" i="38" s="1"/>
  <c r="N16" i="38"/>
  <c r="O16" i="38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N13" i="38" s="1"/>
  <c r="O13" i="38" s="1"/>
  <c r="D13" i="38"/>
  <c r="N12" i="38"/>
  <c r="O12" i="38"/>
  <c r="N11" i="38"/>
  <c r="O11" i="38" s="1"/>
  <c r="N10" i="38"/>
  <c r="O10" i="38"/>
  <c r="N9" i="38"/>
  <c r="O9" i="38"/>
  <c r="N8" i="38"/>
  <c r="O8" i="38"/>
  <c r="N7" i="38"/>
  <c r="O7" i="38" s="1"/>
  <c r="N6" i="38"/>
  <c r="O6" i="38"/>
  <c r="M5" i="38"/>
  <c r="L5" i="38"/>
  <c r="L69" i="38" s="1"/>
  <c r="K5" i="38"/>
  <c r="J5" i="38"/>
  <c r="I5" i="38"/>
  <c r="H5" i="38"/>
  <c r="G5" i="38"/>
  <c r="F5" i="38"/>
  <c r="E5" i="38"/>
  <c r="D5" i="38"/>
  <c r="D69" i="38" s="1"/>
  <c r="N62" i="37"/>
  <c r="O62" i="37" s="1"/>
  <c r="N61" i="37"/>
  <c r="O61" i="37"/>
  <c r="N60" i="37"/>
  <c r="O60" i="37"/>
  <c r="N59" i="37"/>
  <c r="O59" i="37"/>
  <c r="N58" i="37"/>
  <c r="O58" i="37" s="1"/>
  <c r="N57" i="37"/>
  <c r="O57" i="37"/>
  <c r="N56" i="37"/>
  <c r="O56" i="37" s="1"/>
  <c r="N55" i="37"/>
  <c r="O55" i="37"/>
  <c r="N54" i="37"/>
  <c r="O54" i="37"/>
  <c r="N53" i="37"/>
  <c r="O53" i="37"/>
  <c r="N52" i="37"/>
  <c r="O52" i="37" s="1"/>
  <c r="N51" i="37"/>
  <c r="O51" i="37"/>
  <c r="M50" i="37"/>
  <c r="L50" i="37"/>
  <c r="K50" i="37"/>
  <c r="J50" i="37"/>
  <c r="I50" i="37"/>
  <c r="H50" i="37"/>
  <c r="G50" i="37"/>
  <c r="F50" i="37"/>
  <c r="E50" i="37"/>
  <c r="D50" i="37"/>
  <c r="N49" i="37"/>
  <c r="O49" i="37"/>
  <c r="N48" i="37"/>
  <c r="O48" i="37" s="1"/>
  <c r="M47" i="37"/>
  <c r="L47" i="37"/>
  <c r="K47" i="37"/>
  <c r="J47" i="37"/>
  <c r="I47" i="37"/>
  <c r="I63" i="37" s="1"/>
  <c r="H47" i="37"/>
  <c r="G47" i="37"/>
  <c r="F47" i="37"/>
  <c r="E47" i="37"/>
  <c r="D47" i="37"/>
  <c r="N46" i="37"/>
  <c r="O46" i="37" s="1"/>
  <c r="N45" i="37"/>
  <c r="O45" i="37" s="1"/>
  <c r="N44" i="37"/>
  <c r="O44" i="37" s="1"/>
  <c r="N43" i="37"/>
  <c r="O43" i="37" s="1"/>
  <c r="M42" i="37"/>
  <c r="L42" i="37"/>
  <c r="K42" i="37"/>
  <c r="J42" i="37"/>
  <c r="I42" i="37"/>
  <c r="H42" i="37"/>
  <c r="G42" i="37"/>
  <c r="F42" i="37"/>
  <c r="N42" i="37"/>
  <c r="O42" i="37"/>
  <c r="E42" i="37"/>
  <c r="D42" i="37"/>
  <c r="N41" i="37"/>
  <c r="O41" i="37" s="1"/>
  <c r="N40" i="37"/>
  <c r="O40" i="37"/>
  <c r="N39" i="37"/>
  <c r="O39" i="37" s="1"/>
  <c r="N38" i="37"/>
  <c r="O38" i="37" s="1"/>
  <c r="N37" i="37"/>
  <c r="O37" i="37" s="1"/>
  <c r="M36" i="37"/>
  <c r="L36" i="37"/>
  <c r="K36" i="37"/>
  <c r="J36" i="37"/>
  <c r="I36" i="37"/>
  <c r="H36" i="37"/>
  <c r="G36" i="37"/>
  <c r="F36" i="37"/>
  <c r="E36" i="37"/>
  <c r="D36" i="37"/>
  <c r="N35" i="37"/>
  <c r="O35" i="37" s="1"/>
  <c r="N34" i="37"/>
  <c r="O34" i="37" s="1"/>
  <c r="N33" i="37"/>
  <c r="O33" i="37"/>
  <c r="N32" i="37"/>
  <c r="O32" i="37" s="1"/>
  <c r="M31" i="37"/>
  <c r="L31" i="37"/>
  <c r="K31" i="37"/>
  <c r="J31" i="37"/>
  <c r="J63" i="37" s="1"/>
  <c r="I31" i="37"/>
  <c r="H31" i="37"/>
  <c r="G31" i="37"/>
  <c r="F31" i="37"/>
  <c r="E31" i="37"/>
  <c r="D31" i="37"/>
  <c r="N30" i="37"/>
  <c r="O30" i="37" s="1"/>
  <c r="N29" i="37"/>
  <c r="O29" i="37" s="1"/>
  <c r="M28" i="37"/>
  <c r="L28" i="37"/>
  <c r="K28" i="37"/>
  <c r="J28" i="37"/>
  <c r="I28" i="37"/>
  <c r="H28" i="37"/>
  <c r="G28" i="37"/>
  <c r="F28" i="37"/>
  <c r="E28" i="37"/>
  <c r="D28" i="37"/>
  <c r="N28" i="37"/>
  <c r="O28" i="37" s="1"/>
  <c r="N27" i="37"/>
  <c r="O27" i="37" s="1"/>
  <c r="N26" i="37"/>
  <c r="O26" i="37" s="1"/>
  <c r="N25" i="37"/>
  <c r="O25" i="37"/>
  <c r="N24" i="37"/>
  <c r="O24" i="37" s="1"/>
  <c r="N23" i="37"/>
  <c r="O23" i="37" s="1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0" i="37"/>
  <c r="O20" i="37" s="1"/>
  <c r="N19" i="37"/>
  <c r="O19" i="37" s="1"/>
  <c r="N18" i="37"/>
  <c r="O18" i="37" s="1"/>
  <c r="N17" i="37"/>
  <c r="O17" i="37"/>
  <c r="N16" i="37"/>
  <c r="O16" i="37" s="1"/>
  <c r="N15" i="37"/>
  <c r="O15" i="37" s="1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E63" i="37" s="1"/>
  <c r="D12" i="37"/>
  <c r="N12" i="37" s="1"/>
  <c r="O12" i="37" s="1"/>
  <c r="N11" i="37"/>
  <c r="O11" i="37" s="1"/>
  <c r="N10" i="37"/>
  <c r="O10" i="37" s="1"/>
  <c r="N9" i="37"/>
  <c r="O9" i="37" s="1"/>
  <c r="N8" i="37"/>
  <c r="O8" i="37" s="1"/>
  <c r="N7" i="37"/>
  <c r="O7" i="37"/>
  <c r="N6" i="37"/>
  <c r="O6" i="37" s="1"/>
  <c r="M5" i="37"/>
  <c r="L5" i="37"/>
  <c r="L63" i="37" s="1"/>
  <c r="K5" i="37"/>
  <c r="J5" i="37"/>
  <c r="I5" i="37"/>
  <c r="H5" i="37"/>
  <c r="G5" i="37"/>
  <c r="F5" i="37"/>
  <c r="E5" i="37"/>
  <c r="D5" i="37"/>
  <c r="N60" i="36"/>
  <c r="O60" i="36" s="1"/>
  <c r="N59" i="36"/>
  <c r="O59" i="36" s="1"/>
  <c r="N58" i="36"/>
  <c r="O58" i="36" s="1"/>
  <c r="N57" i="36"/>
  <c r="O57" i="36"/>
  <c r="N56" i="36"/>
  <c r="O56" i="36" s="1"/>
  <c r="N55" i="36"/>
  <c r="O55" i="36" s="1"/>
  <c r="N54" i="36"/>
  <c r="O54" i="36" s="1"/>
  <c r="N53" i="36"/>
  <c r="O53" i="36" s="1"/>
  <c r="N52" i="36"/>
  <c r="O52" i="36" s="1"/>
  <c r="N51" i="36"/>
  <c r="O51" i="36" s="1"/>
  <c r="M50" i="36"/>
  <c r="L50" i="36"/>
  <c r="K50" i="36"/>
  <c r="J50" i="36"/>
  <c r="I50" i="36"/>
  <c r="H50" i="36"/>
  <c r="G50" i="36"/>
  <c r="F50" i="36"/>
  <c r="E50" i="36"/>
  <c r="D50" i="36"/>
  <c r="N49" i="36"/>
  <c r="O49" i="36" s="1"/>
  <c r="N48" i="36"/>
  <c r="O48" i="36" s="1"/>
  <c r="N47" i="36"/>
  <c r="O47" i="36" s="1"/>
  <c r="M46" i="36"/>
  <c r="L46" i="36"/>
  <c r="K46" i="36"/>
  <c r="J46" i="36"/>
  <c r="I46" i="36"/>
  <c r="H46" i="36"/>
  <c r="H61" i="36" s="1"/>
  <c r="G46" i="36"/>
  <c r="F46" i="36"/>
  <c r="E46" i="36"/>
  <c r="D46" i="36"/>
  <c r="N45" i="36"/>
  <c r="O45" i="36" s="1"/>
  <c r="N44" i="36"/>
  <c r="O44" i="36" s="1"/>
  <c r="N43" i="36"/>
  <c r="O43" i="36"/>
  <c r="N42" i="36"/>
  <c r="O42" i="36" s="1"/>
  <c r="M41" i="36"/>
  <c r="L41" i="36"/>
  <c r="K41" i="36"/>
  <c r="J41" i="36"/>
  <c r="I41" i="36"/>
  <c r="H41" i="36"/>
  <c r="G41" i="36"/>
  <c r="F41" i="36"/>
  <c r="E41" i="36"/>
  <c r="D41" i="36"/>
  <c r="N40" i="36"/>
  <c r="O40" i="36" s="1"/>
  <c r="N39" i="36"/>
  <c r="O39" i="36" s="1"/>
  <c r="N38" i="36"/>
  <c r="O38" i="36" s="1"/>
  <c r="M37" i="36"/>
  <c r="L37" i="36"/>
  <c r="K37" i="36"/>
  <c r="J37" i="36"/>
  <c r="I37" i="36"/>
  <c r="H37" i="36"/>
  <c r="G37" i="36"/>
  <c r="F37" i="36"/>
  <c r="E37" i="36"/>
  <c r="D37" i="36"/>
  <c r="N36" i="36"/>
  <c r="O36" i="36"/>
  <c r="N35" i="36"/>
  <c r="O35" i="36"/>
  <c r="N34" i="36"/>
  <c r="O34" i="36" s="1"/>
  <c r="N33" i="36"/>
  <c r="O33" i="36"/>
  <c r="N32" i="36"/>
  <c r="O32" i="36" s="1"/>
  <c r="M31" i="36"/>
  <c r="L31" i="36"/>
  <c r="K31" i="36"/>
  <c r="J31" i="36"/>
  <c r="I31" i="36"/>
  <c r="H31" i="36"/>
  <c r="G31" i="36"/>
  <c r="G61" i="36" s="1"/>
  <c r="F31" i="36"/>
  <c r="E31" i="36"/>
  <c r="D31" i="36"/>
  <c r="N30" i="36"/>
  <c r="O30" i="36"/>
  <c r="N29" i="36"/>
  <c r="O29" i="36"/>
  <c r="M28" i="36"/>
  <c r="L28" i="36"/>
  <c r="K28" i="36"/>
  <c r="J28" i="36"/>
  <c r="I28" i="36"/>
  <c r="H28" i="36"/>
  <c r="G28" i="36"/>
  <c r="F28" i="36"/>
  <c r="E28" i="36"/>
  <c r="D28" i="36"/>
  <c r="N27" i="36"/>
  <c r="O27" i="36"/>
  <c r="N26" i="36"/>
  <c r="O26" i="36"/>
  <c r="N25" i="36"/>
  <c r="O25" i="36" s="1"/>
  <c r="N24" i="36"/>
  <c r="O24" i="36"/>
  <c r="N23" i="36"/>
  <c r="O23" i="36" s="1"/>
  <c r="N22" i="36"/>
  <c r="O22" i="36"/>
  <c r="M21" i="36"/>
  <c r="L21" i="36"/>
  <c r="L61" i="36" s="1"/>
  <c r="K21" i="36"/>
  <c r="J21" i="36"/>
  <c r="I21" i="36"/>
  <c r="H21" i="36"/>
  <c r="G21" i="36"/>
  <c r="F21" i="36"/>
  <c r="E21" i="36"/>
  <c r="D21" i="36"/>
  <c r="N20" i="36"/>
  <c r="O20" i="36" s="1"/>
  <c r="N19" i="36"/>
  <c r="O19" i="36"/>
  <c r="N18" i="36"/>
  <c r="O18" i="36" s="1"/>
  <c r="N17" i="36"/>
  <c r="O17" i="36" s="1"/>
  <c r="N16" i="36"/>
  <c r="O16" i="36"/>
  <c r="N15" i="36"/>
  <c r="O15" i="36" s="1"/>
  <c r="N14" i="36"/>
  <c r="O14" i="36" s="1"/>
  <c r="N13" i="36"/>
  <c r="O13" i="36"/>
  <c r="M12" i="36"/>
  <c r="L12" i="36"/>
  <c r="K12" i="36"/>
  <c r="J12" i="36"/>
  <c r="I12" i="36"/>
  <c r="H12" i="36"/>
  <c r="G12" i="36"/>
  <c r="F12" i="36"/>
  <c r="E12" i="36"/>
  <c r="E61" i="36" s="1"/>
  <c r="D12" i="36"/>
  <c r="N11" i="36"/>
  <c r="O11" i="36"/>
  <c r="N10" i="36"/>
  <c r="O10" i="36" s="1"/>
  <c r="N9" i="36"/>
  <c r="O9" i="36" s="1"/>
  <c r="N8" i="36"/>
  <c r="O8" i="36"/>
  <c r="N7" i="36"/>
  <c r="O7" i="36" s="1"/>
  <c r="N6" i="36"/>
  <c r="O6" i="36" s="1"/>
  <c r="M5" i="36"/>
  <c r="M61" i="36"/>
  <c r="L5" i="36"/>
  <c r="K5" i="36"/>
  <c r="K61" i="36" s="1"/>
  <c r="J5" i="36"/>
  <c r="J61" i="36" s="1"/>
  <c r="I5" i="36"/>
  <c r="H5" i="36"/>
  <c r="G5" i="36"/>
  <c r="F5" i="36"/>
  <c r="E5" i="36"/>
  <c r="D5" i="36"/>
  <c r="N73" i="35"/>
  <c r="O73" i="35"/>
  <c r="N72" i="35"/>
  <c r="O72" i="35" s="1"/>
  <c r="N71" i="35"/>
  <c r="O71" i="35" s="1"/>
  <c r="N70" i="35"/>
  <c r="O70" i="35"/>
  <c r="N69" i="35"/>
  <c r="O69" i="35" s="1"/>
  <c r="N68" i="35"/>
  <c r="O68" i="35" s="1"/>
  <c r="N67" i="35"/>
  <c r="O67" i="35"/>
  <c r="N66" i="35"/>
  <c r="O66" i="35" s="1"/>
  <c r="N65" i="35"/>
  <c r="O65" i="35" s="1"/>
  <c r="N64" i="35"/>
  <c r="O64" i="35"/>
  <c r="N63" i="35"/>
  <c r="O63" i="35" s="1"/>
  <c r="N62" i="35"/>
  <c r="O62" i="35" s="1"/>
  <c r="N61" i="35"/>
  <c r="O61" i="35"/>
  <c r="N60" i="35"/>
  <c r="O60" i="35" s="1"/>
  <c r="N59" i="35"/>
  <c r="O59" i="35" s="1"/>
  <c r="N58" i="35"/>
  <c r="O58" i="35" s="1"/>
  <c r="N57" i="35"/>
  <c r="O57" i="35" s="1"/>
  <c r="N56" i="35"/>
  <c r="O56" i="35" s="1"/>
  <c r="N55" i="35"/>
  <c r="O55" i="35" s="1"/>
  <c r="N54" i="35"/>
  <c r="O54" i="35" s="1"/>
  <c r="N53" i="35"/>
  <c r="O53" i="35" s="1"/>
  <c r="M52" i="35"/>
  <c r="L52" i="35"/>
  <c r="K52" i="35"/>
  <c r="J52" i="35"/>
  <c r="I52" i="35"/>
  <c r="H52" i="35"/>
  <c r="G52" i="35"/>
  <c r="N52" i="35" s="1"/>
  <c r="O52" i="35" s="1"/>
  <c r="F52" i="35"/>
  <c r="E52" i="35"/>
  <c r="D52" i="35"/>
  <c r="N51" i="35"/>
  <c r="O51" i="35" s="1"/>
  <c r="N50" i="35"/>
  <c r="O50" i="35" s="1"/>
  <c r="M49" i="35"/>
  <c r="L49" i="35"/>
  <c r="K49" i="35"/>
  <c r="J49" i="35"/>
  <c r="I49" i="35"/>
  <c r="H49" i="35"/>
  <c r="G49" i="35"/>
  <c r="F49" i="35"/>
  <c r="E49" i="35"/>
  <c r="D49" i="35"/>
  <c r="N48" i="35"/>
  <c r="O48" i="35" s="1"/>
  <c r="N47" i="35"/>
  <c r="O47" i="35" s="1"/>
  <c r="N46" i="35"/>
  <c r="O46" i="35"/>
  <c r="M45" i="35"/>
  <c r="L45" i="35"/>
  <c r="K45" i="35"/>
  <c r="J45" i="35"/>
  <c r="I45" i="35"/>
  <c r="H45" i="35"/>
  <c r="G45" i="35"/>
  <c r="F45" i="35"/>
  <c r="E45" i="35"/>
  <c r="D45" i="35"/>
  <c r="N45" i="35" s="1"/>
  <c r="O45" i="35" s="1"/>
  <c r="N44" i="35"/>
  <c r="O44" i="35" s="1"/>
  <c r="N43" i="35"/>
  <c r="O43" i="35" s="1"/>
  <c r="N42" i="35"/>
  <c r="O42" i="35" s="1"/>
  <c r="N41" i="35"/>
  <c r="O41" i="35" s="1"/>
  <c r="N40" i="35"/>
  <c r="O40" i="35" s="1"/>
  <c r="M39" i="35"/>
  <c r="M74" i="35" s="1"/>
  <c r="L39" i="35"/>
  <c r="K39" i="35"/>
  <c r="J39" i="35"/>
  <c r="I39" i="35"/>
  <c r="N39" i="35" s="1"/>
  <c r="O39" i="35" s="1"/>
  <c r="H39" i="35"/>
  <c r="G39" i="35"/>
  <c r="F39" i="35"/>
  <c r="E39" i="35"/>
  <c r="D39" i="35"/>
  <c r="N38" i="35"/>
  <c r="O38" i="35"/>
  <c r="N37" i="35"/>
  <c r="O37" i="35" s="1"/>
  <c r="N36" i="35"/>
  <c r="O36" i="35" s="1"/>
  <c r="N35" i="35"/>
  <c r="O35" i="35" s="1"/>
  <c r="N34" i="35"/>
  <c r="O34" i="35" s="1"/>
  <c r="M33" i="35"/>
  <c r="L33" i="35"/>
  <c r="K33" i="35"/>
  <c r="J33" i="35"/>
  <c r="I33" i="35"/>
  <c r="H33" i="35"/>
  <c r="G33" i="35"/>
  <c r="F33" i="35"/>
  <c r="E33" i="35"/>
  <c r="D33" i="35"/>
  <c r="N32" i="35"/>
  <c r="O32" i="35" s="1"/>
  <c r="N31" i="35"/>
  <c r="O31" i="35" s="1"/>
  <c r="M30" i="35"/>
  <c r="L30" i="35"/>
  <c r="K30" i="35"/>
  <c r="N30" i="35" s="1"/>
  <c r="O30" i="35" s="1"/>
  <c r="J30" i="35"/>
  <c r="I30" i="35"/>
  <c r="H30" i="35"/>
  <c r="G30" i="35"/>
  <c r="F30" i="35"/>
  <c r="E30" i="35"/>
  <c r="E74" i="35" s="1"/>
  <c r="D30" i="35"/>
  <c r="N29" i="35"/>
  <c r="O29" i="35" s="1"/>
  <c r="N28" i="35"/>
  <c r="O28" i="35" s="1"/>
  <c r="N27" i="35"/>
  <c r="O27" i="35" s="1"/>
  <c r="N26" i="35"/>
  <c r="O26" i="35" s="1"/>
  <c r="N25" i="35"/>
  <c r="O25" i="35" s="1"/>
  <c r="N24" i="35"/>
  <c r="O24" i="35" s="1"/>
  <c r="N23" i="35"/>
  <c r="O23" i="35"/>
  <c r="M22" i="35"/>
  <c r="L22" i="35"/>
  <c r="K22" i="35"/>
  <c r="J22" i="35"/>
  <c r="I22" i="35"/>
  <c r="H22" i="35"/>
  <c r="G22" i="35"/>
  <c r="F22" i="35"/>
  <c r="E22" i="35"/>
  <c r="D22" i="35"/>
  <c r="N22" i="35" s="1"/>
  <c r="O22" i="35" s="1"/>
  <c r="N21" i="35"/>
  <c r="O21" i="35" s="1"/>
  <c r="N20" i="35"/>
  <c r="O20" i="35" s="1"/>
  <c r="N19" i="35"/>
  <c r="O19" i="35" s="1"/>
  <c r="N18" i="35"/>
  <c r="O18" i="35" s="1"/>
  <c r="N17" i="35"/>
  <c r="O17" i="35" s="1"/>
  <c r="N16" i="35"/>
  <c r="O16" i="35"/>
  <c r="N15" i="35"/>
  <c r="O15" i="35" s="1"/>
  <c r="N14" i="35"/>
  <c r="O14" i="35" s="1"/>
  <c r="M13" i="35"/>
  <c r="L13" i="35"/>
  <c r="K13" i="35"/>
  <c r="J13" i="35"/>
  <c r="I13" i="35"/>
  <c r="H13" i="35"/>
  <c r="H74" i="35" s="1"/>
  <c r="G13" i="35"/>
  <c r="F13" i="35"/>
  <c r="E13" i="35"/>
  <c r="D13" i="35"/>
  <c r="N12" i="35"/>
  <c r="O12" i="35"/>
  <c r="N11" i="35"/>
  <c r="O11" i="35"/>
  <c r="N10" i="35"/>
  <c r="O10" i="35"/>
  <c r="N9" i="35"/>
  <c r="O9" i="35" s="1"/>
  <c r="N8" i="35"/>
  <c r="O8" i="35"/>
  <c r="N7" i="35"/>
  <c r="O7" i="35" s="1"/>
  <c r="N6" i="35"/>
  <c r="O6" i="35"/>
  <c r="M5" i="35"/>
  <c r="L5" i="35"/>
  <c r="L74" i="35" s="1"/>
  <c r="K5" i="35"/>
  <c r="J5" i="35"/>
  <c r="J74" i="35" s="1"/>
  <c r="I5" i="35"/>
  <c r="I74" i="35" s="1"/>
  <c r="H5" i="35"/>
  <c r="G5" i="35"/>
  <c r="F5" i="35"/>
  <c r="E5" i="35"/>
  <c r="D5" i="35"/>
  <c r="N70" i="34"/>
  <c r="O70" i="34"/>
  <c r="N69" i="34"/>
  <c r="O69" i="34"/>
  <c r="N68" i="34"/>
  <c r="O68" i="34" s="1"/>
  <c r="N67" i="34"/>
  <c r="O67" i="34"/>
  <c r="N66" i="34"/>
  <c r="O66" i="34" s="1"/>
  <c r="N65" i="34"/>
  <c r="O65" i="34" s="1"/>
  <c r="N64" i="34"/>
  <c r="O64" i="34"/>
  <c r="N63" i="34"/>
  <c r="O63" i="34"/>
  <c r="N62" i="34"/>
  <c r="O62" i="34"/>
  <c r="N61" i="34"/>
  <c r="O61" i="34"/>
  <c r="N60" i="34"/>
  <c r="O60" i="34" s="1"/>
  <c r="N59" i="34"/>
  <c r="O59" i="34" s="1"/>
  <c r="N58" i="34"/>
  <c r="O58" i="34"/>
  <c r="N57" i="34"/>
  <c r="O57" i="34"/>
  <c r="N56" i="34"/>
  <c r="O56" i="34"/>
  <c r="N55" i="34"/>
  <c r="O55" i="34"/>
  <c r="N54" i="34"/>
  <c r="O54" i="34" s="1"/>
  <c r="N53" i="34"/>
  <c r="O53" i="34" s="1"/>
  <c r="N52" i="34"/>
  <c r="O52" i="34"/>
  <c r="M51" i="34"/>
  <c r="L51" i="34"/>
  <c r="K51" i="34"/>
  <c r="J51" i="34"/>
  <c r="I51" i="34"/>
  <c r="H51" i="34"/>
  <c r="G51" i="34"/>
  <c r="F51" i="34"/>
  <c r="E51" i="34"/>
  <c r="D51" i="34"/>
  <c r="N50" i="34"/>
  <c r="O50" i="34" s="1"/>
  <c r="N49" i="34"/>
  <c r="O49" i="34" s="1"/>
  <c r="M48" i="34"/>
  <c r="L48" i="34"/>
  <c r="K48" i="34"/>
  <c r="J48" i="34"/>
  <c r="I48" i="34"/>
  <c r="H48" i="34"/>
  <c r="G48" i="34"/>
  <c r="F48" i="34"/>
  <c r="E48" i="34"/>
  <c r="N48" i="34" s="1"/>
  <c r="O48" i="34" s="1"/>
  <c r="D48" i="34"/>
  <c r="N47" i="34"/>
  <c r="O47" i="34" s="1"/>
  <c r="N46" i="34"/>
  <c r="O46" i="34"/>
  <c r="N45" i="34"/>
  <c r="O45" i="34" s="1"/>
  <c r="M44" i="34"/>
  <c r="L44" i="34"/>
  <c r="K44" i="34"/>
  <c r="J44" i="34"/>
  <c r="I44" i="34"/>
  <c r="H44" i="34"/>
  <c r="G44" i="34"/>
  <c r="F44" i="34"/>
  <c r="E44" i="34"/>
  <c r="D44" i="34"/>
  <c r="N44" i="34" s="1"/>
  <c r="O44" i="34" s="1"/>
  <c r="N43" i="34"/>
  <c r="O43" i="34"/>
  <c r="N42" i="34"/>
  <c r="O42" i="34"/>
  <c r="N41" i="34"/>
  <c r="O41" i="34"/>
  <c r="N40" i="34"/>
  <c r="O40" i="34"/>
  <c r="N39" i="34"/>
  <c r="O39" i="34"/>
  <c r="M38" i="34"/>
  <c r="L38" i="34"/>
  <c r="K38" i="34"/>
  <c r="J38" i="34"/>
  <c r="I38" i="34"/>
  <c r="H38" i="34"/>
  <c r="N38" i="34" s="1"/>
  <c r="O38" i="34" s="1"/>
  <c r="G38" i="34"/>
  <c r="F38" i="34"/>
  <c r="E38" i="34"/>
  <c r="D38" i="34"/>
  <c r="N37" i="34"/>
  <c r="O37" i="34"/>
  <c r="N36" i="34"/>
  <c r="O36" i="34"/>
  <c r="N35" i="34"/>
  <c r="O35" i="34"/>
  <c r="N34" i="34"/>
  <c r="O34" i="34"/>
  <c r="M33" i="34"/>
  <c r="L33" i="34"/>
  <c r="K33" i="34"/>
  <c r="J33" i="34"/>
  <c r="J71" i="34" s="1"/>
  <c r="I33" i="34"/>
  <c r="H33" i="34"/>
  <c r="G33" i="34"/>
  <c r="F33" i="34"/>
  <c r="E33" i="34"/>
  <c r="N33" i="34" s="1"/>
  <c r="O33" i="34" s="1"/>
  <c r="D33" i="34"/>
  <c r="N32" i="34"/>
  <c r="O32" i="34"/>
  <c r="N31" i="34"/>
  <c r="O31" i="34" s="1"/>
  <c r="M30" i="34"/>
  <c r="L30" i="34"/>
  <c r="K30" i="34"/>
  <c r="J30" i="34"/>
  <c r="I30" i="34"/>
  <c r="N30" i="34" s="1"/>
  <c r="O30" i="34" s="1"/>
  <c r="H30" i="34"/>
  <c r="G30" i="34"/>
  <c r="F30" i="34"/>
  <c r="E30" i="34"/>
  <c r="D30" i="34"/>
  <c r="N29" i="34"/>
  <c r="O29" i="34" s="1"/>
  <c r="N28" i="34"/>
  <c r="O28" i="34" s="1"/>
  <c r="N27" i="34"/>
  <c r="O27" i="34" s="1"/>
  <c r="N26" i="34"/>
  <c r="O26" i="34" s="1"/>
  <c r="N25" i="34"/>
  <c r="O25" i="34"/>
  <c r="N24" i="34"/>
  <c r="O24" i="34" s="1"/>
  <c r="N23" i="34"/>
  <c r="O23" i="34" s="1"/>
  <c r="M22" i="34"/>
  <c r="L22" i="34"/>
  <c r="K22" i="34"/>
  <c r="J22" i="34"/>
  <c r="I22" i="34"/>
  <c r="H22" i="34"/>
  <c r="H71" i="34" s="1"/>
  <c r="G22" i="34"/>
  <c r="F22" i="34"/>
  <c r="E22" i="34"/>
  <c r="D22" i="34"/>
  <c r="N22" i="34" s="1"/>
  <c r="O22" i="34" s="1"/>
  <c r="N21" i="34"/>
  <c r="O21" i="34" s="1"/>
  <c r="N20" i="34"/>
  <c r="O20" i="34" s="1"/>
  <c r="N19" i="34"/>
  <c r="O19" i="34" s="1"/>
  <c r="N18" i="34"/>
  <c r="O18" i="34"/>
  <c r="N17" i="34"/>
  <c r="O17" i="34" s="1"/>
  <c r="N16" i="34"/>
  <c r="O16" i="34" s="1"/>
  <c r="N15" i="34"/>
  <c r="O15" i="34" s="1"/>
  <c r="N14" i="34"/>
  <c r="O14" i="34" s="1"/>
  <c r="M13" i="34"/>
  <c r="L13" i="34"/>
  <c r="K13" i="34"/>
  <c r="K71" i="34" s="1"/>
  <c r="J13" i="34"/>
  <c r="I13" i="34"/>
  <c r="N13" i="34" s="1"/>
  <c r="O13" i="34" s="1"/>
  <c r="H13" i="34"/>
  <c r="G13" i="34"/>
  <c r="G71" i="34" s="1"/>
  <c r="F13" i="34"/>
  <c r="E13" i="34"/>
  <c r="D13" i="34"/>
  <c r="N12" i="34"/>
  <c r="O12" i="34"/>
  <c r="N11" i="34"/>
  <c r="O11" i="34"/>
  <c r="N10" i="34"/>
  <c r="O10" i="34"/>
  <c r="N9" i="34"/>
  <c r="O9" i="34"/>
  <c r="N8" i="34"/>
  <c r="O8" i="34"/>
  <c r="N7" i="34"/>
  <c r="O7" i="34"/>
  <c r="N6" i="34"/>
  <c r="O6" i="34"/>
  <c r="M5" i="34"/>
  <c r="M71" i="34" s="1"/>
  <c r="L5" i="34"/>
  <c r="L71" i="34" s="1"/>
  <c r="K5" i="34"/>
  <c r="J5" i="34"/>
  <c r="I5" i="34"/>
  <c r="H5" i="34"/>
  <c r="G5" i="34"/>
  <c r="F5" i="34"/>
  <c r="F71" i="34" s="1"/>
  <c r="E5" i="34"/>
  <c r="E71" i="34"/>
  <c r="D5" i="34"/>
  <c r="E51" i="33"/>
  <c r="F51" i="33"/>
  <c r="G51" i="33"/>
  <c r="H51" i="33"/>
  <c r="I51" i="33"/>
  <c r="J51" i="33"/>
  <c r="K51" i="33"/>
  <c r="L51" i="33"/>
  <c r="M51" i="33"/>
  <c r="D51" i="33"/>
  <c r="N51" i="33"/>
  <c r="O51" i="33" s="1"/>
  <c r="E47" i="33"/>
  <c r="F47" i="33"/>
  <c r="G47" i="33"/>
  <c r="H47" i="33"/>
  <c r="I47" i="33"/>
  <c r="J47" i="33"/>
  <c r="K47" i="33"/>
  <c r="L47" i="33"/>
  <c r="M47" i="33"/>
  <c r="D47" i="33"/>
  <c r="N47" i="33"/>
  <c r="O47" i="33" s="1"/>
  <c r="N57" i="33"/>
  <c r="O57" i="33" s="1"/>
  <c r="N58" i="33"/>
  <c r="O58" i="33" s="1"/>
  <c r="N59" i="33"/>
  <c r="O59" i="33" s="1"/>
  <c r="N60" i="33"/>
  <c r="O60" i="33" s="1"/>
  <c r="N56" i="33"/>
  <c r="O56" i="33"/>
  <c r="E43" i="33"/>
  <c r="N43" i="33" s="1"/>
  <c r="O43" i="33" s="1"/>
  <c r="F43" i="33"/>
  <c r="G43" i="33"/>
  <c r="H43" i="33"/>
  <c r="I43" i="33"/>
  <c r="J43" i="33"/>
  <c r="K43" i="33"/>
  <c r="L43" i="33"/>
  <c r="M43" i="33"/>
  <c r="E37" i="33"/>
  <c r="F37" i="33"/>
  <c r="G37" i="33"/>
  <c r="H37" i="33"/>
  <c r="I37" i="33"/>
  <c r="J37" i="33"/>
  <c r="K37" i="33"/>
  <c r="L37" i="33"/>
  <c r="L61" i="33" s="1"/>
  <c r="M37" i="33"/>
  <c r="E31" i="33"/>
  <c r="F31" i="33"/>
  <c r="G31" i="33"/>
  <c r="H31" i="33"/>
  <c r="I31" i="33"/>
  <c r="J31" i="33"/>
  <c r="K31" i="33"/>
  <c r="L31" i="33"/>
  <c r="M31" i="33"/>
  <c r="E28" i="33"/>
  <c r="F28" i="33"/>
  <c r="N28" i="33" s="1"/>
  <c r="O28" i="33" s="1"/>
  <c r="G28" i="33"/>
  <c r="H28" i="33"/>
  <c r="I28" i="33"/>
  <c r="J28" i="33"/>
  <c r="K28" i="33"/>
  <c r="L28" i="33"/>
  <c r="M28" i="33"/>
  <c r="E21" i="33"/>
  <c r="F21" i="33"/>
  <c r="G21" i="33"/>
  <c r="N21" i="33"/>
  <c r="O21" i="33" s="1"/>
  <c r="H21" i="33"/>
  <c r="I21" i="33"/>
  <c r="J21" i="33"/>
  <c r="K21" i="33"/>
  <c r="L21" i="33"/>
  <c r="M21" i="33"/>
  <c r="E12" i="33"/>
  <c r="N12" i="33" s="1"/>
  <c r="O12" i="33" s="1"/>
  <c r="F12" i="33"/>
  <c r="G12" i="33"/>
  <c r="H12" i="33"/>
  <c r="I12" i="33"/>
  <c r="J12" i="33"/>
  <c r="K12" i="33"/>
  <c r="L12" i="33"/>
  <c r="M12" i="33"/>
  <c r="E5" i="33"/>
  <c r="F5" i="33"/>
  <c r="F61" i="33" s="1"/>
  <c r="G5" i="33"/>
  <c r="N5" i="33" s="1"/>
  <c r="O5" i="33" s="1"/>
  <c r="H5" i="33"/>
  <c r="H61" i="33" s="1"/>
  <c r="I5" i="33"/>
  <c r="I61" i="33" s="1"/>
  <c r="J5" i="33"/>
  <c r="J61" i="33" s="1"/>
  <c r="K5" i="33"/>
  <c r="K61" i="33" s="1"/>
  <c r="L5" i="33"/>
  <c r="M5" i="33"/>
  <c r="D43" i="33"/>
  <c r="D37" i="33"/>
  <c r="N37" i="33" s="1"/>
  <c r="O37" i="33" s="1"/>
  <c r="D28" i="33"/>
  <c r="D21" i="33"/>
  <c r="D12" i="33"/>
  <c r="D61" i="33" s="1"/>
  <c r="D5" i="33"/>
  <c r="N54" i="33"/>
  <c r="O54" i="33"/>
  <c r="N55" i="33"/>
  <c r="O55" i="33"/>
  <c r="N49" i="33"/>
  <c r="O49" i="33"/>
  <c r="N50" i="33"/>
  <c r="O50" i="33"/>
  <c r="N52" i="33"/>
  <c r="O52" i="33"/>
  <c r="N53" i="33"/>
  <c r="O53" i="33"/>
  <c r="N48" i="33"/>
  <c r="O48" i="33"/>
  <c r="N39" i="33"/>
  <c r="N40" i="33"/>
  <c r="N41" i="33"/>
  <c r="O41" i="33"/>
  <c r="N42" i="33"/>
  <c r="O42" i="33"/>
  <c r="N44" i="33"/>
  <c r="O44" i="33"/>
  <c r="N45" i="33"/>
  <c r="N46" i="33"/>
  <c r="O46" i="33" s="1"/>
  <c r="N38" i="33"/>
  <c r="O38" i="33" s="1"/>
  <c r="D31" i="33"/>
  <c r="N31" i="33" s="1"/>
  <c r="O31" i="33" s="1"/>
  <c r="N33" i="33"/>
  <c r="O33" i="33"/>
  <c r="N34" i="33"/>
  <c r="O34" i="33"/>
  <c r="N35" i="33"/>
  <c r="O35" i="33"/>
  <c r="N36" i="33"/>
  <c r="O36" i="33"/>
  <c r="N32" i="33"/>
  <c r="O32" i="33"/>
  <c r="N30" i="33"/>
  <c r="O30" i="33"/>
  <c r="N29" i="33"/>
  <c r="O29" i="33"/>
  <c r="O45" i="33"/>
  <c r="O40" i="33"/>
  <c r="O39" i="33"/>
  <c r="N14" i="33"/>
  <c r="O14" i="33" s="1"/>
  <c r="N15" i="33"/>
  <c r="O15" i="33" s="1"/>
  <c r="N16" i="33"/>
  <c r="O16" i="33" s="1"/>
  <c r="N17" i="33"/>
  <c r="O17" i="33" s="1"/>
  <c r="N18" i="33"/>
  <c r="O18" i="33"/>
  <c r="N19" i="33"/>
  <c r="O19" i="33" s="1"/>
  <c r="N20" i="33"/>
  <c r="O20" i="33" s="1"/>
  <c r="N7" i="33"/>
  <c r="O7" i="33" s="1"/>
  <c r="N8" i="33"/>
  <c r="O8" i="33" s="1"/>
  <c r="N9" i="33"/>
  <c r="O9" i="33" s="1"/>
  <c r="N10" i="33"/>
  <c r="O10" i="33"/>
  <c r="N11" i="33"/>
  <c r="O11" i="33" s="1"/>
  <c r="N6" i="33"/>
  <c r="O6" i="33" s="1"/>
  <c r="N22" i="33"/>
  <c r="O22" i="33" s="1"/>
  <c r="N23" i="33"/>
  <c r="O23" i="33" s="1"/>
  <c r="N24" i="33"/>
  <c r="O24" i="33" s="1"/>
  <c r="N25" i="33"/>
  <c r="O25" i="33"/>
  <c r="N26" i="33"/>
  <c r="O26" i="33" s="1"/>
  <c r="N27" i="33"/>
  <c r="O27" i="33" s="1"/>
  <c r="N13" i="33"/>
  <c r="O13" i="33" s="1"/>
  <c r="N41" i="36"/>
  <c r="O41" i="36" s="1"/>
  <c r="I61" i="36"/>
  <c r="N5" i="36"/>
  <c r="O5" i="36"/>
  <c r="M61" i="33"/>
  <c r="G74" i="35"/>
  <c r="H63" i="37"/>
  <c r="N50" i="37"/>
  <c r="O50" i="37" s="1"/>
  <c r="N21" i="37"/>
  <c r="O21" i="37" s="1"/>
  <c r="N5" i="37"/>
  <c r="O5" i="37"/>
  <c r="N46" i="38"/>
  <c r="O46" i="38" s="1"/>
  <c r="N42" i="38"/>
  <c r="O42" i="38"/>
  <c r="F69" i="38"/>
  <c r="N5" i="40"/>
  <c r="O5" i="40" s="1"/>
  <c r="H66" i="40"/>
  <c r="J66" i="40"/>
  <c r="K66" i="40"/>
  <c r="N33" i="40"/>
  <c r="O33" i="40" s="1"/>
  <c r="N12" i="40"/>
  <c r="O12" i="40" s="1"/>
  <c r="L67" i="39"/>
  <c r="N45" i="39"/>
  <c r="O45" i="39" s="1"/>
  <c r="E67" i="39"/>
  <c r="N28" i="40"/>
  <c r="O28" i="40"/>
  <c r="N28" i="36"/>
  <c r="O28" i="36" s="1"/>
  <c r="E66" i="40"/>
  <c r="G63" i="37"/>
  <c r="F61" i="36"/>
  <c r="G68" i="41"/>
  <c r="K68" i="41"/>
  <c r="L68" i="41"/>
  <c r="N29" i="41"/>
  <c r="O29" i="41"/>
  <c r="J68" i="41"/>
  <c r="N46" i="41"/>
  <c r="O46" i="41" s="1"/>
  <c r="F68" i="41"/>
  <c r="N48" i="41"/>
  <c r="O48" i="41"/>
  <c r="N42" i="41"/>
  <c r="O42" i="41"/>
  <c r="E68" i="41"/>
  <c r="N22" i="41"/>
  <c r="O22" i="41" s="1"/>
  <c r="N13" i="41"/>
  <c r="O13" i="41"/>
  <c r="I68" i="42"/>
  <c r="J68" i="42"/>
  <c r="K68" i="42"/>
  <c r="N39" i="42"/>
  <c r="O39" i="42"/>
  <c r="N34" i="42"/>
  <c r="O34" i="42"/>
  <c r="N28" i="42"/>
  <c r="O28" i="42"/>
  <c r="N26" i="42"/>
  <c r="O26" i="42"/>
  <c r="N12" i="42"/>
  <c r="O12" i="42"/>
  <c r="N49" i="42"/>
  <c r="O49" i="42"/>
  <c r="G68" i="43"/>
  <c r="H68" i="43"/>
  <c r="K68" i="43"/>
  <c r="M68" i="43"/>
  <c r="N49" i="43"/>
  <c r="O49" i="43" s="1"/>
  <c r="N46" i="43"/>
  <c r="O46" i="43"/>
  <c r="I68" i="43"/>
  <c r="N42" i="43"/>
  <c r="O42" i="43"/>
  <c r="N37" i="43"/>
  <c r="O37" i="43"/>
  <c r="N22" i="43"/>
  <c r="O22" i="43"/>
  <c r="N5" i="43"/>
  <c r="O5" i="43"/>
  <c r="E68" i="43"/>
  <c r="N5" i="38"/>
  <c r="O5" i="38" s="1"/>
  <c r="N13" i="43"/>
  <c r="O13" i="43"/>
  <c r="D68" i="42"/>
  <c r="N22" i="39"/>
  <c r="O22" i="39" s="1"/>
  <c r="D74" i="35"/>
  <c r="D61" i="36"/>
  <c r="N47" i="39"/>
  <c r="O47" i="39"/>
  <c r="N32" i="38"/>
  <c r="O32" i="38"/>
  <c r="D71" i="34"/>
  <c r="M63" i="37"/>
  <c r="K67" i="39"/>
  <c r="N39" i="40"/>
  <c r="O39" i="40" s="1"/>
  <c r="F74" i="35"/>
  <c r="N12" i="36"/>
  <c r="O12" i="36"/>
  <c r="N5" i="39"/>
  <c r="O5" i="39" s="1"/>
  <c r="K65" i="44"/>
  <c r="J65" i="44"/>
  <c r="I65" i="44"/>
  <c r="M65" i="44"/>
  <c r="G65" i="44"/>
  <c r="N22" i="44"/>
  <c r="O22" i="44"/>
  <c r="L65" i="44"/>
  <c r="H65" i="44"/>
  <c r="N45" i="44"/>
  <c r="O45" i="44"/>
  <c r="N36" i="44"/>
  <c r="O36" i="44"/>
  <c r="N41" i="44"/>
  <c r="O41" i="44"/>
  <c r="N28" i="44"/>
  <c r="O28" i="44"/>
  <c r="N31" i="44"/>
  <c r="O31" i="44"/>
  <c r="F65" i="44"/>
  <c r="E65" i="44"/>
  <c r="N13" i="44"/>
  <c r="O13" i="44"/>
  <c r="N5" i="44"/>
  <c r="O5" i="44" s="1"/>
  <c r="N47" i="45"/>
  <c r="O47" i="45" s="1"/>
  <c r="N44" i="45"/>
  <c r="O44" i="45" s="1"/>
  <c r="N41" i="45"/>
  <c r="O41" i="45" s="1"/>
  <c r="I66" i="45"/>
  <c r="N36" i="45"/>
  <c r="O36" i="45"/>
  <c r="N32" i="45"/>
  <c r="O32" i="45"/>
  <c r="N29" i="45"/>
  <c r="O29" i="45"/>
  <c r="L66" i="45"/>
  <c r="M66" i="45"/>
  <c r="F66" i="45"/>
  <c r="G66" i="45"/>
  <c r="N14" i="45"/>
  <c r="O14" i="45" s="1"/>
  <c r="E66" i="45"/>
  <c r="H66" i="45"/>
  <c r="J66" i="45"/>
  <c r="K66" i="45"/>
  <c r="N5" i="45"/>
  <c r="O5" i="45" s="1"/>
  <c r="N32" i="46"/>
  <c r="O32" i="46"/>
  <c r="N44" i="46"/>
  <c r="O44" i="46" s="1"/>
  <c r="N46" i="46"/>
  <c r="O46" i="46" s="1"/>
  <c r="N35" i="46"/>
  <c r="O35" i="46" s="1"/>
  <c r="N29" i="46"/>
  <c r="O29" i="46" s="1"/>
  <c r="N23" i="46"/>
  <c r="O23" i="46"/>
  <c r="H65" i="46"/>
  <c r="I65" i="46"/>
  <c r="J65" i="46"/>
  <c r="N14" i="46"/>
  <c r="O14" i="46"/>
  <c r="E65" i="46"/>
  <c r="F65" i="46"/>
  <c r="L65" i="46"/>
  <c r="K65" i="46"/>
  <c r="M65" i="46"/>
  <c r="N5" i="46"/>
  <c r="O5" i="46"/>
  <c r="D65" i="46"/>
  <c r="N37" i="47"/>
  <c r="O37" i="47" s="1"/>
  <c r="N32" i="47"/>
  <c r="O32" i="47" s="1"/>
  <c r="N28" i="47"/>
  <c r="O28" i="47"/>
  <c r="L67" i="47"/>
  <c r="E67" i="47"/>
  <c r="D67" i="47"/>
  <c r="N14" i="47"/>
  <c r="O14" i="47"/>
  <c r="I67" i="47"/>
  <c r="M67" i="47"/>
  <c r="F67" i="47"/>
  <c r="G67" i="47"/>
  <c r="N5" i="47"/>
  <c r="O5" i="47"/>
  <c r="H67" i="47"/>
  <c r="N45" i="48"/>
  <c r="O45" i="48"/>
  <c r="N41" i="48"/>
  <c r="O41" i="48"/>
  <c r="N47" i="48"/>
  <c r="O47" i="48"/>
  <c r="N36" i="48"/>
  <c r="O36" i="48"/>
  <c r="N31" i="48"/>
  <c r="O31" i="48"/>
  <c r="N27" i="48"/>
  <c r="O27" i="48"/>
  <c r="H66" i="48"/>
  <c r="D66" i="48"/>
  <c r="N66" i="48" s="1"/>
  <c r="O66" i="48" s="1"/>
  <c r="N22" i="48"/>
  <c r="O22" i="48"/>
  <c r="G66" i="48"/>
  <c r="I66" i="48"/>
  <c r="E66" i="48"/>
  <c r="N14" i="48"/>
  <c r="O14" i="48"/>
  <c r="F66" i="48"/>
  <c r="J66" i="48"/>
  <c r="K66" i="48"/>
  <c r="L66" i="48"/>
  <c r="M66" i="48"/>
  <c r="N5" i="48"/>
  <c r="O5" i="48"/>
  <c r="O48" i="50"/>
  <c r="P48" i="50"/>
  <c r="O45" i="50"/>
  <c r="P45" i="50"/>
  <c r="O41" i="50"/>
  <c r="P41" i="50"/>
  <c r="O36" i="50"/>
  <c r="P36" i="50"/>
  <c r="O27" i="50"/>
  <c r="P27" i="50"/>
  <c r="O22" i="50"/>
  <c r="P22" i="50"/>
  <c r="O14" i="50"/>
  <c r="P14" i="50"/>
  <c r="O31" i="50"/>
  <c r="P31" i="50"/>
  <c r="E66" i="50"/>
  <c r="F66" i="50"/>
  <c r="H66" i="50"/>
  <c r="G66" i="50"/>
  <c r="L66" i="50"/>
  <c r="K66" i="50"/>
  <c r="M66" i="50"/>
  <c r="D66" i="50"/>
  <c r="O66" i="50" s="1"/>
  <c r="P66" i="50" s="1"/>
  <c r="N66" i="50"/>
  <c r="I66" i="50"/>
  <c r="J66" i="50"/>
  <c r="O5" i="50"/>
  <c r="P5" i="50" s="1"/>
  <c r="O71" i="51" l="1"/>
  <c r="P71" i="51" s="1"/>
  <c r="N71" i="34"/>
  <c r="O71" i="34" s="1"/>
  <c r="N68" i="43"/>
  <c r="O68" i="43" s="1"/>
  <c r="N66" i="40"/>
  <c r="O66" i="40" s="1"/>
  <c r="N67" i="47"/>
  <c r="O67" i="47" s="1"/>
  <c r="N61" i="36"/>
  <c r="O61" i="36" s="1"/>
  <c r="D63" i="37"/>
  <c r="L66" i="40"/>
  <c r="N51" i="34"/>
  <c r="O51" i="34" s="1"/>
  <c r="N50" i="36"/>
  <c r="O50" i="36" s="1"/>
  <c r="F63" i="37"/>
  <c r="N36" i="37"/>
  <c r="O36" i="37" s="1"/>
  <c r="K69" i="38"/>
  <c r="N22" i="38"/>
  <c r="O22" i="38" s="1"/>
  <c r="N37" i="38"/>
  <c r="O37" i="38" s="1"/>
  <c r="J67" i="39"/>
  <c r="N21" i="40"/>
  <c r="O21" i="40" s="1"/>
  <c r="N31" i="36"/>
  <c r="O31" i="36" s="1"/>
  <c r="N5" i="42"/>
  <c r="O5" i="42" s="1"/>
  <c r="D68" i="41"/>
  <c r="N68" i="41" s="1"/>
  <c r="O68" i="41" s="1"/>
  <c r="N26" i="40"/>
  <c r="O26" i="40" s="1"/>
  <c r="G61" i="33"/>
  <c r="N61" i="33" s="1"/>
  <c r="O61" i="33" s="1"/>
  <c r="K74" i="35"/>
  <c r="N74" i="35" s="1"/>
  <c r="O74" i="35" s="1"/>
  <c r="N21" i="36"/>
  <c r="O21" i="36" s="1"/>
  <c r="M69" i="38"/>
  <c r="E68" i="42"/>
  <c r="N68" i="42" s="1"/>
  <c r="O68" i="42" s="1"/>
  <c r="N37" i="41"/>
  <c r="O37" i="41" s="1"/>
  <c r="D65" i="44"/>
  <c r="N65" i="44" s="1"/>
  <c r="O65" i="44" s="1"/>
  <c r="N32" i="41"/>
  <c r="O32" i="41" s="1"/>
  <c r="N5" i="35"/>
  <c r="O5" i="35" s="1"/>
  <c r="E61" i="33"/>
  <c r="N13" i="35"/>
  <c r="O13" i="35" s="1"/>
  <c r="N31" i="39"/>
  <c r="O31" i="39" s="1"/>
  <c r="K63" i="37"/>
  <c r="F67" i="39"/>
  <c r="I66" i="40"/>
  <c r="N30" i="43"/>
  <c r="O30" i="43" s="1"/>
  <c r="G65" i="46"/>
  <c r="N65" i="46" s="1"/>
  <c r="O65" i="46" s="1"/>
  <c r="N49" i="35"/>
  <c r="O49" i="35" s="1"/>
  <c r="N37" i="36"/>
  <c r="O37" i="36" s="1"/>
  <c r="I68" i="41"/>
  <c r="N42" i="47"/>
  <c r="O42" i="47" s="1"/>
  <c r="I71" i="34"/>
  <c r="N23" i="45"/>
  <c r="O23" i="45" s="1"/>
  <c r="N5" i="34"/>
  <c r="O5" i="34" s="1"/>
  <c r="N33" i="35"/>
  <c r="O33" i="35" s="1"/>
  <c r="N31" i="37"/>
  <c r="O31" i="37" s="1"/>
  <c r="N47" i="37"/>
  <c r="O47" i="37" s="1"/>
  <c r="I69" i="38"/>
  <c r="N69" i="38" s="1"/>
  <c r="O69" i="38" s="1"/>
  <c r="N30" i="38"/>
  <c r="O30" i="38" s="1"/>
  <c r="M67" i="39"/>
  <c r="N48" i="47"/>
  <c r="O48" i="47" s="1"/>
  <c r="N46" i="36"/>
  <c r="O46" i="36" s="1"/>
  <c r="N41" i="39"/>
  <c r="O41" i="39" s="1"/>
  <c r="N63" i="37" l="1"/>
  <c r="O63" i="37" s="1"/>
  <c r="N67" i="39"/>
  <c r="O67" i="39" s="1"/>
</calcChain>
</file>

<file path=xl/sharedStrings.xml><?xml version="1.0" encoding="utf-8"?>
<sst xmlns="http://schemas.openxmlformats.org/spreadsheetml/2006/main" count="1578" uniqueCount="192">
  <si>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</si>
  <si>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</si>
  <si>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</si>
  <si>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</si>
  <si>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</si>
  <si>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</si>
  <si>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</si>
  <si>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</si>
  <si>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</si>
  <si>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</si>
  <si>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</si>
  <si>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</si>
  <si>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</si>
  <si>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</si>
  <si>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</si>
  <si>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</si>
  <si>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</si>
  <si>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</si>
  <si>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</si>
  <si>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</si>
  <si>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</si>
  <si>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</si>
  <si>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</si>
  <si>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</si>
  <si>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</si>
  <si>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</si>
  <si>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</si>
  <si>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</si>
  <si>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</si>
  <si>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</si>
  <si>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</si>
  <si>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</si>
  <si>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</si>
  <si>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</si>
  <si>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Other Public Safety</t>
  </si>
  <si>
    <t>Physical Environment</t>
  </si>
  <si>
    <t>Water Utility Services</t>
  </si>
  <si>
    <t>Garbage / Solid Waste Control Services</t>
  </si>
  <si>
    <t>Sewer / Wastewater Services</t>
  </si>
  <si>
    <t>Water-Sewer Combination Services</t>
  </si>
  <si>
    <t>Conservation and Resource Management</t>
  </si>
  <si>
    <t>Other Physical Environment</t>
  </si>
  <si>
    <t>Transportation</t>
  </si>
  <si>
    <t>Road and Street Facilities</t>
  </si>
  <si>
    <t>Other Transportation Systems / Services</t>
  </si>
  <si>
    <t>Economic Environment</t>
  </si>
  <si>
    <t>Employment Opportunity and Development</t>
  </si>
  <si>
    <t>Industry Development</t>
  </si>
  <si>
    <t>Veteran's Services</t>
  </si>
  <si>
    <t>Housing and Urban Development</t>
  </si>
  <si>
    <t>Other Economic Environment</t>
  </si>
  <si>
    <t>Human Services</t>
  </si>
  <si>
    <t>Hospital Services</t>
  </si>
  <si>
    <t>Health Services</t>
  </si>
  <si>
    <t>Mental Health Services</t>
  </si>
  <si>
    <t>Public Assistance Services</t>
  </si>
  <si>
    <t>Other Human Services</t>
  </si>
  <si>
    <t>Culture / Recreation</t>
  </si>
  <si>
    <t>Libraries</t>
  </si>
  <si>
    <t>Parks and Recreation</t>
  </si>
  <si>
    <t>Other Culture / Recreation</t>
  </si>
  <si>
    <t>Inter-Fund Group Transfers Out</t>
  </si>
  <si>
    <t>Intragovernmental Transfers Out from Constitutional Fee Officers</t>
  </si>
  <si>
    <t>Clerk of Court Excess Remittance</t>
  </si>
  <si>
    <t>Court-Related Expenditures</t>
  </si>
  <si>
    <t>General Administration - Court Administration</t>
  </si>
  <si>
    <t>General Administration - State Attorney Administration</t>
  </si>
  <si>
    <t>General Administration - Public Defender Administration</t>
  </si>
  <si>
    <t>General Administration - Clerk of Court Administration</t>
  </si>
  <si>
    <t>Circuit Court - Juvenile - Other Costs</t>
  </si>
  <si>
    <t>General Court-Related Operations - Courthouse Facilities</t>
  </si>
  <si>
    <t>General Court-Related Operations - Information Systems</t>
  </si>
  <si>
    <t>General Court-Related Operations - Legal Aid</t>
  </si>
  <si>
    <t>General Court-Related Operations - Other Costs</t>
  </si>
  <si>
    <t>Other Uses and Non-Operating</t>
  </si>
  <si>
    <t>Gulf County Government Expenditures Reported by Account Code and Fund Type</t>
  </si>
  <si>
    <t>Local Fiscal Year Ended September 30, 2010</t>
  </si>
  <si>
    <t>Non-Court Information Systems</t>
  </si>
  <si>
    <t>Flood Control / Stormwater Management</t>
  </si>
  <si>
    <t>General Administration - Regional Counsel Administration</t>
  </si>
  <si>
    <t>General Administration - Jury Management</t>
  </si>
  <si>
    <t>Circuit Court - Criminal - Clerk of Court Administration</t>
  </si>
  <si>
    <t>Circuit Court - Civil - Clerk of Court Administration</t>
  </si>
  <si>
    <t>Circuit Court - Family (Excluding Juvenile) - Clerk of Court Administration</t>
  </si>
  <si>
    <t>Circuit Court - Juvenile - Clerk of Court Administration</t>
  </si>
  <si>
    <t>Circuit Court - Probate - Clerk of Court Administration</t>
  </si>
  <si>
    <t>General Court-Related Operations - Clerk of Court-Related Technology</t>
  </si>
  <si>
    <t>County Court - Criminal - Clerk of Court Administration</t>
  </si>
  <si>
    <t>County Court - Civil - Clerk of Court Administration</t>
  </si>
  <si>
    <t>County Court - Traffic - Clerk of Court Administration</t>
  </si>
  <si>
    <t>2010 Countywide Census Population:</t>
  </si>
  <si>
    <t>Local Fiscal Year Ended September 30, 2011</t>
  </si>
  <si>
    <t>Circuit Court - Criminal - Court Administration</t>
  </si>
  <si>
    <t>Circuit Court - Criminal - Other Costs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</si>
  <si>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</si>
  <si>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</si>
  <si>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</si>
  <si>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Cultural Services</t>
  </si>
  <si>
    <t>Installment Purchase Acquisitions</t>
  </si>
  <si>
    <t>General Court-Related Operations - Public Law Library</t>
  </si>
  <si>
    <t>County Court - Criminal - Misdemeanor Probation</t>
  </si>
  <si>
    <t>2008 Countywide Population:</t>
  </si>
  <si>
    <t>Local Fiscal Year Ended September 30, 2007</t>
  </si>
  <si>
    <t>Airports</t>
  </si>
  <si>
    <t>Special Events</t>
  </si>
  <si>
    <t>Circuit Court - Criminal - Public Defender Conflicts</t>
  </si>
  <si>
    <t>Circuit Court - Criminal - Pre-Trial Release</t>
  </si>
  <si>
    <t>Circuit Court - Civil - Court Interpreters</t>
  </si>
  <si>
    <t>Circuit Court - Juvenile - Court Administration</t>
  </si>
  <si>
    <t>2007 Countywide Population:</t>
  </si>
  <si>
    <t>Local Fiscal Year Ended September 30, 2012</t>
  </si>
  <si>
    <t>2012 Countywide Population:</t>
  </si>
  <si>
    <t>Local Fiscal Year Ended September 30, 2013</t>
  </si>
  <si>
    <t>Detention and/or Corrections</t>
  </si>
  <si>
    <t>Payment to Refunded Bond Escrow Agent</t>
  </si>
  <si>
    <t>Circuit Court - Family - Clerk of Court Administration</t>
  </si>
  <si>
    <t>Circuit Court - Juvenile - Other</t>
  </si>
  <si>
    <t>General Court Operations - Courthouse Facilities</t>
  </si>
  <si>
    <t>General Court Operations - Information Systems and Technology</t>
  </si>
  <si>
    <t>General Court Operations - Legal Aid</t>
  </si>
  <si>
    <t>General Court Operations - Other Costs</t>
  </si>
  <si>
    <t>2013 Countywide Population:</t>
  </si>
  <si>
    <t>Local Fiscal Year Ended September 30, 2006</t>
  </si>
  <si>
    <t>2006 Countywide Population:</t>
  </si>
  <si>
    <t>Local Fiscal Year Ended September 30, 2014</t>
  </si>
  <si>
    <t>Other General Government</t>
  </si>
  <si>
    <t>Detention / Corrections</t>
  </si>
  <si>
    <t>Garbage / Solid Waste</t>
  </si>
  <si>
    <t>Water / Sewer Services</t>
  </si>
  <si>
    <t>Conservation / Resource Management</t>
  </si>
  <si>
    <t>Flood Control / Stormwater Control</t>
  </si>
  <si>
    <t>Road / Street Facilities</t>
  </si>
  <si>
    <t>Other Transportation</t>
  </si>
  <si>
    <t>Veterans Services</t>
  </si>
  <si>
    <t>Hospitals</t>
  </si>
  <si>
    <t>Health</t>
  </si>
  <si>
    <t>Mental Health</t>
  </si>
  <si>
    <t>Public Assistance</t>
  </si>
  <si>
    <t>Parks / Recreation</t>
  </si>
  <si>
    <t>Other Uses</t>
  </si>
  <si>
    <t>Interfund Transfers Out</t>
  </si>
  <si>
    <t>Capital Lease Acquisitions</t>
  </si>
  <si>
    <t>General Court Administration - Regional Counsel Administration</t>
  </si>
  <si>
    <t>General Court Administration - State Attorney Administration</t>
  </si>
  <si>
    <t>General Court Administration - Public Defender Administration</t>
  </si>
  <si>
    <t>General Court Administration - Clerk of Court Administration</t>
  </si>
  <si>
    <t>General Court Administration - Jury Management</t>
  </si>
  <si>
    <t>Circuit Court - Criminal - Clerk of Court</t>
  </si>
  <si>
    <t>Circuit Court - Criminal - Court Reporter Services</t>
  </si>
  <si>
    <t>Circuit Court - Civil - Clerk of Court</t>
  </si>
  <si>
    <t>Circuit Court - Family - Clerk of Court</t>
  </si>
  <si>
    <t>Circuit Court - Juvenile - Clerk of Court</t>
  </si>
  <si>
    <t>Circuit Court - Probate - Clerk of Court</t>
  </si>
  <si>
    <t>General Court Operations - Information Systems</t>
  </si>
  <si>
    <t>General Court Operations - Clerk of Court-Related Technology</t>
  </si>
  <si>
    <t>County Court - Criminal - Court Administration</t>
  </si>
  <si>
    <t>County Court - Criminal - Clerk of Court</t>
  </si>
  <si>
    <t>County Court - Civil - Clerk of Court</t>
  </si>
  <si>
    <t>County Court - Traffic - Clerk of Court</t>
  </si>
  <si>
    <t>2014 Countywide Population:</t>
  </si>
  <si>
    <t>Local Fiscal Year Ended September 30, 2005</t>
  </si>
  <si>
    <t>Proprietary - Non-Operating Interest Expense</t>
  </si>
  <si>
    <t>2005 Countywide Population:</t>
  </si>
  <si>
    <t>Local Fiscal Year Ended September 30, 2015</t>
  </si>
  <si>
    <t>2015 Countywide Population:</t>
  </si>
  <si>
    <t>Local Fiscal Year Ended September 30, 2016</t>
  </si>
  <si>
    <t>2016 Countywide Population:</t>
  </si>
  <si>
    <t>Local Fiscal Year Ended September 30, 2017</t>
  </si>
  <si>
    <t>Debt Service Payments</t>
  </si>
  <si>
    <t>Clerk of Court Excess Fee Functions</t>
  </si>
  <si>
    <t>General Court Administration - Court Administration</t>
  </si>
  <si>
    <t>2017 Countywide Population:</t>
  </si>
  <si>
    <t>Local Fiscal Year Ended September 30, 2018</t>
  </si>
  <si>
    <t>2018 Countywide Population:</t>
  </si>
  <si>
    <t>Local Fiscal Year Ended September 30, 2019</t>
  </si>
  <si>
    <t>Water</t>
  </si>
  <si>
    <t>2019 Countywide Population:</t>
  </si>
  <si>
    <t>Local Fiscal Year Ended September 30, 2020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</si>
  <si>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</si>
  <si>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</si>
  <si>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</si>
  <si>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</si>
  <si>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</si>
  <si>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</si>
  <si>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Water Transportation Systems</t>
  </si>
  <si>
    <t>Inter-fund Group Transfers Out</t>
  </si>
  <si>
    <t>Local Fiscal Year Ended September 30, 2022</t>
  </si>
  <si>
    <t>Pension Benefits</t>
  </si>
  <si>
    <t>Lease Acquisitions</t>
  </si>
  <si>
    <t>2022 Countywide Population:</t>
  </si>
  <si>
    <t>Local Fiscal Year Ended September 30, 2023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</si>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</sst>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3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190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181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182</v>
      </c>
      <c r="N4" s="34" t="s">
        <v>5</v>
      </c>
      <c r="O4" s="34" t="s">
        <v>183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SUM(D6:D13)</f>
        <v>8732523</v>
      </c>
      <c r="E5" s="26">
        <f t="shared" si="0"/>
        <v>2334039</v>
      </c>
      <c r="F5" s="26">
        <f t="shared" si="0"/>
        <v>2417900</v>
      </c>
      <c r="G5" s="26">
        <f t="shared" si="0"/>
        <v>51018</v>
      </c>
      <c r="H5" s="26">
        <f t="shared" si="0"/>
        <v>0</v>
      </c>
      <c r="I5" s="26">
        <f t="shared" si="0"/>
        <v>110442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41889718</v>
      </c>
      <c r="N5" s="26">
        <f t="shared" si="0"/>
        <v>0</v>
      </c>
      <c r="O5" s="27">
        <f>SUM(D5:N5)</f>
        <v>55535640</v>
      </c>
      <c r="P5" s="32">
        <f t="shared" ref="P5:P36" si="1">(O5/P$71)</f>
        <v>3402.2936960117627</v>
      </c>
      <c r="Q5" s="6"/>
    </row>
    <row r="6" spans="1:134">
      <c r="A6" s="12"/>
      <c r="B6" s="44">
        <v>511</v>
      </c>
      <c r="C6" s="20" t="s">
        <v>20</v>
      </c>
      <c r="D6" s="46">
        <v>1952132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1952132</v>
      </c>
      <c r="P6" s="47">
        <f t="shared" si="1"/>
        <v>119.59394719108008</v>
      </c>
      <c r="Q6" s="9"/>
    </row>
    <row r="7" spans="1:134">
      <c r="A7" s="12"/>
      <c r="B7" s="44">
        <v>512</v>
      </c>
      <c r="C7" s="20" t="s">
        <v>21</v>
      </c>
      <c r="D7" s="46">
        <v>1337276</v>
      </c>
      <c r="E7" s="46">
        <v>4003</v>
      </c>
      <c r="F7" s="46">
        <v>0</v>
      </c>
      <c r="G7" s="46">
        <v>51018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1392297</v>
      </c>
      <c r="P7" s="47">
        <f t="shared" si="1"/>
        <v>85.296636647675058</v>
      </c>
      <c r="Q7" s="9"/>
    </row>
    <row r="8" spans="1:134">
      <c r="A8" s="12"/>
      <c r="B8" s="44">
        <v>513</v>
      </c>
      <c r="C8" s="20" t="s">
        <v>22</v>
      </c>
      <c r="D8" s="46">
        <v>3131454</v>
      </c>
      <c r="E8" s="46">
        <v>8435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3139889</v>
      </c>
      <c r="P8" s="47">
        <f t="shared" si="1"/>
        <v>192.35979905654597</v>
      </c>
      <c r="Q8" s="9"/>
    </row>
    <row r="9" spans="1:134">
      <c r="A9" s="12"/>
      <c r="B9" s="44">
        <v>514</v>
      </c>
      <c r="C9" s="20" t="s">
        <v>23</v>
      </c>
      <c r="D9" s="46">
        <v>366569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366569</v>
      </c>
      <c r="P9" s="47">
        <f t="shared" si="1"/>
        <v>22.457207621148072</v>
      </c>
      <c r="Q9" s="9"/>
    </row>
    <row r="10" spans="1:134">
      <c r="A10" s="12"/>
      <c r="B10" s="44">
        <v>515</v>
      </c>
      <c r="C10" s="20" t="s">
        <v>24</v>
      </c>
      <c r="D10" s="46">
        <v>346407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346407</v>
      </c>
      <c r="P10" s="47">
        <f t="shared" si="1"/>
        <v>21.222018011394965</v>
      </c>
      <c r="Q10" s="9"/>
    </row>
    <row r="11" spans="1:134">
      <c r="A11" s="12"/>
      <c r="B11" s="44">
        <v>516</v>
      </c>
      <c r="C11" s="20" t="s">
        <v>77</v>
      </c>
      <c r="D11" s="46">
        <v>363105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363105</v>
      </c>
      <c r="P11" s="47">
        <f t="shared" si="1"/>
        <v>22.244991729461496</v>
      </c>
      <c r="Q11" s="9"/>
    </row>
    <row r="12" spans="1:134">
      <c r="A12" s="12"/>
      <c r="B12" s="44">
        <v>517</v>
      </c>
      <c r="C12" s="20" t="s">
        <v>168</v>
      </c>
      <c r="D12" s="46">
        <v>0</v>
      </c>
      <c r="E12" s="46">
        <v>0</v>
      </c>
      <c r="F12" s="46">
        <v>2417900</v>
      </c>
      <c r="G12" s="46">
        <v>0</v>
      </c>
      <c r="H12" s="46">
        <v>0</v>
      </c>
      <c r="I12" s="46">
        <v>110442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2528342</v>
      </c>
      <c r="P12" s="47">
        <f t="shared" si="1"/>
        <v>154.8944434233903</v>
      </c>
      <c r="Q12" s="9"/>
    </row>
    <row r="13" spans="1:134">
      <c r="A13" s="12"/>
      <c r="B13" s="44">
        <v>519</v>
      </c>
      <c r="C13" s="20" t="s">
        <v>25</v>
      </c>
      <c r="D13" s="46">
        <v>1235580</v>
      </c>
      <c r="E13" s="46">
        <v>2321601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41889718</v>
      </c>
      <c r="N13" s="46">
        <v>0</v>
      </c>
      <c r="O13" s="46">
        <f t="shared" si="2"/>
        <v>45446899</v>
      </c>
      <c r="P13" s="47">
        <f t="shared" si="1"/>
        <v>2784.2246523310664</v>
      </c>
      <c r="Q13" s="9"/>
    </row>
    <row r="14" spans="1:134" ht="15.75">
      <c r="A14" s="28" t="s">
        <v>26</v>
      </c>
      <c r="B14" s="29"/>
      <c r="C14" s="30"/>
      <c r="D14" s="31">
        <f t="shared" ref="D14:N14" si="3">SUM(D15:D22)</f>
        <v>9748919</v>
      </c>
      <c r="E14" s="31">
        <f t="shared" si="3"/>
        <v>2048364</v>
      </c>
      <c r="F14" s="31">
        <f t="shared" si="3"/>
        <v>0</v>
      </c>
      <c r="G14" s="31">
        <f t="shared" si="3"/>
        <v>171112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78307</v>
      </c>
      <c r="N14" s="31">
        <f t="shared" si="3"/>
        <v>0</v>
      </c>
      <c r="O14" s="42">
        <f>SUM(D14:N14)</f>
        <v>12046702</v>
      </c>
      <c r="P14" s="43">
        <f t="shared" si="1"/>
        <v>738.02009434540219</v>
      </c>
      <c r="Q14" s="10"/>
    </row>
    <row r="15" spans="1:134">
      <c r="A15" s="12"/>
      <c r="B15" s="44">
        <v>521</v>
      </c>
      <c r="C15" s="20" t="s">
        <v>27</v>
      </c>
      <c r="D15" s="46">
        <v>4728348</v>
      </c>
      <c r="E15" s="46">
        <v>215915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4944263</v>
      </c>
      <c r="P15" s="47">
        <f t="shared" si="1"/>
        <v>302.90161122342704</v>
      </c>
      <c r="Q15" s="9"/>
    </row>
    <row r="16" spans="1:134">
      <c r="A16" s="12"/>
      <c r="B16" s="44">
        <v>522</v>
      </c>
      <c r="C16" s="20" t="s">
        <v>28</v>
      </c>
      <c r="D16" s="46">
        <v>61082</v>
      </c>
      <c r="E16" s="46">
        <v>762520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2" si="4">SUM(D16:N16)</f>
        <v>823602</v>
      </c>
      <c r="P16" s="47">
        <f t="shared" si="1"/>
        <v>50.456533725418119</v>
      </c>
      <c r="Q16" s="9"/>
    </row>
    <row r="17" spans="1:17">
      <c r="A17" s="12"/>
      <c r="B17" s="44">
        <v>523</v>
      </c>
      <c r="C17" s="20" t="s">
        <v>29</v>
      </c>
      <c r="D17" s="46">
        <v>2322271</v>
      </c>
      <c r="E17" s="46">
        <v>98446</v>
      </c>
      <c r="F17" s="46">
        <v>0</v>
      </c>
      <c r="G17" s="46">
        <v>79378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2500095</v>
      </c>
      <c r="P17" s="47">
        <f t="shared" si="1"/>
        <v>153.16394045212277</v>
      </c>
      <c r="Q17" s="9"/>
    </row>
    <row r="18" spans="1:17">
      <c r="A18" s="12"/>
      <c r="B18" s="44">
        <v>524</v>
      </c>
      <c r="C18" s="20" t="s">
        <v>30</v>
      </c>
      <c r="D18" s="46">
        <v>660657</v>
      </c>
      <c r="E18" s="46">
        <v>1905</v>
      </c>
      <c r="F18" s="46">
        <v>0</v>
      </c>
      <c r="G18" s="46">
        <v>80318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742880</v>
      </c>
      <c r="P18" s="47">
        <f t="shared" si="1"/>
        <v>45.511241806040559</v>
      </c>
      <c r="Q18" s="9"/>
    </row>
    <row r="19" spans="1:17">
      <c r="A19" s="12"/>
      <c r="B19" s="44">
        <v>525</v>
      </c>
      <c r="C19" s="20" t="s">
        <v>31</v>
      </c>
      <c r="D19" s="46">
        <v>211038</v>
      </c>
      <c r="E19" s="46">
        <v>596640</v>
      </c>
      <c r="F19" s="46">
        <v>0</v>
      </c>
      <c r="G19" s="46">
        <v>11416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819094</v>
      </c>
      <c r="P19" s="47">
        <f t="shared" si="1"/>
        <v>50.180359002634319</v>
      </c>
      <c r="Q19" s="9"/>
    </row>
    <row r="20" spans="1:17">
      <c r="A20" s="12"/>
      <c r="B20" s="44">
        <v>526</v>
      </c>
      <c r="C20" s="20" t="s">
        <v>32</v>
      </c>
      <c r="D20" s="46">
        <v>1704578</v>
      </c>
      <c r="E20" s="46">
        <v>372938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2077516</v>
      </c>
      <c r="P20" s="47">
        <f t="shared" si="1"/>
        <v>127.27537830055749</v>
      </c>
      <c r="Q20" s="9"/>
    </row>
    <row r="21" spans="1:17">
      <c r="A21" s="12"/>
      <c r="B21" s="44">
        <v>527</v>
      </c>
      <c r="C21" s="20" t="s">
        <v>33</v>
      </c>
      <c r="D21" s="46">
        <v>60945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60945</v>
      </c>
      <c r="P21" s="47">
        <f t="shared" si="1"/>
        <v>3.7336886601727626</v>
      </c>
      <c r="Q21" s="9"/>
    </row>
    <row r="22" spans="1:17">
      <c r="A22" s="12"/>
      <c r="B22" s="44">
        <v>529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78307</v>
      </c>
      <c r="N22" s="46">
        <v>0</v>
      </c>
      <c r="O22" s="46">
        <f t="shared" si="4"/>
        <v>78307</v>
      </c>
      <c r="P22" s="47">
        <f t="shared" si="1"/>
        <v>4.7973411750291</v>
      </c>
      <c r="Q22" s="9"/>
    </row>
    <row r="23" spans="1:17" ht="15.75">
      <c r="A23" s="28" t="s">
        <v>35</v>
      </c>
      <c r="B23" s="29"/>
      <c r="C23" s="30"/>
      <c r="D23" s="31">
        <f t="shared" ref="D23:N23" si="5">SUM(D24:D28)</f>
        <v>199945</v>
      </c>
      <c r="E23" s="31">
        <f t="shared" si="5"/>
        <v>8944529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3437162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5"/>
        <v>0</v>
      </c>
      <c r="O23" s="42">
        <f>SUM(D23:N23)</f>
        <v>12581636</v>
      </c>
      <c r="P23" s="43">
        <f t="shared" si="1"/>
        <v>770.79188874594126</v>
      </c>
      <c r="Q23" s="10"/>
    </row>
    <row r="24" spans="1:17">
      <c r="A24" s="12"/>
      <c r="B24" s="44">
        <v>533</v>
      </c>
      <c r="C24" s="20" t="s">
        <v>36</v>
      </c>
      <c r="D24" s="46">
        <v>0</v>
      </c>
      <c r="E24" s="46">
        <v>1011770</v>
      </c>
      <c r="F24" s="46">
        <v>0</v>
      </c>
      <c r="G24" s="46">
        <v>0</v>
      </c>
      <c r="H24" s="46">
        <v>0</v>
      </c>
      <c r="I24" s="46">
        <v>1187152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46" si="6">SUM(D24:N24)</f>
        <v>2198922</v>
      </c>
      <c r="P24" s="47">
        <f t="shared" si="1"/>
        <v>134.71310420878515</v>
      </c>
      <c r="Q24" s="9"/>
    </row>
    <row r="25" spans="1:17">
      <c r="A25" s="12"/>
      <c r="B25" s="44">
        <v>534</v>
      </c>
      <c r="C25" s="20" t="s">
        <v>37</v>
      </c>
      <c r="D25" s="46">
        <v>33985</v>
      </c>
      <c r="E25" s="46">
        <v>94101</v>
      </c>
      <c r="F25" s="46">
        <v>0</v>
      </c>
      <c r="G25" s="46">
        <v>0</v>
      </c>
      <c r="H25" s="46">
        <v>0</v>
      </c>
      <c r="I25" s="46">
        <v>2235718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2363804</v>
      </c>
      <c r="P25" s="47">
        <f t="shared" si="1"/>
        <v>144.81431109477424</v>
      </c>
      <c r="Q25" s="9"/>
    </row>
    <row r="26" spans="1:17">
      <c r="A26" s="12"/>
      <c r="B26" s="44">
        <v>536</v>
      </c>
      <c r="C26" s="20" t="s">
        <v>39</v>
      </c>
      <c r="D26" s="46">
        <v>0</v>
      </c>
      <c r="E26" s="46">
        <v>119120</v>
      </c>
      <c r="F26" s="46">
        <v>0</v>
      </c>
      <c r="G26" s="46">
        <v>0</v>
      </c>
      <c r="H26" s="46">
        <v>0</v>
      </c>
      <c r="I26" s="46">
        <v>14292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133412</v>
      </c>
      <c r="P26" s="47">
        <f t="shared" si="1"/>
        <v>8.1732524658457386</v>
      </c>
      <c r="Q26" s="9"/>
    </row>
    <row r="27" spans="1:17">
      <c r="A27" s="12"/>
      <c r="B27" s="44">
        <v>537</v>
      </c>
      <c r="C27" s="20" t="s">
        <v>40</v>
      </c>
      <c r="D27" s="46">
        <v>134426</v>
      </c>
      <c r="E27" s="46">
        <v>7719538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7853964</v>
      </c>
      <c r="P27" s="47">
        <f t="shared" si="1"/>
        <v>481.15934570850948</v>
      </c>
      <c r="Q27" s="9"/>
    </row>
    <row r="28" spans="1:17">
      <c r="A28" s="12"/>
      <c r="B28" s="44">
        <v>538</v>
      </c>
      <c r="C28" s="20" t="s">
        <v>78</v>
      </c>
      <c r="D28" s="46">
        <v>31534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31534</v>
      </c>
      <c r="P28" s="47">
        <f t="shared" si="1"/>
        <v>1.9318752680267108</v>
      </c>
      <c r="Q28" s="9"/>
    </row>
    <row r="29" spans="1:17" ht="15.75">
      <c r="A29" s="28" t="s">
        <v>42</v>
      </c>
      <c r="B29" s="29"/>
      <c r="C29" s="30"/>
      <c r="D29" s="31">
        <f t="shared" ref="D29:N29" si="7">SUM(D30:D32)</f>
        <v>1151951</v>
      </c>
      <c r="E29" s="31">
        <f t="shared" si="7"/>
        <v>5311503</v>
      </c>
      <c r="F29" s="31">
        <f t="shared" si="7"/>
        <v>0</v>
      </c>
      <c r="G29" s="31">
        <f t="shared" si="7"/>
        <v>713992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si="7"/>
        <v>0</v>
      </c>
      <c r="O29" s="31">
        <f t="shared" si="6"/>
        <v>7177446</v>
      </c>
      <c r="P29" s="43">
        <f t="shared" si="1"/>
        <v>439.71365557801875</v>
      </c>
      <c r="Q29" s="10"/>
    </row>
    <row r="30" spans="1:17">
      <c r="A30" s="12"/>
      <c r="B30" s="44">
        <v>541</v>
      </c>
      <c r="C30" s="20" t="s">
        <v>43</v>
      </c>
      <c r="D30" s="46">
        <v>1129095</v>
      </c>
      <c r="E30" s="46">
        <v>5159063</v>
      </c>
      <c r="F30" s="46">
        <v>0</v>
      </c>
      <c r="G30" s="46">
        <v>713992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7002150</v>
      </c>
      <c r="P30" s="47">
        <f t="shared" si="1"/>
        <v>428.97445322550999</v>
      </c>
      <c r="Q30" s="9"/>
    </row>
    <row r="31" spans="1:17">
      <c r="A31" s="12"/>
      <c r="B31" s="44">
        <v>543</v>
      </c>
      <c r="C31" s="20" t="s">
        <v>184</v>
      </c>
      <c r="D31" s="46">
        <v>0</v>
      </c>
      <c r="E31" s="46">
        <v>152440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152440</v>
      </c>
      <c r="P31" s="47">
        <f t="shared" si="1"/>
        <v>9.3389695521656559</v>
      </c>
      <c r="Q31" s="9"/>
    </row>
    <row r="32" spans="1:17">
      <c r="A32" s="12"/>
      <c r="B32" s="44">
        <v>549</v>
      </c>
      <c r="C32" s="20" t="s">
        <v>44</v>
      </c>
      <c r="D32" s="46">
        <v>22856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22856</v>
      </c>
      <c r="P32" s="47">
        <f t="shared" si="1"/>
        <v>1.4002328003430742</v>
      </c>
      <c r="Q32" s="9"/>
    </row>
    <row r="33" spans="1:17" ht="15.75">
      <c r="A33" s="28" t="s">
        <v>45</v>
      </c>
      <c r="B33" s="29"/>
      <c r="C33" s="30"/>
      <c r="D33" s="31">
        <f t="shared" ref="D33:N33" si="8">SUM(D34:D37)</f>
        <v>1342832</v>
      </c>
      <c r="E33" s="31">
        <f t="shared" si="8"/>
        <v>3419304</v>
      </c>
      <c r="F33" s="31">
        <f t="shared" si="8"/>
        <v>0</v>
      </c>
      <c r="G33" s="31">
        <f t="shared" si="8"/>
        <v>0</v>
      </c>
      <c r="H33" s="31">
        <f t="shared" si="8"/>
        <v>0</v>
      </c>
      <c r="I33" s="31">
        <f t="shared" si="8"/>
        <v>0</v>
      </c>
      <c r="J33" s="31">
        <f t="shared" si="8"/>
        <v>0</v>
      </c>
      <c r="K33" s="31">
        <f t="shared" si="8"/>
        <v>0</v>
      </c>
      <c r="L33" s="31">
        <f t="shared" si="8"/>
        <v>0</v>
      </c>
      <c r="M33" s="31">
        <f t="shared" si="8"/>
        <v>0</v>
      </c>
      <c r="N33" s="31">
        <f t="shared" si="8"/>
        <v>0</v>
      </c>
      <c r="O33" s="31">
        <f t="shared" si="6"/>
        <v>4762136</v>
      </c>
      <c r="P33" s="43">
        <f t="shared" si="1"/>
        <v>291.74391962261836</v>
      </c>
      <c r="Q33" s="10"/>
    </row>
    <row r="34" spans="1:17">
      <c r="A34" s="13"/>
      <c r="B34" s="45">
        <v>552</v>
      </c>
      <c r="C34" s="21" t="s">
        <v>47</v>
      </c>
      <c r="D34" s="46">
        <v>1326813</v>
      </c>
      <c r="E34" s="46">
        <v>1384632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2711445</v>
      </c>
      <c r="P34" s="47">
        <f t="shared" si="1"/>
        <v>166.11192795442014</v>
      </c>
      <c r="Q34" s="9"/>
    </row>
    <row r="35" spans="1:17">
      <c r="A35" s="13"/>
      <c r="B35" s="45">
        <v>553</v>
      </c>
      <c r="C35" s="21" t="s">
        <v>48</v>
      </c>
      <c r="D35" s="46">
        <v>16019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16019</v>
      </c>
      <c r="P35" s="47">
        <f t="shared" si="1"/>
        <v>0.98137597255406483</v>
      </c>
      <c r="Q35" s="9"/>
    </row>
    <row r="36" spans="1:17">
      <c r="A36" s="13"/>
      <c r="B36" s="45">
        <v>554</v>
      </c>
      <c r="C36" s="21" t="s">
        <v>49</v>
      </c>
      <c r="D36" s="46">
        <v>0</v>
      </c>
      <c r="E36" s="46">
        <v>1208276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1208276</v>
      </c>
      <c r="P36" s="47">
        <f t="shared" si="1"/>
        <v>74.022912454818353</v>
      </c>
      <c r="Q36" s="9"/>
    </row>
    <row r="37" spans="1:17">
      <c r="A37" s="13"/>
      <c r="B37" s="45">
        <v>559</v>
      </c>
      <c r="C37" s="21" t="s">
        <v>50</v>
      </c>
      <c r="D37" s="46">
        <v>0</v>
      </c>
      <c r="E37" s="46">
        <v>826396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826396</v>
      </c>
      <c r="P37" s="47">
        <f t="shared" ref="P37:P68" si="9">(O37/P$71)</f>
        <v>50.627703240825831</v>
      </c>
      <c r="Q37" s="9"/>
    </row>
    <row r="38" spans="1:17" ht="15.75">
      <c r="A38" s="28" t="s">
        <v>51</v>
      </c>
      <c r="B38" s="29"/>
      <c r="C38" s="30"/>
      <c r="D38" s="31">
        <f t="shared" ref="D38:N38" si="10">SUM(D39:D42)</f>
        <v>827434</v>
      </c>
      <c r="E38" s="31">
        <f t="shared" si="10"/>
        <v>1798040</v>
      </c>
      <c r="F38" s="31">
        <f t="shared" si="10"/>
        <v>0</v>
      </c>
      <c r="G38" s="31">
        <f t="shared" si="10"/>
        <v>0</v>
      </c>
      <c r="H38" s="31">
        <f t="shared" si="10"/>
        <v>0</v>
      </c>
      <c r="I38" s="31">
        <f t="shared" si="10"/>
        <v>0</v>
      </c>
      <c r="J38" s="31">
        <f t="shared" si="10"/>
        <v>0</v>
      </c>
      <c r="K38" s="31">
        <f t="shared" si="10"/>
        <v>0</v>
      </c>
      <c r="L38" s="31">
        <f t="shared" si="10"/>
        <v>0</v>
      </c>
      <c r="M38" s="31">
        <f t="shared" si="10"/>
        <v>0</v>
      </c>
      <c r="N38" s="31">
        <f t="shared" si="10"/>
        <v>0</v>
      </c>
      <c r="O38" s="31">
        <f t="shared" si="6"/>
        <v>2625474</v>
      </c>
      <c r="P38" s="43">
        <f t="shared" si="9"/>
        <v>160.84506524535931</v>
      </c>
      <c r="Q38" s="10"/>
    </row>
    <row r="39" spans="1:17">
      <c r="A39" s="12"/>
      <c r="B39" s="44">
        <v>561</v>
      </c>
      <c r="C39" s="20" t="s">
        <v>52</v>
      </c>
      <c r="D39" s="46">
        <v>0</v>
      </c>
      <c r="E39" s="46">
        <v>1775902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1775902</v>
      </c>
      <c r="P39" s="47">
        <f t="shared" si="9"/>
        <v>108.79752496477363</v>
      </c>
      <c r="Q39" s="9"/>
    </row>
    <row r="40" spans="1:17">
      <c r="A40" s="12"/>
      <c r="B40" s="44">
        <v>562</v>
      </c>
      <c r="C40" s="20" t="s">
        <v>53</v>
      </c>
      <c r="D40" s="46">
        <v>718387</v>
      </c>
      <c r="E40" s="46">
        <v>22138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740525</v>
      </c>
      <c r="P40" s="47">
        <f t="shared" si="9"/>
        <v>45.366966856582735</v>
      </c>
      <c r="Q40" s="9"/>
    </row>
    <row r="41" spans="1:17">
      <c r="A41" s="12"/>
      <c r="B41" s="44">
        <v>563</v>
      </c>
      <c r="C41" s="20" t="s">
        <v>54</v>
      </c>
      <c r="D41" s="46">
        <v>55312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55312</v>
      </c>
      <c r="P41" s="47">
        <f t="shared" si="9"/>
        <v>3.3885927831893645</v>
      </c>
      <c r="Q41" s="9"/>
    </row>
    <row r="42" spans="1:17">
      <c r="A42" s="12"/>
      <c r="B42" s="44">
        <v>564</v>
      </c>
      <c r="C42" s="20" t="s">
        <v>55</v>
      </c>
      <c r="D42" s="46">
        <v>53735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53735</v>
      </c>
      <c r="P42" s="47">
        <f t="shared" si="9"/>
        <v>3.2919806408135761</v>
      </c>
      <c r="Q42" s="9"/>
    </row>
    <row r="43" spans="1:17" ht="15.75">
      <c r="A43" s="28" t="s">
        <v>57</v>
      </c>
      <c r="B43" s="29"/>
      <c r="C43" s="30"/>
      <c r="D43" s="31">
        <f t="shared" ref="D43:N43" si="11">SUM(D44:D46)</f>
        <v>113027</v>
      </c>
      <c r="E43" s="31">
        <f t="shared" si="11"/>
        <v>1197630</v>
      </c>
      <c r="F43" s="31">
        <f t="shared" si="11"/>
        <v>0</v>
      </c>
      <c r="G43" s="31">
        <f t="shared" si="11"/>
        <v>87800</v>
      </c>
      <c r="H43" s="31">
        <f t="shared" si="11"/>
        <v>0</v>
      </c>
      <c r="I43" s="31">
        <f t="shared" si="11"/>
        <v>1156163</v>
      </c>
      <c r="J43" s="31">
        <f t="shared" si="11"/>
        <v>0</v>
      </c>
      <c r="K43" s="31">
        <f t="shared" si="11"/>
        <v>0</v>
      </c>
      <c r="L43" s="31">
        <f t="shared" si="11"/>
        <v>0</v>
      </c>
      <c r="M43" s="31">
        <f t="shared" si="11"/>
        <v>0</v>
      </c>
      <c r="N43" s="31">
        <f t="shared" si="11"/>
        <v>0</v>
      </c>
      <c r="O43" s="31">
        <f>SUM(D43:N43)</f>
        <v>2554620</v>
      </c>
      <c r="P43" s="43">
        <f t="shared" si="9"/>
        <v>156.50431905899651</v>
      </c>
      <c r="Q43" s="9"/>
    </row>
    <row r="44" spans="1:17">
      <c r="A44" s="12"/>
      <c r="B44" s="44">
        <v>571</v>
      </c>
      <c r="C44" s="20" t="s">
        <v>58</v>
      </c>
      <c r="D44" s="46">
        <v>107855</v>
      </c>
      <c r="E44" s="46">
        <v>44620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152475</v>
      </c>
      <c r="P44" s="47">
        <f t="shared" si="9"/>
        <v>9.3411137658518655</v>
      </c>
      <c r="Q44" s="9"/>
    </row>
    <row r="45" spans="1:17">
      <c r="A45" s="12"/>
      <c r="B45" s="44">
        <v>572</v>
      </c>
      <c r="C45" s="20" t="s">
        <v>59</v>
      </c>
      <c r="D45" s="46">
        <v>0</v>
      </c>
      <c r="E45" s="46">
        <v>1153010</v>
      </c>
      <c r="F45" s="46">
        <v>0</v>
      </c>
      <c r="G45" s="46">
        <v>87800</v>
      </c>
      <c r="H45" s="46">
        <v>0</v>
      </c>
      <c r="I45" s="46">
        <v>1156163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2396973</v>
      </c>
      <c r="P45" s="47">
        <f t="shared" si="9"/>
        <v>146.84635177357103</v>
      </c>
      <c r="Q45" s="9"/>
    </row>
    <row r="46" spans="1:17">
      <c r="A46" s="12"/>
      <c r="B46" s="44">
        <v>579</v>
      </c>
      <c r="C46" s="20" t="s">
        <v>60</v>
      </c>
      <c r="D46" s="46">
        <v>5172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6"/>
        <v>5172</v>
      </c>
      <c r="P46" s="47">
        <f t="shared" si="9"/>
        <v>0.3168535195736078</v>
      </c>
      <c r="Q46" s="9"/>
    </row>
    <row r="47" spans="1:17" ht="15.75">
      <c r="A47" s="28" t="s">
        <v>74</v>
      </c>
      <c r="B47" s="29"/>
      <c r="C47" s="30"/>
      <c r="D47" s="31">
        <f t="shared" ref="D47:N47" si="12">SUM(D48:D49)</f>
        <v>3859991</v>
      </c>
      <c r="E47" s="31">
        <f t="shared" si="12"/>
        <v>1216510</v>
      </c>
      <c r="F47" s="31">
        <f t="shared" si="12"/>
        <v>79105</v>
      </c>
      <c r="G47" s="31">
        <f t="shared" si="12"/>
        <v>0</v>
      </c>
      <c r="H47" s="31">
        <f t="shared" si="12"/>
        <v>0</v>
      </c>
      <c r="I47" s="31">
        <f t="shared" si="12"/>
        <v>0</v>
      </c>
      <c r="J47" s="31">
        <f t="shared" si="12"/>
        <v>0</v>
      </c>
      <c r="K47" s="31">
        <f t="shared" si="12"/>
        <v>0</v>
      </c>
      <c r="L47" s="31">
        <f t="shared" si="12"/>
        <v>0</v>
      </c>
      <c r="M47" s="31">
        <f t="shared" si="12"/>
        <v>0</v>
      </c>
      <c r="N47" s="31">
        <f t="shared" si="12"/>
        <v>0</v>
      </c>
      <c r="O47" s="31">
        <f>SUM(D47:N47)</f>
        <v>5155606</v>
      </c>
      <c r="P47" s="43">
        <f t="shared" si="9"/>
        <v>315.84916988298721</v>
      </c>
      <c r="Q47" s="9"/>
    </row>
    <row r="48" spans="1:17">
      <c r="A48" s="12"/>
      <c r="B48" s="44">
        <v>581</v>
      </c>
      <c r="C48" s="20" t="s">
        <v>185</v>
      </c>
      <c r="D48" s="46">
        <v>3787371</v>
      </c>
      <c r="E48" s="46">
        <v>1216510</v>
      </c>
      <c r="F48" s="46">
        <v>79105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>SUM(D48:N48)</f>
        <v>5082986</v>
      </c>
      <c r="P48" s="47">
        <f t="shared" si="9"/>
        <v>311.40023280034308</v>
      </c>
      <c r="Q48" s="9"/>
    </row>
    <row r="49" spans="1:17">
      <c r="A49" s="12"/>
      <c r="B49" s="44">
        <v>587</v>
      </c>
      <c r="C49" s="20" t="s">
        <v>63</v>
      </c>
      <c r="D49" s="46">
        <v>72620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ref="O49:O55" si="13">SUM(D49:N49)</f>
        <v>72620</v>
      </c>
      <c r="P49" s="47">
        <f t="shared" si="9"/>
        <v>4.4489370826441217</v>
      </c>
      <c r="Q49" s="9"/>
    </row>
    <row r="50" spans="1:17" ht="15.75">
      <c r="A50" s="28" t="s">
        <v>64</v>
      </c>
      <c r="B50" s="29"/>
      <c r="C50" s="30"/>
      <c r="D50" s="31">
        <f t="shared" ref="D50:N50" si="14">SUM(D51:D68)</f>
        <v>670051</v>
      </c>
      <c r="E50" s="31">
        <f t="shared" si="14"/>
        <v>27884</v>
      </c>
      <c r="F50" s="31">
        <f t="shared" si="14"/>
        <v>0</v>
      </c>
      <c r="G50" s="31">
        <f t="shared" si="14"/>
        <v>0</v>
      </c>
      <c r="H50" s="31">
        <f t="shared" si="14"/>
        <v>0</v>
      </c>
      <c r="I50" s="31">
        <f t="shared" si="14"/>
        <v>0</v>
      </c>
      <c r="J50" s="31">
        <f t="shared" si="14"/>
        <v>0</v>
      </c>
      <c r="K50" s="31">
        <f t="shared" si="14"/>
        <v>0</v>
      </c>
      <c r="L50" s="31">
        <f t="shared" si="14"/>
        <v>0</v>
      </c>
      <c r="M50" s="31">
        <f t="shared" si="14"/>
        <v>6636769</v>
      </c>
      <c r="N50" s="31">
        <f t="shared" si="14"/>
        <v>0</v>
      </c>
      <c r="O50" s="31">
        <f>SUM(D50:N50)</f>
        <v>7334704</v>
      </c>
      <c r="P50" s="43">
        <f t="shared" si="9"/>
        <v>449.34779145990319</v>
      </c>
      <c r="Q50" s="9"/>
    </row>
    <row r="51" spans="1:17">
      <c r="A51" s="12"/>
      <c r="B51" s="44">
        <v>601</v>
      </c>
      <c r="C51" s="20" t="s">
        <v>65</v>
      </c>
      <c r="D51" s="46">
        <v>4481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3"/>
        <v>4481</v>
      </c>
      <c r="P51" s="47">
        <f t="shared" si="9"/>
        <v>0.27452061508301168</v>
      </c>
      <c r="Q51" s="9"/>
    </row>
    <row r="52" spans="1:17">
      <c r="A52" s="12"/>
      <c r="B52" s="44">
        <v>602</v>
      </c>
      <c r="C52" s="20" t="s">
        <v>66</v>
      </c>
      <c r="D52" s="46">
        <v>8490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3"/>
        <v>8490</v>
      </c>
      <c r="P52" s="47">
        <f t="shared" si="9"/>
        <v>0.52012497702628191</v>
      </c>
      <c r="Q52" s="9"/>
    </row>
    <row r="53" spans="1:17">
      <c r="A53" s="12"/>
      <c r="B53" s="44">
        <v>603</v>
      </c>
      <c r="C53" s="20" t="s">
        <v>67</v>
      </c>
      <c r="D53" s="46">
        <v>1579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3"/>
        <v>1579</v>
      </c>
      <c r="P53" s="47">
        <f t="shared" si="9"/>
        <v>9.6734668872143603E-2</v>
      </c>
      <c r="Q53" s="9"/>
    </row>
    <row r="54" spans="1:17">
      <c r="A54" s="12"/>
      <c r="B54" s="44">
        <v>604</v>
      </c>
      <c r="C54" s="20" t="s">
        <v>68</v>
      </c>
      <c r="D54" s="46">
        <v>254421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3"/>
        <v>254421</v>
      </c>
      <c r="P54" s="47">
        <f t="shared" si="9"/>
        <v>15.586656864546958</v>
      </c>
      <c r="Q54" s="9"/>
    </row>
    <row r="55" spans="1:17">
      <c r="A55" s="12"/>
      <c r="B55" s="44">
        <v>608</v>
      </c>
      <c r="C55" s="20" t="s">
        <v>80</v>
      </c>
      <c r="D55" s="46">
        <v>32679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3"/>
        <v>32679</v>
      </c>
      <c r="P55" s="47">
        <f t="shared" si="9"/>
        <v>2.0020216871898548</v>
      </c>
      <c r="Q55" s="9"/>
    </row>
    <row r="56" spans="1:17">
      <c r="A56" s="12"/>
      <c r="B56" s="44">
        <v>614</v>
      </c>
      <c r="C56" s="20" t="s">
        <v>81</v>
      </c>
      <c r="D56" s="46">
        <v>34874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ref="O56:O62" si="15">SUM(D56:N56)</f>
        <v>34874</v>
      </c>
      <c r="P56" s="47">
        <f t="shared" si="9"/>
        <v>2.1364945169392882</v>
      </c>
      <c r="Q56" s="9"/>
    </row>
    <row r="57" spans="1:17">
      <c r="A57" s="12"/>
      <c r="B57" s="44">
        <v>634</v>
      </c>
      <c r="C57" s="20" t="s">
        <v>82</v>
      </c>
      <c r="D57" s="46">
        <v>49644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5"/>
        <v>49644</v>
      </c>
      <c r="P57" s="47">
        <f t="shared" si="9"/>
        <v>3.0413526925197574</v>
      </c>
      <c r="Q57" s="9"/>
    </row>
    <row r="58" spans="1:17">
      <c r="A58" s="12"/>
      <c r="B58" s="44">
        <v>654</v>
      </c>
      <c r="C58" s="20" t="s">
        <v>115</v>
      </c>
      <c r="D58" s="46">
        <v>67341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5"/>
        <v>67341</v>
      </c>
      <c r="P58" s="47">
        <f t="shared" si="9"/>
        <v>4.1255283955155306</v>
      </c>
      <c r="Q58" s="9"/>
    </row>
    <row r="59" spans="1:17">
      <c r="A59" s="12"/>
      <c r="B59" s="44">
        <v>674</v>
      </c>
      <c r="C59" s="20" t="s">
        <v>84</v>
      </c>
      <c r="D59" s="46">
        <v>1991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1991</v>
      </c>
      <c r="P59" s="47">
        <f t="shared" si="9"/>
        <v>0.12197512712123997</v>
      </c>
      <c r="Q59" s="9"/>
    </row>
    <row r="60" spans="1:17">
      <c r="A60" s="12"/>
      <c r="B60" s="44">
        <v>694</v>
      </c>
      <c r="C60" s="20" t="s">
        <v>85</v>
      </c>
      <c r="D60" s="46">
        <v>10856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5"/>
        <v>10856</v>
      </c>
      <c r="P60" s="47">
        <f t="shared" si="9"/>
        <v>0.66507382221405376</v>
      </c>
      <c r="Q60" s="9"/>
    </row>
    <row r="61" spans="1:17">
      <c r="A61" s="12"/>
      <c r="B61" s="44">
        <v>712</v>
      </c>
      <c r="C61" s="20" t="s">
        <v>70</v>
      </c>
      <c r="D61" s="46">
        <v>65390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5"/>
        <v>65390</v>
      </c>
      <c r="P61" s="47">
        <f t="shared" si="9"/>
        <v>4.0060037983213874</v>
      </c>
      <c r="Q61" s="9"/>
    </row>
    <row r="62" spans="1:17">
      <c r="A62" s="12"/>
      <c r="B62" s="44">
        <v>713</v>
      </c>
      <c r="C62" s="20" t="s">
        <v>71</v>
      </c>
      <c r="D62" s="46">
        <v>37528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5"/>
        <v>37528</v>
      </c>
      <c r="P62" s="47">
        <f t="shared" si="9"/>
        <v>2.2990871776021566</v>
      </c>
      <c r="Q62" s="9"/>
    </row>
    <row r="63" spans="1:17">
      <c r="A63" s="12"/>
      <c r="B63" s="44">
        <v>715</v>
      </c>
      <c r="C63" s="20" t="s">
        <v>72</v>
      </c>
      <c r="D63" s="46">
        <v>0</v>
      </c>
      <c r="E63" s="46">
        <v>3970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ref="O63:O68" si="16">SUM(D63:N63)</f>
        <v>3970</v>
      </c>
      <c r="P63" s="47">
        <f t="shared" si="9"/>
        <v>0.24321509526435092</v>
      </c>
      <c r="Q63" s="9"/>
    </row>
    <row r="64" spans="1:17">
      <c r="A64" s="12"/>
      <c r="B64" s="44">
        <v>716</v>
      </c>
      <c r="C64" s="20" t="s">
        <v>86</v>
      </c>
      <c r="D64" s="46">
        <v>0</v>
      </c>
      <c r="E64" s="46">
        <v>23914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6"/>
        <v>23914</v>
      </c>
      <c r="P64" s="47">
        <f t="shared" si="9"/>
        <v>1.4650493169147829</v>
      </c>
      <c r="Q64" s="9"/>
    </row>
    <row r="65" spans="1:120">
      <c r="A65" s="12"/>
      <c r="B65" s="44">
        <v>719</v>
      </c>
      <c r="C65" s="20" t="s">
        <v>73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6636769</v>
      </c>
      <c r="N65" s="46">
        <v>0</v>
      </c>
      <c r="O65" s="46">
        <f t="shared" si="16"/>
        <v>6636769</v>
      </c>
      <c r="P65" s="47">
        <f t="shared" si="9"/>
        <v>406.59002634319671</v>
      </c>
      <c r="Q65" s="9"/>
    </row>
    <row r="66" spans="1:120">
      <c r="A66" s="12"/>
      <c r="B66" s="44">
        <v>724</v>
      </c>
      <c r="C66" s="20" t="s">
        <v>87</v>
      </c>
      <c r="D66" s="46">
        <v>39369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6"/>
        <v>39369</v>
      </c>
      <c r="P66" s="47">
        <f t="shared" si="9"/>
        <v>2.4118728174967838</v>
      </c>
      <c r="Q66" s="9"/>
    </row>
    <row r="67" spans="1:120">
      <c r="A67" s="12"/>
      <c r="B67" s="44">
        <v>744</v>
      </c>
      <c r="C67" s="20" t="s">
        <v>88</v>
      </c>
      <c r="D67" s="46">
        <v>19115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6"/>
        <v>19115</v>
      </c>
      <c r="P67" s="47">
        <f t="shared" si="9"/>
        <v>1.1710469889113522</v>
      </c>
      <c r="Q67" s="9"/>
    </row>
    <row r="68" spans="1:120" ht="15.75" thickBot="1">
      <c r="A68" s="12"/>
      <c r="B68" s="44">
        <v>764</v>
      </c>
      <c r="C68" s="20" t="s">
        <v>89</v>
      </c>
      <c r="D68" s="46">
        <v>42293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6"/>
        <v>42293</v>
      </c>
      <c r="P68" s="47">
        <f t="shared" si="9"/>
        <v>2.5910065551675552</v>
      </c>
      <c r="Q68" s="9"/>
    </row>
    <row r="69" spans="1:120" ht="16.5" thickBot="1">
      <c r="A69" s="14" t="s">
        <v>10</v>
      </c>
      <c r="B69" s="23"/>
      <c r="C69" s="22"/>
      <c r="D69" s="15">
        <f t="shared" ref="D69:N69" si="17">SUM(D5,D14,D23,D29,D33,D38,D43,D47,D50)</f>
        <v>26646673</v>
      </c>
      <c r="E69" s="15">
        <f t="shared" si="17"/>
        <v>26297803</v>
      </c>
      <c r="F69" s="15">
        <f t="shared" si="17"/>
        <v>2497005</v>
      </c>
      <c r="G69" s="15">
        <f t="shared" si="17"/>
        <v>1023922</v>
      </c>
      <c r="H69" s="15">
        <f t="shared" si="17"/>
        <v>0</v>
      </c>
      <c r="I69" s="15">
        <f t="shared" si="17"/>
        <v>4703767</v>
      </c>
      <c r="J69" s="15">
        <f t="shared" si="17"/>
        <v>0</v>
      </c>
      <c r="K69" s="15">
        <f t="shared" si="17"/>
        <v>0</v>
      </c>
      <c r="L69" s="15">
        <f t="shared" si="17"/>
        <v>0</v>
      </c>
      <c r="M69" s="15">
        <f t="shared" si="17"/>
        <v>48604794</v>
      </c>
      <c r="N69" s="15">
        <f t="shared" si="17"/>
        <v>0</v>
      </c>
      <c r="O69" s="15">
        <f>SUM(D69:N69)</f>
        <v>109773964</v>
      </c>
      <c r="P69" s="37">
        <f t="shared" ref="P69:P100" si="18">(O69/P$71)</f>
        <v>6725.1095999509898</v>
      </c>
      <c r="Q69" s="6"/>
      <c r="R69" s="2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</row>
    <row r="70" spans="1:120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9"/>
    </row>
    <row r="71" spans="1:120">
      <c r="A71" s="38"/>
      <c r="B71" s="39"/>
      <c r="C71" s="39"/>
      <c r="D71" s="40"/>
      <c r="E71" s="40"/>
      <c r="F71" s="40"/>
      <c r="G71" s="40"/>
      <c r="H71" s="40"/>
      <c r="I71" s="40"/>
      <c r="J71" s="40"/>
      <c r="K71" s="40"/>
      <c r="L71" s="40"/>
      <c r="M71" s="48" t="s">
        <v>191</v>
      </c>
      <c r="N71" s="48"/>
      <c r="O71" s="48"/>
      <c r="P71" s="41">
        <v>16323</v>
      </c>
    </row>
    <row r="72" spans="1:120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1"/>
    </row>
    <row r="73" spans="1:120" ht="15.75" customHeight="1" thickBot="1">
      <c r="A73" s="52" t="s">
        <v>95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4"/>
    </row>
  </sheetData>
  <mergeCells count="10">
    <mergeCell ref="M71:O71"/>
    <mergeCell ref="A72:P72"/>
    <mergeCell ref="A73:P7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5595056</v>
      </c>
      <c r="E5" s="26">
        <f t="shared" si="0"/>
        <v>9845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5604901</v>
      </c>
      <c r="O5" s="32">
        <f t="shared" ref="O5:O36" si="1">(N5/O$70)</f>
        <v>338.80801547482321</v>
      </c>
      <c r="P5" s="6"/>
    </row>
    <row r="6" spans="1:133">
      <c r="A6" s="12"/>
      <c r="B6" s="44">
        <v>511</v>
      </c>
      <c r="C6" s="20" t="s">
        <v>20</v>
      </c>
      <c r="D6" s="46">
        <v>1030097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1030097</v>
      </c>
      <c r="O6" s="47">
        <f t="shared" si="1"/>
        <v>62.267847427915129</v>
      </c>
      <c r="P6" s="9"/>
    </row>
    <row r="7" spans="1:133">
      <c r="A7" s="12"/>
      <c r="B7" s="44">
        <v>512</v>
      </c>
      <c r="C7" s="20" t="s">
        <v>21</v>
      </c>
      <c r="D7" s="46">
        <v>811033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811033</v>
      </c>
      <c r="O7" s="47">
        <f t="shared" si="1"/>
        <v>49.02575107296137</v>
      </c>
      <c r="P7" s="9"/>
    </row>
    <row r="8" spans="1:133">
      <c r="A8" s="12"/>
      <c r="B8" s="44">
        <v>513</v>
      </c>
      <c r="C8" s="20" t="s">
        <v>22</v>
      </c>
      <c r="D8" s="46">
        <v>2050498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2050498</v>
      </c>
      <c r="O8" s="47">
        <f t="shared" si="1"/>
        <v>123.94958592758266</v>
      </c>
      <c r="P8" s="9"/>
    </row>
    <row r="9" spans="1:133">
      <c r="A9" s="12"/>
      <c r="B9" s="44">
        <v>514</v>
      </c>
      <c r="C9" s="20" t="s">
        <v>23</v>
      </c>
      <c r="D9" s="46">
        <v>170727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170727</v>
      </c>
      <c r="O9" s="47">
        <f t="shared" si="1"/>
        <v>10.320195853230974</v>
      </c>
      <c r="P9" s="9"/>
    </row>
    <row r="10" spans="1:133">
      <c r="A10" s="12"/>
      <c r="B10" s="44">
        <v>515</v>
      </c>
      <c r="C10" s="20" t="s">
        <v>24</v>
      </c>
      <c r="D10" s="46">
        <v>116335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116335</v>
      </c>
      <c r="O10" s="47">
        <f t="shared" si="1"/>
        <v>7.0322795139938341</v>
      </c>
      <c r="P10" s="9"/>
    </row>
    <row r="11" spans="1:133">
      <c r="A11" s="12"/>
      <c r="B11" s="44">
        <v>516</v>
      </c>
      <c r="C11" s="20" t="s">
        <v>77</v>
      </c>
      <c r="D11" s="46">
        <v>110040</v>
      </c>
      <c r="E11" s="46">
        <v>9845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119885</v>
      </c>
      <c r="O11" s="47">
        <f t="shared" si="1"/>
        <v>7.246871788671946</v>
      </c>
      <c r="P11" s="9"/>
    </row>
    <row r="12" spans="1:133">
      <c r="A12" s="12"/>
      <c r="B12" s="44">
        <v>519</v>
      </c>
      <c r="C12" s="20" t="s">
        <v>125</v>
      </c>
      <c r="D12" s="46">
        <v>1306326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1306326</v>
      </c>
      <c r="O12" s="47">
        <f t="shared" si="1"/>
        <v>78.965483890467269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SUM(D14:D21)</f>
        <v>6409066</v>
      </c>
      <c r="E13" s="31">
        <f t="shared" si="3"/>
        <v>562108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6971174</v>
      </c>
      <c r="O13" s="43">
        <f t="shared" si="1"/>
        <v>421.39720727800278</v>
      </c>
      <c r="P13" s="10"/>
    </row>
    <row r="14" spans="1:133">
      <c r="A14" s="12"/>
      <c r="B14" s="44">
        <v>521</v>
      </c>
      <c r="C14" s="20" t="s">
        <v>27</v>
      </c>
      <c r="D14" s="46">
        <v>2945417</v>
      </c>
      <c r="E14" s="46">
        <v>4980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2950397</v>
      </c>
      <c r="O14" s="47">
        <f t="shared" si="1"/>
        <v>178.34715589675392</v>
      </c>
      <c r="P14" s="9"/>
    </row>
    <row r="15" spans="1:133">
      <c r="A15" s="12"/>
      <c r="B15" s="44">
        <v>522</v>
      </c>
      <c r="C15" s="20" t="s">
        <v>28</v>
      </c>
      <c r="D15" s="46">
        <v>63261</v>
      </c>
      <c r="E15" s="46">
        <v>418059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481320</v>
      </c>
      <c r="O15" s="47">
        <f t="shared" si="1"/>
        <v>29.095085534667231</v>
      </c>
      <c r="P15" s="9"/>
    </row>
    <row r="16" spans="1:133">
      <c r="A16" s="12"/>
      <c r="B16" s="44">
        <v>523</v>
      </c>
      <c r="C16" s="20" t="s">
        <v>126</v>
      </c>
      <c r="D16" s="46">
        <v>1572589</v>
      </c>
      <c r="E16" s="46">
        <v>2626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1575215</v>
      </c>
      <c r="O16" s="47">
        <f t="shared" si="1"/>
        <v>95.21942815692438</v>
      </c>
      <c r="P16" s="9"/>
    </row>
    <row r="17" spans="1:16">
      <c r="A17" s="12"/>
      <c r="B17" s="44">
        <v>524</v>
      </c>
      <c r="C17" s="20" t="s">
        <v>30</v>
      </c>
      <c r="D17" s="46">
        <v>256256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256256</v>
      </c>
      <c r="O17" s="47">
        <f t="shared" si="1"/>
        <v>15.490298011243427</v>
      </c>
      <c r="P17" s="9"/>
    </row>
    <row r="18" spans="1:16">
      <c r="A18" s="12"/>
      <c r="B18" s="44">
        <v>525</v>
      </c>
      <c r="C18" s="20" t="s">
        <v>31</v>
      </c>
      <c r="D18" s="46">
        <v>454922</v>
      </c>
      <c r="E18" s="46">
        <v>38781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493703</v>
      </c>
      <c r="O18" s="47">
        <f t="shared" si="1"/>
        <v>29.843619657861332</v>
      </c>
      <c r="P18" s="9"/>
    </row>
    <row r="19" spans="1:16">
      <c r="A19" s="12"/>
      <c r="B19" s="44">
        <v>526</v>
      </c>
      <c r="C19" s="20" t="s">
        <v>32</v>
      </c>
      <c r="D19" s="46">
        <v>1037843</v>
      </c>
      <c r="E19" s="46">
        <v>3169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1041012</v>
      </c>
      <c r="O19" s="47">
        <f t="shared" si="1"/>
        <v>62.927643111890227</v>
      </c>
      <c r="P19" s="9"/>
    </row>
    <row r="20" spans="1:16">
      <c r="A20" s="12"/>
      <c r="B20" s="44">
        <v>527</v>
      </c>
      <c r="C20" s="20" t="s">
        <v>33</v>
      </c>
      <c r="D20" s="46">
        <v>40101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40101</v>
      </c>
      <c r="O20" s="47">
        <f t="shared" si="1"/>
        <v>2.4240464244695641</v>
      </c>
      <c r="P20" s="9"/>
    </row>
    <row r="21" spans="1:16">
      <c r="A21" s="12"/>
      <c r="B21" s="44">
        <v>529</v>
      </c>
      <c r="C21" s="20" t="s">
        <v>34</v>
      </c>
      <c r="D21" s="46">
        <v>38677</v>
      </c>
      <c r="E21" s="46">
        <v>94493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133170</v>
      </c>
      <c r="O21" s="47">
        <f t="shared" si="1"/>
        <v>8.0499304841927106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SUM(D23:D28)</f>
        <v>679264</v>
      </c>
      <c r="E22" s="31">
        <f t="shared" si="5"/>
        <v>377758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21036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1078058</v>
      </c>
      <c r="O22" s="43">
        <f t="shared" si="1"/>
        <v>65.167019283080464</v>
      </c>
      <c r="P22" s="10"/>
    </row>
    <row r="23" spans="1:16">
      <c r="A23" s="12"/>
      <c r="B23" s="44">
        <v>533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14300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14300</v>
      </c>
      <c r="O23" s="47">
        <f t="shared" si="1"/>
        <v>0.86441395152028044</v>
      </c>
      <c r="P23" s="9"/>
    </row>
    <row r="24" spans="1:16">
      <c r="A24" s="12"/>
      <c r="B24" s="44">
        <v>534</v>
      </c>
      <c r="C24" s="20" t="s">
        <v>127</v>
      </c>
      <c r="D24" s="46">
        <v>498873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498873</v>
      </c>
      <c r="O24" s="47">
        <f t="shared" si="1"/>
        <v>30.156138548026355</v>
      </c>
      <c r="P24" s="9"/>
    </row>
    <row r="25" spans="1:16">
      <c r="A25" s="12"/>
      <c r="B25" s="44">
        <v>536</v>
      </c>
      <c r="C25" s="20" t="s">
        <v>128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6736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6736</v>
      </c>
      <c r="O25" s="47">
        <f t="shared" si="1"/>
        <v>0.40718128513570695</v>
      </c>
      <c r="P25" s="9"/>
    </row>
    <row r="26" spans="1:16">
      <c r="A26" s="12"/>
      <c r="B26" s="44">
        <v>537</v>
      </c>
      <c r="C26" s="20" t="s">
        <v>129</v>
      </c>
      <c r="D26" s="46">
        <v>158972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158972</v>
      </c>
      <c r="O26" s="47">
        <f t="shared" si="1"/>
        <v>9.6096234056700727</v>
      </c>
      <c r="P26" s="9"/>
    </row>
    <row r="27" spans="1:16">
      <c r="A27" s="12"/>
      <c r="B27" s="44">
        <v>538</v>
      </c>
      <c r="C27" s="20" t="s">
        <v>130</v>
      </c>
      <c r="D27" s="46">
        <v>21419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21419</v>
      </c>
      <c r="O27" s="47">
        <f t="shared" si="1"/>
        <v>1.2947470229099922</v>
      </c>
      <c r="P27" s="9"/>
    </row>
    <row r="28" spans="1:16">
      <c r="A28" s="12"/>
      <c r="B28" s="44">
        <v>539</v>
      </c>
      <c r="C28" s="20" t="s">
        <v>41</v>
      </c>
      <c r="D28" s="46">
        <v>0</v>
      </c>
      <c r="E28" s="46">
        <v>377758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377758</v>
      </c>
      <c r="O28" s="47">
        <f t="shared" si="1"/>
        <v>22.834915069818049</v>
      </c>
      <c r="P28" s="9"/>
    </row>
    <row r="29" spans="1:16" ht="15.75">
      <c r="A29" s="28" t="s">
        <v>42</v>
      </c>
      <c r="B29" s="29"/>
      <c r="C29" s="30"/>
      <c r="D29" s="31">
        <f t="shared" ref="D29:M29" si="7">SUM(D30:D31)</f>
        <v>2320160</v>
      </c>
      <c r="E29" s="31">
        <f t="shared" si="7"/>
        <v>37422</v>
      </c>
      <c r="F29" s="31">
        <f t="shared" si="7"/>
        <v>984694</v>
      </c>
      <c r="G29" s="31">
        <f t="shared" si="7"/>
        <v>0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8" si="8">SUM(D29:M29)</f>
        <v>3342276</v>
      </c>
      <c r="O29" s="43">
        <f t="shared" si="1"/>
        <v>202.03566463156622</v>
      </c>
      <c r="P29" s="10"/>
    </row>
    <row r="30" spans="1:16">
      <c r="A30" s="12"/>
      <c r="B30" s="44">
        <v>541</v>
      </c>
      <c r="C30" s="20" t="s">
        <v>131</v>
      </c>
      <c r="D30" s="46">
        <v>886600</v>
      </c>
      <c r="E30" s="46">
        <v>37422</v>
      </c>
      <c r="F30" s="46">
        <v>984694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1908716</v>
      </c>
      <c r="O30" s="47">
        <f t="shared" si="1"/>
        <v>115.37907271957928</v>
      </c>
      <c r="P30" s="9"/>
    </row>
    <row r="31" spans="1:16">
      <c r="A31" s="12"/>
      <c r="B31" s="44">
        <v>549</v>
      </c>
      <c r="C31" s="20" t="s">
        <v>132</v>
      </c>
      <c r="D31" s="46">
        <v>1433560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1433560</v>
      </c>
      <c r="O31" s="47">
        <f t="shared" si="1"/>
        <v>86.656591911986936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SUM(D33:D36)</f>
        <v>208091</v>
      </c>
      <c r="E32" s="31">
        <f t="shared" si="9"/>
        <v>2329758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2537849</v>
      </c>
      <c r="O32" s="43">
        <f t="shared" si="1"/>
        <v>153.40923653509037</v>
      </c>
      <c r="P32" s="10"/>
    </row>
    <row r="33" spans="1:16">
      <c r="A33" s="13"/>
      <c r="B33" s="45">
        <v>552</v>
      </c>
      <c r="C33" s="21" t="s">
        <v>47</v>
      </c>
      <c r="D33" s="46">
        <v>175660</v>
      </c>
      <c r="E33" s="46">
        <v>1221545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1397205</v>
      </c>
      <c r="O33" s="47">
        <f t="shared" si="1"/>
        <v>84.458985673698848</v>
      </c>
      <c r="P33" s="9"/>
    </row>
    <row r="34" spans="1:16">
      <c r="A34" s="13"/>
      <c r="B34" s="45">
        <v>553</v>
      </c>
      <c r="C34" s="21" t="s">
        <v>133</v>
      </c>
      <c r="D34" s="46">
        <v>32431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32431</v>
      </c>
      <c r="O34" s="47">
        <f t="shared" si="1"/>
        <v>1.9604062141086864</v>
      </c>
      <c r="P34" s="9"/>
    </row>
    <row r="35" spans="1:16">
      <c r="A35" s="13"/>
      <c r="B35" s="45">
        <v>554</v>
      </c>
      <c r="C35" s="21" t="s">
        <v>49</v>
      </c>
      <c r="D35" s="46">
        <v>0</v>
      </c>
      <c r="E35" s="46">
        <v>663530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663530</v>
      </c>
      <c r="O35" s="47">
        <f t="shared" si="1"/>
        <v>40.109411835821795</v>
      </c>
      <c r="P35" s="9"/>
    </row>
    <row r="36" spans="1:16">
      <c r="A36" s="13"/>
      <c r="B36" s="45">
        <v>559</v>
      </c>
      <c r="C36" s="21" t="s">
        <v>50</v>
      </c>
      <c r="D36" s="46">
        <v>0</v>
      </c>
      <c r="E36" s="46">
        <v>444683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444683</v>
      </c>
      <c r="O36" s="47">
        <f t="shared" si="1"/>
        <v>26.880432811461041</v>
      </c>
      <c r="P36" s="9"/>
    </row>
    <row r="37" spans="1:16" ht="15.75">
      <c r="A37" s="28" t="s">
        <v>51</v>
      </c>
      <c r="B37" s="29"/>
      <c r="C37" s="30"/>
      <c r="D37" s="31">
        <f t="shared" ref="D37:M37" si="10">SUM(D38:D41)</f>
        <v>809622</v>
      </c>
      <c r="E37" s="31">
        <f t="shared" si="10"/>
        <v>455293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1264915</v>
      </c>
      <c r="O37" s="43">
        <f t="shared" ref="O37:O68" si="11">(N37/O$70)</f>
        <v>76.462249894215077</v>
      </c>
      <c r="P37" s="10"/>
    </row>
    <row r="38" spans="1:16">
      <c r="A38" s="12"/>
      <c r="B38" s="44">
        <v>561</v>
      </c>
      <c r="C38" s="20" t="s">
        <v>134</v>
      </c>
      <c r="D38" s="46">
        <v>0</v>
      </c>
      <c r="E38" s="46">
        <v>417604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417604</v>
      </c>
      <c r="O38" s="47">
        <f t="shared" si="11"/>
        <v>25.243547119627635</v>
      </c>
      <c r="P38" s="9"/>
    </row>
    <row r="39" spans="1:16">
      <c r="A39" s="12"/>
      <c r="B39" s="44">
        <v>562</v>
      </c>
      <c r="C39" s="20" t="s">
        <v>135</v>
      </c>
      <c r="D39" s="46">
        <v>487128</v>
      </c>
      <c r="E39" s="46">
        <v>37689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5" si="12">SUM(D39:M39)</f>
        <v>524817</v>
      </c>
      <c r="O39" s="47">
        <f t="shared" si="11"/>
        <v>31.724415160490842</v>
      </c>
      <c r="P39" s="9"/>
    </row>
    <row r="40" spans="1:16">
      <c r="A40" s="12"/>
      <c r="B40" s="44">
        <v>563</v>
      </c>
      <c r="C40" s="20" t="s">
        <v>136</v>
      </c>
      <c r="D40" s="46">
        <v>95681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95681</v>
      </c>
      <c r="O40" s="47">
        <f t="shared" si="11"/>
        <v>5.7837756150637736</v>
      </c>
      <c r="P40" s="9"/>
    </row>
    <row r="41" spans="1:16">
      <c r="A41" s="12"/>
      <c r="B41" s="44">
        <v>564</v>
      </c>
      <c r="C41" s="20" t="s">
        <v>137</v>
      </c>
      <c r="D41" s="46">
        <v>226813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226813</v>
      </c>
      <c r="O41" s="47">
        <f t="shared" si="11"/>
        <v>13.710511999032823</v>
      </c>
      <c r="P41" s="9"/>
    </row>
    <row r="42" spans="1:16" ht="15.75">
      <c r="A42" s="28" t="s">
        <v>57</v>
      </c>
      <c r="B42" s="29"/>
      <c r="C42" s="30"/>
      <c r="D42" s="31">
        <f t="shared" ref="D42:M42" si="13">SUM(D43:D45)</f>
        <v>411452</v>
      </c>
      <c r="E42" s="31">
        <f t="shared" si="13"/>
        <v>25396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436848</v>
      </c>
      <c r="O42" s="43">
        <f t="shared" si="11"/>
        <v>26.406818593967238</v>
      </c>
      <c r="P42" s="9"/>
    </row>
    <row r="43" spans="1:16">
      <c r="A43" s="12"/>
      <c r="B43" s="44">
        <v>571</v>
      </c>
      <c r="C43" s="20" t="s">
        <v>58</v>
      </c>
      <c r="D43" s="46">
        <v>169443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169443</v>
      </c>
      <c r="O43" s="47">
        <f t="shared" si="11"/>
        <v>10.242579943178384</v>
      </c>
      <c r="P43" s="9"/>
    </row>
    <row r="44" spans="1:16">
      <c r="A44" s="12"/>
      <c r="B44" s="44">
        <v>572</v>
      </c>
      <c r="C44" s="20" t="s">
        <v>138</v>
      </c>
      <c r="D44" s="46">
        <v>79126</v>
      </c>
      <c r="E44" s="46">
        <v>25396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104522</v>
      </c>
      <c r="O44" s="47">
        <f t="shared" si="11"/>
        <v>6.3182010518043885</v>
      </c>
      <c r="P44" s="9"/>
    </row>
    <row r="45" spans="1:16">
      <c r="A45" s="12"/>
      <c r="B45" s="44">
        <v>579</v>
      </c>
      <c r="C45" s="20" t="s">
        <v>60</v>
      </c>
      <c r="D45" s="46">
        <v>162883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162883</v>
      </c>
      <c r="O45" s="47">
        <f t="shared" si="11"/>
        <v>9.8460375989844646</v>
      </c>
      <c r="P45" s="9"/>
    </row>
    <row r="46" spans="1:16" ht="15.75">
      <c r="A46" s="28" t="s">
        <v>139</v>
      </c>
      <c r="B46" s="29"/>
      <c r="C46" s="30"/>
      <c r="D46" s="31">
        <f t="shared" ref="D46:M46" si="14">SUM(D47:D47)</f>
        <v>10000</v>
      </c>
      <c r="E46" s="31">
        <f t="shared" si="14"/>
        <v>137876</v>
      </c>
      <c r="F46" s="31">
        <f t="shared" si="14"/>
        <v>0</v>
      </c>
      <c r="G46" s="31">
        <f t="shared" si="14"/>
        <v>0</v>
      </c>
      <c r="H46" s="31">
        <f t="shared" si="14"/>
        <v>0</v>
      </c>
      <c r="I46" s="31">
        <f t="shared" si="14"/>
        <v>0</v>
      </c>
      <c r="J46" s="31">
        <f t="shared" si="14"/>
        <v>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 t="shared" ref="N46:N53" si="15">SUM(D46:M46)</f>
        <v>147876</v>
      </c>
      <c r="O46" s="43">
        <f t="shared" si="11"/>
        <v>8.9388865381127971</v>
      </c>
      <c r="P46" s="9"/>
    </row>
    <row r="47" spans="1:16">
      <c r="A47" s="12"/>
      <c r="B47" s="44">
        <v>581</v>
      </c>
      <c r="C47" s="20" t="s">
        <v>140</v>
      </c>
      <c r="D47" s="46">
        <v>10000</v>
      </c>
      <c r="E47" s="46">
        <v>137876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147876</v>
      </c>
      <c r="O47" s="47">
        <f t="shared" si="11"/>
        <v>8.9388865381127971</v>
      </c>
      <c r="P47" s="9"/>
    </row>
    <row r="48" spans="1:16" ht="15.75">
      <c r="A48" s="28" t="s">
        <v>64</v>
      </c>
      <c r="B48" s="29"/>
      <c r="C48" s="30"/>
      <c r="D48" s="31">
        <f t="shared" ref="D48:M48" si="16">SUM(D49:D67)</f>
        <v>563878</v>
      </c>
      <c r="E48" s="31">
        <f t="shared" si="16"/>
        <v>25856</v>
      </c>
      <c r="F48" s="31">
        <f t="shared" si="16"/>
        <v>0</v>
      </c>
      <c r="G48" s="31">
        <f t="shared" si="16"/>
        <v>0</v>
      </c>
      <c r="H48" s="31">
        <f t="shared" si="16"/>
        <v>0</v>
      </c>
      <c r="I48" s="31">
        <f t="shared" si="16"/>
        <v>0</v>
      </c>
      <c r="J48" s="31">
        <f t="shared" si="16"/>
        <v>0</v>
      </c>
      <c r="K48" s="31">
        <f t="shared" si="16"/>
        <v>0</v>
      </c>
      <c r="L48" s="31">
        <f t="shared" si="16"/>
        <v>0</v>
      </c>
      <c r="M48" s="31">
        <f t="shared" si="16"/>
        <v>0</v>
      </c>
      <c r="N48" s="31">
        <f t="shared" si="15"/>
        <v>589734</v>
      </c>
      <c r="O48" s="43">
        <f t="shared" si="11"/>
        <v>35.64855225775252</v>
      </c>
      <c r="P48" s="9"/>
    </row>
    <row r="49" spans="1:16">
      <c r="A49" s="12"/>
      <c r="B49" s="44">
        <v>600</v>
      </c>
      <c r="C49" s="20" t="s">
        <v>142</v>
      </c>
      <c r="D49" s="46">
        <v>1885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1885</v>
      </c>
      <c r="O49" s="47">
        <f t="shared" si="11"/>
        <v>0.11394547542767333</v>
      </c>
      <c r="P49" s="9"/>
    </row>
    <row r="50" spans="1:16">
      <c r="A50" s="12"/>
      <c r="B50" s="44">
        <v>602</v>
      </c>
      <c r="C50" s="20" t="s">
        <v>143</v>
      </c>
      <c r="D50" s="46">
        <v>4988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4988</v>
      </c>
      <c r="O50" s="47">
        <f t="shared" si="11"/>
        <v>0.30151725805476637</v>
      </c>
      <c r="P50" s="9"/>
    </row>
    <row r="51" spans="1:16">
      <c r="A51" s="12"/>
      <c r="B51" s="44">
        <v>603</v>
      </c>
      <c r="C51" s="20" t="s">
        <v>144</v>
      </c>
      <c r="D51" s="46">
        <v>832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832</v>
      </c>
      <c r="O51" s="47">
        <f t="shared" si="11"/>
        <v>5.0293175361179956E-2</v>
      </c>
      <c r="P51" s="9"/>
    </row>
    <row r="52" spans="1:16">
      <c r="A52" s="12"/>
      <c r="B52" s="44">
        <v>604</v>
      </c>
      <c r="C52" s="20" t="s">
        <v>145</v>
      </c>
      <c r="D52" s="46">
        <v>167696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167696</v>
      </c>
      <c r="O52" s="47">
        <f t="shared" si="11"/>
        <v>10.136976364625522</v>
      </c>
      <c r="P52" s="9"/>
    </row>
    <row r="53" spans="1:16">
      <c r="A53" s="12"/>
      <c r="B53" s="44">
        <v>608</v>
      </c>
      <c r="C53" s="20" t="s">
        <v>146</v>
      </c>
      <c r="D53" s="46">
        <v>15857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15857</v>
      </c>
      <c r="O53" s="47">
        <f t="shared" si="11"/>
        <v>0.95853230973825787</v>
      </c>
      <c r="P53" s="9"/>
    </row>
    <row r="54" spans="1:16">
      <c r="A54" s="12"/>
      <c r="B54" s="44">
        <v>614</v>
      </c>
      <c r="C54" s="20" t="s">
        <v>147</v>
      </c>
      <c r="D54" s="46">
        <v>79596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1" si="17">SUM(D54:M54)</f>
        <v>79596</v>
      </c>
      <c r="O54" s="47">
        <f t="shared" si="11"/>
        <v>4.8114610409236533</v>
      </c>
      <c r="P54" s="9"/>
    </row>
    <row r="55" spans="1:16">
      <c r="A55" s="12"/>
      <c r="B55" s="44">
        <v>634</v>
      </c>
      <c r="C55" s="20" t="s">
        <v>149</v>
      </c>
      <c r="D55" s="46">
        <v>51924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51924</v>
      </c>
      <c r="O55" s="47">
        <f t="shared" si="11"/>
        <v>3.1387293719397933</v>
      </c>
      <c r="P55" s="9"/>
    </row>
    <row r="56" spans="1:16">
      <c r="A56" s="12"/>
      <c r="B56" s="44">
        <v>654</v>
      </c>
      <c r="C56" s="20" t="s">
        <v>150</v>
      </c>
      <c r="D56" s="46">
        <v>49734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49734</v>
      </c>
      <c r="O56" s="47">
        <f t="shared" si="11"/>
        <v>3.0063470954482256</v>
      </c>
      <c r="P56" s="9"/>
    </row>
    <row r="57" spans="1:16">
      <c r="A57" s="12"/>
      <c r="B57" s="44">
        <v>674</v>
      </c>
      <c r="C57" s="20" t="s">
        <v>151</v>
      </c>
      <c r="D57" s="46">
        <v>11632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11632</v>
      </c>
      <c r="O57" s="47">
        <f t="shared" si="11"/>
        <v>0.70313727860726594</v>
      </c>
      <c r="P57" s="9"/>
    </row>
    <row r="58" spans="1:16">
      <c r="A58" s="12"/>
      <c r="B58" s="44">
        <v>689</v>
      </c>
      <c r="C58" s="20" t="s">
        <v>116</v>
      </c>
      <c r="D58" s="46">
        <v>0</v>
      </c>
      <c r="E58" s="46">
        <v>70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70</v>
      </c>
      <c r="O58" s="47">
        <f t="shared" si="11"/>
        <v>4.2313969654838909E-3</v>
      </c>
      <c r="P58" s="9"/>
    </row>
    <row r="59" spans="1:16">
      <c r="A59" s="12"/>
      <c r="B59" s="44">
        <v>694</v>
      </c>
      <c r="C59" s="20" t="s">
        <v>152</v>
      </c>
      <c r="D59" s="46">
        <v>19204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19204</v>
      </c>
      <c r="O59" s="47">
        <f t="shared" si="11"/>
        <v>1.1608535332164662</v>
      </c>
      <c r="P59" s="9"/>
    </row>
    <row r="60" spans="1:16">
      <c r="A60" s="12"/>
      <c r="B60" s="44">
        <v>712</v>
      </c>
      <c r="C60" s="20" t="s">
        <v>117</v>
      </c>
      <c r="D60" s="46">
        <v>49678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49678</v>
      </c>
      <c r="O60" s="47">
        <f t="shared" si="11"/>
        <v>3.0029619778758385</v>
      </c>
      <c r="P60" s="9"/>
    </row>
    <row r="61" spans="1:16">
      <c r="A61" s="12"/>
      <c r="B61" s="44">
        <v>713</v>
      </c>
      <c r="C61" s="20" t="s">
        <v>153</v>
      </c>
      <c r="D61" s="46">
        <v>33522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33522</v>
      </c>
      <c r="O61" s="47">
        <f t="shared" si="11"/>
        <v>2.0263555582421566</v>
      </c>
      <c r="P61" s="9"/>
    </row>
    <row r="62" spans="1:16">
      <c r="A62" s="12"/>
      <c r="B62" s="44">
        <v>715</v>
      </c>
      <c r="C62" s="20" t="s">
        <v>119</v>
      </c>
      <c r="D62" s="46">
        <v>0</v>
      </c>
      <c r="E62" s="46">
        <v>3510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67" si="18">SUM(D62:M62)</f>
        <v>3510</v>
      </c>
      <c r="O62" s="47">
        <f t="shared" si="11"/>
        <v>0.21217433355497795</v>
      </c>
      <c r="P62" s="9"/>
    </row>
    <row r="63" spans="1:16">
      <c r="A63" s="12"/>
      <c r="B63" s="44">
        <v>716</v>
      </c>
      <c r="C63" s="20" t="s">
        <v>154</v>
      </c>
      <c r="D63" s="46">
        <v>0</v>
      </c>
      <c r="E63" s="46">
        <v>21664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8"/>
        <v>21664</v>
      </c>
      <c r="O63" s="47">
        <f t="shared" si="11"/>
        <v>1.3095569122891857</v>
      </c>
      <c r="P63" s="9"/>
    </row>
    <row r="64" spans="1:16">
      <c r="A64" s="12"/>
      <c r="B64" s="44">
        <v>719</v>
      </c>
      <c r="C64" s="20" t="s">
        <v>120</v>
      </c>
      <c r="D64" s="46">
        <v>0</v>
      </c>
      <c r="E64" s="46">
        <v>612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8"/>
        <v>612</v>
      </c>
      <c r="O64" s="47">
        <f t="shared" si="11"/>
        <v>3.6994499183944873E-2</v>
      </c>
      <c r="P64" s="9"/>
    </row>
    <row r="65" spans="1:119">
      <c r="A65" s="12"/>
      <c r="B65" s="44">
        <v>724</v>
      </c>
      <c r="C65" s="20" t="s">
        <v>156</v>
      </c>
      <c r="D65" s="46">
        <v>22787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22787</v>
      </c>
      <c r="O65" s="47">
        <f t="shared" si="11"/>
        <v>1.3774406093211631</v>
      </c>
      <c r="P65" s="9"/>
    </row>
    <row r="66" spans="1:119">
      <c r="A66" s="12"/>
      <c r="B66" s="44">
        <v>744</v>
      </c>
      <c r="C66" s="20" t="s">
        <v>157</v>
      </c>
      <c r="D66" s="46">
        <v>19340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19340</v>
      </c>
      <c r="O66" s="47">
        <f t="shared" si="11"/>
        <v>1.1690745330351207</v>
      </c>
      <c r="P66" s="9"/>
    </row>
    <row r="67" spans="1:119" ht="15.75" thickBot="1">
      <c r="A67" s="12"/>
      <c r="B67" s="44">
        <v>764</v>
      </c>
      <c r="C67" s="20" t="s">
        <v>158</v>
      </c>
      <c r="D67" s="46">
        <v>35203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35203</v>
      </c>
      <c r="O67" s="47">
        <f t="shared" si="11"/>
        <v>2.1279695339418487</v>
      </c>
      <c r="P67" s="9"/>
    </row>
    <row r="68" spans="1:119" ht="16.5" thickBot="1">
      <c r="A68" s="14" t="s">
        <v>10</v>
      </c>
      <c r="B68" s="23"/>
      <c r="C68" s="22"/>
      <c r="D68" s="15">
        <f t="shared" ref="D68:M68" si="19">SUM(D5,D13,D22,D29,D32,D37,D42,D46,D48)</f>
        <v>17006589</v>
      </c>
      <c r="E68" s="15">
        <f t="shared" si="19"/>
        <v>3961312</v>
      </c>
      <c r="F68" s="15">
        <f t="shared" si="19"/>
        <v>984694</v>
      </c>
      <c r="G68" s="15">
        <f t="shared" si="19"/>
        <v>0</v>
      </c>
      <c r="H68" s="15">
        <f t="shared" si="19"/>
        <v>0</v>
      </c>
      <c r="I68" s="15">
        <f t="shared" si="19"/>
        <v>21036</v>
      </c>
      <c r="J68" s="15">
        <f t="shared" si="19"/>
        <v>0</v>
      </c>
      <c r="K68" s="15">
        <f t="shared" si="19"/>
        <v>0</v>
      </c>
      <c r="L68" s="15">
        <f t="shared" si="19"/>
        <v>0</v>
      </c>
      <c r="M68" s="15">
        <f t="shared" si="19"/>
        <v>0</v>
      </c>
      <c r="N68" s="15">
        <f>SUM(D68:M68)</f>
        <v>21973631</v>
      </c>
      <c r="O68" s="37">
        <f t="shared" si="11"/>
        <v>1328.2736504866107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38"/>
      <c r="B70" s="39"/>
      <c r="C70" s="39"/>
      <c r="D70" s="40"/>
      <c r="E70" s="40"/>
      <c r="F70" s="40"/>
      <c r="G70" s="40"/>
      <c r="H70" s="40"/>
      <c r="I70" s="40"/>
      <c r="J70" s="40"/>
      <c r="K70" s="40"/>
      <c r="L70" s="48" t="s">
        <v>159</v>
      </c>
      <c r="M70" s="48"/>
      <c r="N70" s="48"/>
      <c r="O70" s="41">
        <v>16543</v>
      </c>
    </row>
    <row r="71" spans="1:119">
      <c r="A71" s="49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</row>
    <row r="72" spans="1:119" ht="15.75" customHeight="1" thickBot="1">
      <c r="A72" s="52" t="s">
        <v>95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4992331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4992331</v>
      </c>
      <c r="O5" s="32">
        <f t="shared" ref="O5:O36" si="1">(N5/O$69)</f>
        <v>309.96715509747918</v>
      </c>
      <c r="P5" s="6"/>
    </row>
    <row r="6" spans="1:133">
      <c r="A6" s="12"/>
      <c r="B6" s="44">
        <v>511</v>
      </c>
      <c r="C6" s="20" t="s">
        <v>20</v>
      </c>
      <c r="D6" s="46">
        <v>992611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992611</v>
      </c>
      <c r="O6" s="47">
        <f t="shared" si="1"/>
        <v>61.629889482180552</v>
      </c>
      <c r="P6" s="9"/>
    </row>
    <row r="7" spans="1:133">
      <c r="A7" s="12"/>
      <c r="B7" s="44">
        <v>512</v>
      </c>
      <c r="C7" s="20" t="s">
        <v>21</v>
      </c>
      <c r="D7" s="46">
        <v>452550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452550</v>
      </c>
      <c r="O7" s="47">
        <f t="shared" si="1"/>
        <v>28.09822426424935</v>
      </c>
      <c r="P7" s="9"/>
    </row>
    <row r="8" spans="1:133">
      <c r="A8" s="12"/>
      <c r="B8" s="44">
        <v>513</v>
      </c>
      <c r="C8" s="20" t="s">
        <v>22</v>
      </c>
      <c r="D8" s="46">
        <v>1971386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1971386</v>
      </c>
      <c r="O8" s="47">
        <f t="shared" si="1"/>
        <v>122.40072022848628</v>
      </c>
      <c r="P8" s="9"/>
    </row>
    <row r="9" spans="1:133">
      <c r="A9" s="12"/>
      <c r="B9" s="44">
        <v>514</v>
      </c>
      <c r="C9" s="20" t="s">
        <v>23</v>
      </c>
      <c r="D9" s="46">
        <v>162534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162534</v>
      </c>
      <c r="O9" s="47">
        <f t="shared" si="1"/>
        <v>10.091518688687446</v>
      </c>
      <c r="P9" s="9"/>
    </row>
    <row r="10" spans="1:133">
      <c r="A10" s="12"/>
      <c r="B10" s="44">
        <v>515</v>
      </c>
      <c r="C10" s="20" t="s">
        <v>24</v>
      </c>
      <c r="D10" s="46">
        <v>111563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111563</v>
      </c>
      <c r="O10" s="47">
        <f t="shared" si="1"/>
        <v>6.9267974667825651</v>
      </c>
      <c r="P10" s="9"/>
    </row>
    <row r="11" spans="1:133">
      <c r="A11" s="12"/>
      <c r="B11" s="44">
        <v>516</v>
      </c>
      <c r="C11" s="20" t="s">
        <v>77</v>
      </c>
      <c r="D11" s="46">
        <v>69979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69979</v>
      </c>
      <c r="O11" s="47">
        <f t="shared" si="1"/>
        <v>4.3449025207997023</v>
      </c>
      <c r="P11" s="9"/>
    </row>
    <row r="12" spans="1:133">
      <c r="A12" s="12"/>
      <c r="B12" s="44">
        <v>519</v>
      </c>
      <c r="C12" s="20" t="s">
        <v>25</v>
      </c>
      <c r="D12" s="46">
        <v>1231708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1231708</v>
      </c>
      <c r="O12" s="47">
        <f t="shared" si="1"/>
        <v>76.475102446293306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SUM(D14:D21)</f>
        <v>5903696</v>
      </c>
      <c r="E13" s="31">
        <f t="shared" si="3"/>
        <v>533096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6436792</v>
      </c>
      <c r="O13" s="43">
        <f t="shared" si="1"/>
        <v>399.65180678008198</v>
      </c>
      <c r="P13" s="10"/>
    </row>
    <row r="14" spans="1:133">
      <c r="A14" s="12"/>
      <c r="B14" s="44">
        <v>521</v>
      </c>
      <c r="C14" s="20" t="s">
        <v>27</v>
      </c>
      <c r="D14" s="46">
        <v>2607551</v>
      </c>
      <c r="E14" s="46">
        <v>7500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2615051</v>
      </c>
      <c r="O14" s="47">
        <f t="shared" si="1"/>
        <v>162.36501924748541</v>
      </c>
      <c r="P14" s="9"/>
    </row>
    <row r="15" spans="1:133">
      <c r="A15" s="12"/>
      <c r="B15" s="44">
        <v>522</v>
      </c>
      <c r="C15" s="20" t="s">
        <v>28</v>
      </c>
      <c r="D15" s="46">
        <v>65146</v>
      </c>
      <c r="E15" s="46">
        <v>311346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376492</v>
      </c>
      <c r="O15" s="47">
        <f t="shared" si="1"/>
        <v>23.375884763442194</v>
      </c>
      <c r="P15" s="9"/>
    </row>
    <row r="16" spans="1:133">
      <c r="A16" s="12"/>
      <c r="B16" s="44">
        <v>523</v>
      </c>
      <c r="C16" s="20" t="s">
        <v>113</v>
      </c>
      <c r="D16" s="46">
        <v>1520692</v>
      </c>
      <c r="E16" s="46">
        <v>10163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1530855</v>
      </c>
      <c r="O16" s="47">
        <f t="shared" si="1"/>
        <v>95.04873960014902</v>
      </c>
      <c r="P16" s="9"/>
    </row>
    <row r="17" spans="1:16">
      <c r="A17" s="12"/>
      <c r="B17" s="44">
        <v>524</v>
      </c>
      <c r="C17" s="20" t="s">
        <v>30</v>
      </c>
      <c r="D17" s="46">
        <v>239159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239159</v>
      </c>
      <c r="O17" s="47">
        <f t="shared" si="1"/>
        <v>14.849062461194587</v>
      </c>
      <c r="P17" s="9"/>
    </row>
    <row r="18" spans="1:16">
      <c r="A18" s="12"/>
      <c r="B18" s="44">
        <v>525</v>
      </c>
      <c r="C18" s="20" t="s">
        <v>31</v>
      </c>
      <c r="D18" s="46">
        <v>271304</v>
      </c>
      <c r="E18" s="46">
        <v>29108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300412</v>
      </c>
      <c r="O18" s="47">
        <f t="shared" si="1"/>
        <v>18.652179312057619</v>
      </c>
      <c r="P18" s="9"/>
    </row>
    <row r="19" spans="1:16">
      <c r="A19" s="12"/>
      <c r="B19" s="44">
        <v>526</v>
      </c>
      <c r="C19" s="20" t="s">
        <v>32</v>
      </c>
      <c r="D19" s="46">
        <v>1149960</v>
      </c>
      <c r="E19" s="46">
        <v>67762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1217722</v>
      </c>
      <c r="O19" s="47">
        <f t="shared" si="1"/>
        <v>75.606730411026945</v>
      </c>
      <c r="P19" s="9"/>
    </row>
    <row r="20" spans="1:16">
      <c r="A20" s="12"/>
      <c r="B20" s="44">
        <v>527</v>
      </c>
      <c r="C20" s="20" t="s">
        <v>33</v>
      </c>
      <c r="D20" s="46">
        <v>47495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47495</v>
      </c>
      <c r="O20" s="47">
        <f t="shared" si="1"/>
        <v>2.9489010306717995</v>
      </c>
      <c r="P20" s="9"/>
    </row>
    <row r="21" spans="1:16">
      <c r="A21" s="12"/>
      <c r="B21" s="44">
        <v>529</v>
      </c>
      <c r="C21" s="20" t="s">
        <v>34</v>
      </c>
      <c r="D21" s="46">
        <v>2389</v>
      </c>
      <c r="E21" s="46">
        <v>107217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109606</v>
      </c>
      <c r="O21" s="47">
        <f t="shared" si="1"/>
        <v>6.8052899540543894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SUM(D23:D28)</f>
        <v>620784</v>
      </c>
      <c r="E22" s="31">
        <f t="shared" si="5"/>
        <v>420732</v>
      </c>
      <c r="F22" s="31">
        <f t="shared" si="5"/>
        <v>1847578</v>
      </c>
      <c r="G22" s="31">
        <f t="shared" si="5"/>
        <v>0</v>
      </c>
      <c r="H22" s="31">
        <f t="shared" si="5"/>
        <v>0</v>
      </c>
      <c r="I22" s="31">
        <f t="shared" si="5"/>
        <v>21036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2910130</v>
      </c>
      <c r="O22" s="43">
        <f t="shared" si="1"/>
        <v>180.68607972184279</v>
      </c>
      <c r="P22" s="10"/>
    </row>
    <row r="23" spans="1:16">
      <c r="A23" s="12"/>
      <c r="B23" s="44">
        <v>533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14300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14300</v>
      </c>
      <c r="O23" s="47">
        <f t="shared" si="1"/>
        <v>0.88786787532596545</v>
      </c>
      <c r="P23" s="9"/>
    </row>
    <row r="24" spans="1:16">
      <c r="A24" s="12"/>
      <c r="B24" s="44">
        <v>534</v>
      </c>
      <c r="C24" s="20" t="s">
        <v>37</v>
      </c>
      <c r="D24" s="46">
        <v>479065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479065</v>
      </c>
      <c r="O24" s="47">
        <f t="shared" si="1"/>
        <v>29.744505153358997</v>
      </c>
      <c r="P24" s="9"/>
    </row>
    <row r="25" spans="1:16">
      <c r="A25" s="12"/>
      <c r="B25" s="44">
        <v>536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6736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6736</v>
      </c>
      <c r="O25" s="47">
        <f t="shared" si="1"/>
        <v>0.4182292313423569</v>
      </c>
      <c r="P25" s="9"/>
    </row>
    <row r="26" spans="1:16">
      <c r="A26" s="12"/>
      <c r="B26" s="44">
        <v>537</v>
      </c>
      <c r="C26" s="20" t="s">
        <v>40</v>
      </c>
      <c r="D26" s="46">
        <v>120263</v>
      </c>
      <c r="E26" s="46">
        <v>0</v>
      </c>
      <c r="F26" s="46">
        <v>1847578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1967841</v>
      </c>
      <c r="O26" s="47">
        <f t="shared" si="1"/>
        <v>122.1806159195331</v>
      </c>
      <c r="P26" s="9"/>
    </row>
    <row r="27" spans="1:16">
      <c r="A27" s="12"/>
      <c r="B27" s="44">
        <v>538</v>
      </c>
      <c r="C27" s="20" t="s">
        <v>78</v>
      </c>
      <c r="D27" s="46">
        <v>21456</v>
      </c>
      <c r="E27" s="46">
        <v>312845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334301</v>
      </c>
      <c r="O27" s="47">
        <f t="shared" si="1"/>
        <v>20.756301999254937</v>
      </c>
      <c r="P27" s="9"/>
    </row>
    <row r="28" spans="1:16">
      <c r="A28" s="12"/>
      <c r="B28" s="44">
        <v>539</v>
      </c>
      <c r="C28" s="20" t="s">
        <v>41</v>
      </c>
      <c r="D28" s="46">
        <v>0</v>
      </c>
      <c r="E28" s="46">
        <v>107887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107887</v>
      </c>
      <c r="O28" s="47">
        <f t="shared" si="1"/>
        <v>6.6985595430274429</v>
      </c>
      <c r="P28" s="9"/>
    </row>
    <row r="29" spans="1:16" ht="15.75">
      <c r="A29" s="28" t="s">
        <v>42</v>
      </c>
      <c r="B29" s="29"/>
      <c r="C29" s="30"/>
      <c r="D29" s="31">
        <f t="shared" ref="D29:M29" si="7">SUM(D30:D30)</f>
        <v>862254</v>
      </c>
      <c r="E29" s="31">
        <f t="shared" si="7"/>
        <v>82174</v>
      </c>
      <c r="F29" s="31">
        <f t="shared" si="7"/>
        <v>989471</v>
      </c>
      <c r="G29" s="31">
        <f t="shared" si="7"/>
        <v>0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7" si="8">SUM(D29:M29)</f>
        <v>1933899</v>
      </c>
      <c r="O29" s="43">
        <f t="shared" si="1"/>
        <v>120.07320253321744</v>
      </c>
      <c r="P29" s="10"/>
    </row>
    <row r="30" spans="1:16">
      <c r="A30" s="12"/>
      <c r="B30" s="44">
        <v>541</v>
      </c>
      <c r="C30" s="20" t="s">
        <v>43</v>
      </c>
      <c r="D30" s="46">
        <v>862254</v>
      </c>
      <c r="E30" s="46">
        <v>82174</v>
      </c>
      <c r="F30" s="46">
        <v>989471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1933899</v>
      </c>
      <c r="O30" s="47">
        <f t="shared" si="1"/>
        <v>120.07320253321744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SUM(D32:D35)</f>
        <v>269324</v>
      </c>
      <c r="E31" s="31">
        <f t="shared" si="9"/>
        <v>1317259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1586583</v>
      </c>
      <c r="O31" s="43">
        <f t="shared" si="1"/>
        <v>98.508816590090646</v>
      </c>
      <c r="P31" s="10"/>
    </row>
    <row r="32" spans="1:16">
      <c r="A32" s="13"/>
      <c r="B32" s="45">
        <v>552</v>
      </c>
      <c r="C32" s="21" t="s">
        <v>47</v>
      </c>
      <c r="D32" s="46">
        <v>214301</v>
      </c>
      <c r="E32" s="46">
        <v>884691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1098992</v>
      </c>
      <c r="O32" s="47">
        <f t="shared" si="1"/>
        <v>68.234943499317026</v>
      </c>
      <c r="P32" s="9"/>
    </row>
    <row r="33" spans="1:16">
      <c r="A33" s="13"/>
      <c r="B33" s="45">
        <v>553</v>
      </c>
      <c r="C33" s="21" t="s">
        <v>48</v>
      </c>
      <c r="D33" s="46">
        <v>53023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53023</v>
      </c>
      <c r="O33" s="47">
        <f t="shared" si="1"/>
        <v>3.2921271575810258</v>
      </c>
      <c r="P33" s="9"/>
    </row>
    <row r="34" spans="1:16">
      <c r="A34" s="13"/>
      <c r="B34" s="45">
        <v>554</v>
      </c>
      <c r="C34" s="21" t="s">
        <v>49</v>
      </c>
      <c r="D34" s="46">
        <v>2000</v>
      </c>
      <c r="E34" s="46">
        <v>63721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65721</v>
      </c>
      <c r="O34" s="47">
        <f t="shared" si="1"/>
        <v>4.0805289954054391</v>
      </c>
      <c r="P34" s="9"/>
    </row>
    <row r="35" spans="1:16">
      <c r="A35" s="13"/>
      <c r="B35" s="45">
        <v>559</v>
      </c>
      <c r="C35" s="21" t="s">
        <v>50</v>
      </c>
      <c r="D35" s="46">
        <v>0</v>
      </c>
      <c r="E35" s="46">
        <v>368847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368847</v>
      </c>
      <c r="O35" s="47">
        <f t="shared" si="1"/>
        <v>22.901216937787161</v>
      </c>
      <c r="P35" s="9"/>
    </row>
    <row r="36" spans="1:16" ht="15.75">
      <c r="A36" s="28" t="s">
        <v>51</v>
      </c>
      <c r="B36" s="29"/>
      <c r="C36" s="30"/>
      <c r="D36" s="31">
        <f t="shared" ref="D36:M36" si="10">SUM(D37:D40)</f>
        <v>790472</v>
      </c>
      <c r="E36" s="31">
        <f t="shared" si="10"/>
        <v>727646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1518118</v>
      </c>
      <c r="O36" s="43">
        <f t="shared" si="1"/>
        <v>94.257916304482805</v>
      </c>
      <c r="P36" s="10"/>
    </row>
    <row r="37" spans="1:16">
      <c r="A37" s="12"/>
      <c r="B37" s="44">
        <v>561</v>
      </c>
      <c r="C37" s="20" t="s">
        <v>52</v>
      </c>
      <c r="D37" s="46">
        <v>0</v>
      </c>
      <c r="E37" s="46">
        <v>706363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706363</v>
      </c>
      <c r="O37" s="47">
        <f t="shared" ref="O37:O67" si="11">(N37/O$69)</f>
        <v>43.85713398733391</v>
      </c>
      <c r="P37" s="9"/>
    </row>
    <row r="38" spans="1:16">
      <c r="A38" s="12"/>
      <c r="B38" s="44">
        <v>562</v>
      </c>
      <c r="C38" s="20" t="s">
        <v>53</v>
      </c>
      <c r="D38" s="46">
        <v>449363</v>
      </c>
      <c r="E38" s="46">
        <v>21283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4" si="12">SUM(D38:M38)</f>
        <v>470646</v>
      </c>
      <c r="O38" s="47">
        <f t="shared" si="11"/>
        <v>29.22178070284366</v>
      </c>
      <c r="P38" s="9"/>
    </row>
    <row r="39" spans="1:16">
      <c r="A39" s="12"/>
      <c r="B39" s="44">
        <v>563</v>
      </c>
      <c r="C39" s="20" t="s">
        <v>54</v>
      </c>
      <c r="D39" s="46">
        <v>61745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61745</v>
      </c>
      <c r="O39" s="47">
        <f t="shared" si="11"/>
        <v>3.8336644728672544</v>
      </c>
      <c r="P39" s="9"/>
    </row>
    <row r="40" spans="1:16">
      <c r="A40" s="12"/>
      <c r="B40" s="44">
        <v>564</v>
      </c>
      <c r="C40" s="20" t="s">
        <v>55</v>
      </c>
      <c r="D40" s="46">
        <v>279364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279364</v>
      </c>
      <c r="O40" s="47">
        <f t="shared" si="11"/>
        <v>17.345337141437973</v>
      </c>
      <c r="P40" s="9"/>
    </row>
    <row r="41" spans="1:16" ht="15.75">
      <c r="A41" s="28" t="s">
        <v>57</v>
      </c>
      <c r="B41" s="29"/>
      <c r="C41" s="30"/>
      <c r="D41" s="31">
        <f t="shared" ref="D41:M41" si="13">SUM(D42:D44)</f>
        <v>227669</v>
      </c>
      <c r="E41" s="31">
        <f t="shared" si="13"/>
        <v>1413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229082</v>
      </c>
      <c r="O41" s="43">
        <f t="shared" si="11"/>
        <v>14.223395008071526</v>
      </c>
      <c r="P41" s="9"/>
    </row>
    <row r="42" spans="1:16">
      <c r="A42" s="12"/>
      <c r="B42" s="44">
        <v>571</v>
      </c>
      <c r="C42" s="20" t="s">
        <v>58</v>
      </c>
      <c r="D42" s="46">
        <v>155532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155532</v>
      </c>
      <c r="O42" s="47">
        <f t="shared" si="11"/>
        <v>9.6567738730907742</v>
      </c>
      <c r="P42" s="9"/>
    </row>
    <row r="43" spans="1:16">
      <c r="A43" s="12"/>
      <c r="B43" s="44">
        <v>572</v>
      </c>
      <c r="C43" s="20" t="s">
        <v>59</v>
      </c>
      <c r="D43" s="46">
        <v>66137</v>
      </c>
      <c r="E43" s="46">
        <v>1413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67550</v>
      </c>
      <c r="O43" s="47">
        <f t="shared" si="11"/>
        <v>4.1940891593195087</v>
      </c>
      <c r="P43" s="9"/>
    </row>
    <row r="44" spans="1:16">
      <c r="A44" s="12"/>
      <c r="B44" s="44">
        <v>579</v>
      </c>
      <c r="C44" s="20" t="s">
        <v>60</v>
      </c>
      <c r="D44" s="46">
        <v>6000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6000</v>
      </c>
      <c r="O44" s="47">
        <f t="shared" si="11"/>
        <v>0.37253197566124424</v>
      </c>
      <c r="P44" s="9"/>
    </row>
    <row r="45" spans="1:16" ht="15.75">
      <c r="A45" s="28" t="s">
        <v>74</v>
      </c>
      <c r="B45" s="29"/>
      <c r="C45" s="30"/>
      <c r="D45" s="31">
        <f t="shared" ref="D45:M45" si="14">SUM(D46:D46)</f>
        <v>20000</v>
      </c>
      <c r="E45" s="31">
        <f t="shared" si="14"/>
        <v>44055</v>
      </c>
      <c r="F45" s="31">
        <f t="shared" si="14"/>
        <v>0</v>
      </c>
      <c r="G45" s="31">
        <f t="shared" si="14"/>
        <v>0</v>
      </c>
      <c r="H45" s="31">
        <f t="shared" si="14"/>
        <v>0</v>
      </c>
      <c r="I45" s="31">
        <f t="shared" si="14"/>
        <v>0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 t="shared" ref="N45:N52" si="15">SUM(D45:M45)</f>
        <v>64055</v>
      </c>
      <c r="O45" s="43">
        <f t="shared" si="11"/>
        <v>3.9770892834968334</v>
      </c>
      <c r="P45" s="9"/>
    </row>
    <row r="46" spans="1:16">
      <c r="A46" s="12"/>
      <c r="B46" s="44">
        <v>581</v>
      </c>
      <c r="C46" s="20" t="s">
        <v>61</v>
      </c>
      <c r="D46" s="46">
        <v>20000</v>
      </c>
      <c r="E46" s="46">
        <v>44055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64055</v>
      </c>
      <c r="O46" s="47">
        <f t="shared" si="11"/>
        <v>3.9770892834968334</v>
      </c>
      <c r="P46" s="9"/>
    </row>
    <row r="47" spans="1:16" ht="15.75">
      <c r="A47" s="28" t="s">
        <v>64</v>
      </c>
      <c r="B47" s="29"/>
      <c r="C47" s="30"/>
      <c r="D47" s="31">
        <f t="shared" ref="D47:M47" si="16">SUM(D48:D66)</f>
        <v>577225</v>
      </c>
      <c r="E47" s="31">
        <f t="shared" si="16"/>
        <v>23416</v>
      </c>
      <c r="F47" s="31">
        <f t="shared" si="16"/>
        <v>0</v>
      </c>
      <c r="G47" s="31">
        <f t="shared" si="16"/>
        <v>0</v>
      </c>
      <c r="H47" s="31">
        <f t="shared" si="16"/>
        <v>0</v>
      </c>
      <c r="I47" s="31">
        <f t="shared" si="16"/>
        <v>0</v>
      </c>
      <c r="J47" s="31">
        <f t="shared" si="16"/>
        <v>0</v>
      </c>
      <c r="K47" s="31">
        <f t="shared" si="16"/>
        <v>0</v>
      </c>
      <c r="L47" s="31">
        <f t="shared" si="16"/>
        <v>0</v>
      </c>
      <c r="M47" s="31">
        <f t="shared" si="16"/>
        <v>0</v>
      </c>
      <c r="N47" s="31">
        <f t="shared" si="15"/>
        <v>600641</v>
      </c>
      <c r="O47" s="43">
        <f t="shared" si="11"/>
        <v>37.292996398857568</v>
      </c>
      <c r="P47" s="9"/>
    </row>
    <row r="48" spans="1:16">
      <c r="A48" s="12"/>
      <c r="B48" s="44">
        <v>600</v>
      </c>
      <c r="C48" s="20" t="s">
        <v>79</v>
      </c>
      <c r="D48" s="46">
        <v>2209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2209</v>
      </c>
      <c r="O48" s="47">
        <f t="shared" si="11"/>
        <v>0.1371538557059481</v>
      </c>
      <c r="P48" s="9"/>
    </row>
    <row r="49" spans="1:16">
      <c r="A49" s="12"/>
      <c r="B49" s="44">
        <v>602</v>
      </c>
      <c r="C49" s="20" t="s">
        <v>66</v>
      </c>
      <c r="D49" s="46">
        <v>6556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6556</v>
      </c>
      <c r="O49" s="47">
        <f t="shared" si="11"/>
        <v>0.40705327207251957</v>
      </c>
      <c r="P49" s="9"/>
    </row>
    <row r="50" spans="1:16">
      <c r="A50" s="12"/>
      <c r="B50" s="44">
        <v>603</v>
      </c>
      <c r="C50" s="20" t="s">
        <v>67</v>
      </c>
      <c r="D50" s="46">
        <v>813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813</v>
      </c>
      <c r="O50" s="47">
        <f t="shared" si="11"/>
        <v>5.0478082702098595E-2</v>
      </c>
      <c r="P50" s="9"/>
    </row>
    <row r="51" spans="1:16">
      <c r="A51" s="12"/>
      <c r="B51" s="44">
        <v>604</v>
      </c>
      <c r="C51" s="20" t="s">
        <v>68</v>
      </c>
      <c r="D51" s="46">
        <v>159149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159149</v>
      </c>
      <c r="O51" s="47">
        <f t="shared" si="11"/>
        <v>9.8813485657518942</v>
      </c>
      <c r="P51" s="9"/>
    </row>
    <row r="52" spans="1:16">
      <c r="A52" s="12"/>
      <c r="B52" s="44">
        <v>608</v>
      </c>
      <c r="C52" s="20" t="s">
        <v>80</v>
      </c>
      <c r="D52" s="46">
        <v>12066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12066</v>
      </c>
      <c r="O52" s="47">
        <f t="shared" si="11"/>
        <v>0.74916180305476221</v>
      </c>
      <c r="P52" s="9"/>
    </row>
    <row r="53" spans="1:16">
      <c r="A53" s="12"/>
      <c r="B53" s="44">
        <v>614</v>
      </c>
      <c r="C53" s="20" t="s">
        <v>81</v>
      </c>
      <c r="D53" s="46">
        <v>71845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1" si="17">SUM(D53:M53)</f>
        <v>71845</v>
      </c>
      <c r="O53" s="47">
        <f t="shared" si="11"/>
        <v>4.4607599652303493</v>
      </c>
      <c r="P53" s="9"/>
    </row>
    <row r="54" spans="1:16">
      <c r="A54" s="12"/>
      <c r="B54" s="44">
        <v>629</v>
      </c>
      <c r="C54" s="20" t="s">
        <v>93</v>
      </c>
      <c r="D54" s="46">
        <v>291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7"/>
        <v>291</v>
      </c>
      <c r="O54" s="47">
        <f t="shared" si="11"/>
        <v>1.8067800819570348E-2</v>
      </c>
      <c r="P54" s="9"/>
    </row>
    <row r="55" spans="1:16">
      <c r="A55" s="12"/>
      <c r="B55" s="44">
        <v>634</v>
      </c>
      <c r="C55" s="20" t="s">
        <v>82</v>
      </c>
      <c r="D55" s="46">
        <v>37348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37348</v>
      </c>
      <c r="O55" s="47">
        <f t="shared" si="11"/>
        <v>2.3188873711660252</v>
      </c>
      <c r="P55" s="9"/>
    </row>
    <row r="56" spans="1:16">
      <c r="A56" s="12"/>
      <c r="B56" s="44">
        <v>654</v>
      </c>
      <c r="C56" s="20" t="s">
        <v>115</v>
      </c>
      <c r="D56" s="46">
        <v>51398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51398</v>
      </c>
      <c r="O56" s="47">
        <f t="shared" si="11"/>
        <v>3.1912330808394387</v>
      </c>
      <c r="P56" s="9"/>
    </row>
    <row r="57" spans="1:16">
      <c r="A57" s="12"/>
      <c r="B57" s="44">
        <v>674</v>
      </c>
      <c r="C57" s="20" t="s">
        <v>84</v>
      </c>
      <c r="D57" s="46">
        <v>14119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14119</v>
      </c>
      <c r="O57" s="47">
        <f t="shared" si="11"/>
        <v>0.87662982739351791</v>
      </c>
      <c r="P57" s="9"/>
    </row>
    <row r="58" spans="1:16">
      <c r="A58" s="12"/>
      <c r="B58" s="44">
        <v>689</v>
      </c>
      <c r="C58" s="20" t="s">
        <v>116</v>
      </c>
      <c r="D58" s="46">
        <v>0</v>
      </c>
      <c r="E58" s="46">
        <v>18521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18521</v>
      </c>
      <c r="O58" s="47">
        <f t="shared" si="11"/>
        <v>1.1499441202036509</v>
      </c>
      <c r="P58" s="9"/>
    </row>
    <row r="59" spans="1:16">
      <c r="A59" s="12"/>
      <c r="B59" s="44">
        <v>694</v>
      </c>
      <c r="C59" s="20" t="s">
        <v>85</v>
      </c>
      <c r="D59" s="46">
        <v>20329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20329</v>
      </c>
      <c r="O59" s="47">
        <f t="shared" si="11"/>
        <v>1.2622004222029057</v>
      </c>
      <c r="P59" s="9"/>
    </row>
    <row r="60" spans="1:16">
      <c r="A60" s="12"/>
      <c r="B60" s="44">
        <v>712</v>
      </c>
      <c r="C60" s="20" t="s">
        <v>117</v>
      </c>
      <c r="D60" s="46">
        <v>80422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80422</v>
      </c>
      <c r="O60" s="47">
        <f t="shared" si="11"/>
        <v>4.9932944244380977</v>
      </c>
      <c r="P60" s="9"/>
    </row>
    <row r="61" spans="1:16">
      <c r="A61" s="12"/>
      <c r="B61" s="44">
        <v>713</v>
      </c>
      <c r="C61" s="20" t="s">
        <v>118</v>
      </c>
      <c r="D61" s="46">
        <v>24103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24103</v>
      </c>
      <c r="O61" s="47">
        <f t="shared" si="11"/>
        <v>1.4965230348938283</v>
      </c>
      <c r="P61" s="9"/>
    </row>
    <row r="62" spans="1:16">
      <c r="A62" s="12"/>
      <c r="B62" s="44">
        <v>715</v>
      </c>
      <c r="C62" s="20" t="s">
        <v>119</v>
      </c>
      <c r="D62" s="46">
        <v>0</v>
      </c>
      <c r="E62" s="46">
        <v>3023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67" si="18">SUM(D62:M62)</f>
        <v>3023</v>
      </c>
      <c r="O62" s="47">
        <f t="shared" si="11"/>
        <v>0.18769402707065691</v>
      </c>
      <c r="P62" s="9"/>
    </row>
    <row r="63" spans="1:16">
      <c r="A63" s="12"/>
      <c r="B63" s="44">
        <v>719</v>
      </c>
      <c r="C63" s="20" t="s">
        <v>120</v>
      </c>
      <c r="D63" s="46">
        <v>0</v>
      </c>
      <c r="E63" s="46">
        <v>1872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8"/>
        <v>1872</v>
      </c>
      <c r="O63" s="47">
        <f t="shared" si="11"/>
        <v>0.11622997640630821</v>
      </c>
      <c r="P63" s="9"/>
    </row>
    <row r="64" spans="1:16">
      <c r="A64" s="12"/>
      <c r="B64" s="44">
        <v>724</v>
      </c>
      <c r="C64" s="20" t="s">
        <v>87</v>
      </c>
      <c r="D64" s="46">
        <v>26849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8"/>
        <v>26849</v>
      </c>
      <c r="O64" s="47">
        <f t="shared" si="11"/>
        <v>1.6670185024214579</v>
      </c>
      <c r="P64" s="9"/>
    </row>
    <row r="65" spans="1:119">
      <c r="A65" s="12"/>
      <c r="B65" s="44">
        <v>744</v>
      </c>
      <c r="C65" s="20" t="s">
        <v>88</v>
      </c>
      <c r="D65" s="46">
        <v>20580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20580</v>
      </c>
      <c r="O65" s="47">
        <f t="shared" si="11"/>
        <v>1.2777846765180678</v>
      </c>
      <c r="P65" s="9"/>
    </row>
    <row r="66" spans="1:119" ht="15.75" thickBot="1">
      <c r="A66" s="12"/>
      <c r="B66" s="44">
        <v>764</v>
      </c>
      <c r="C66" s="20" t="s">
        <v>89</v>
      </c>
      <c r="D66" s="46">
        <v>49148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49148</v>
      </c>
      <c r="O66" s="47">
        <f t="shared" si="11"/>
        <v>3.0515335899664722</v>
      </c>
      <c r="P66" s="9"/>
    </row>
    <row r="67" spans="1:119" ht="16.5" thickBot="1">
      <c r="A67" s="14" t="s">
        <v>10</v>
      </c>
      <c r="B67" s="23"/>
      <c r="C67" s="22"/>
      <c r="D67" s="15">
        <f t="shared" ref="D67:M67" si="19">SUM(D5,D13,D22,D29,D31,D36,D41,D45,D47)</f>
        <v>14263755</v>
      </c>
      <c r="E67" s="15">
        <f t="shared" si="19"/>
        <v>3149791</v>
      </c>
      <c r="F67" s="15">
        <f t="shared" si="19"/>
        <v>2837049</v>
      </c>
      <c r="G67" s="15">
        <f t="shared" si="19"/>
        <v>0</v>
      </c>
      <c r="H67" s="15">
        <f t="shared" si="19"/>
        <v>0</v>
      </c>
      <c r="I67" s="15">
        <f t="shared" si="19"/>
        <v>21036</v>
      </c>
      <c r="J67" s="15">
        <f t="shared" si="19"/>
        <v>0</v>
      </c>
      <c r="K67" s="15">
        <f t="shared" si="19"/>
        <v>0</v>
      </c>
      <c r="L67" s="15">
        <f t="shared" si="19"/>
        <v>0</v>
      </c>
      <c r="M67" s="15">
        <f t="shared" si="19"/>
        <v>0</v>
      </c>
      <c r="N67" s="15">
        <f t="shared" si="18"/>
        <v>20271631</v>
      </c>
      <c r="O67" s="37">
        <f t="shared" si="11"/>
        <v>1258.6384577176207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38"/>
      <c r="B69" s="39"/>
      <c r="C69" s="39"/>
      <c r="D69" s="40"/>
      <c r="E69" s="40"/>
      <c r="F69" s="40"/>
      <c r="G69" s="40"/>
      <c r="H69" s="40"/>
      <c r="I69" s="40"/>
      <c r="J69" s="40"/>
      <c r="K69" s="40"/>
      <c r="L69" s="48" t="s">
        <v>121</v>
      </c>
      <c r="M69" s="48"/>
      <c r="N69" s="48"/>
      <c r="O69" s="41">
        <v>16106</v>
      </c>
    </row>
    <row r="70" spans="1:119">
      <c r="A70" s="49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1"/>
    </row>
    <row r="71" spans="1:119" ht="15.75" customHeight="1" thickBot="1">
      <c r="A71" s="52" t="s">
        <v>95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4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4793025</v>
      </c>
      <c r="E5" s="26">
        <f t="shared" si="0"/>
        <v>6025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4799050</v>
      </c>
      <c r="O5" s="32">
        <f t="shared" ref="O5:O36" si="1">(N5/O$71)</f>
        <v>301.69422266926512</v>
      </c>
      <c r="P5" s="6"/>
    </row>
    <row r="6" spans="1:133">
      <c r="A6" s="12"/>
      <c r="B6" s="44">
        <v>511</v>
      </c>
      <c r="C6" s="20" t="s">
        <v>20</v>
      </c>
      <c r="D6" s="46">
        <v>771812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771812</v>
      </c>
      <c r="O6" s="47">
        <f t="shared" si="1"/>
        <v>48.520274093166528</v>
      </c>
      <c r="P6" s="9"/>
    </row>
    <row r="7" spans="1:133">
      <c r="A7" s="12"/>
      <c r="B7" s="44">
        <v>512</v>
      </c>
      <c r="C7" s="20" t="s">
        <v>21</v>
      </c>
      <c r="D7" s="46">
        <v>1143280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1143280</v>
      </c>
      <c r="O7" s="47">
        <f t="shared" si="1"/>
        <v>71.872760419940903</v>
      </c>
      <c r="P7" s="9"/>
    </row>
    <row r="8" spans="1:133">
      <c r="A8" s="12"/>
      <c r="B8" s="44">
        <v>513</v>
      </c>
      <c r="C8" s="20" t="s">
        <v>22</v>
      </c>
      <c r="D8" s="46">
        <v>1321644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1321644</v>
      </c>
      <c r="O8" s="47">
        <f t="shared" si="1"/>
        <v>83.085685547243358</v>
      </c>
      <c r="P8" s="9"/>
    </row>
    <row r="9" spans="1:133">
      <c r="A9" s="12"/>
      <c r="B9" s="44">
        <v>514</v>
      </c>
      <c r="C9" s="20" t="s">
        <v>23</v>
      </c>
      <c r="D9" s="46">
        <v>158669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158669</v>
      </c>
      <c r="O9" s="47">
        <f t="shared" si="1"/>
        <v>9.9747909725278188</v>
      </c>
      <c r="P9" s="9"/>
    </row>
    <row r="10" spans="1:133">
      <c r="A10" s="12"/>
      <c r="B10" s="44">
        <v>515</v>
      </c>
      <c r="C10" s="20" t="s">
        <v>24</v>
      </c>
      <c r="D10" s="46">
        <v>107336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107336</v>
      </c>
      <c r="O10" s="47">
        <f t="shared" si="1"/>
        <v>6.7477211290626764</v>
      </c>
      <c r="P10" s="9"/>
    </row>
    <row r="11" spans="1:133">
      <c r="A11" s="12"/>
      <c r="B11" s="44">
        <v>516</v>
      </c>
      <c r="C11" s="20" t="s">
        <v>77</v>
      </c>
      <c r="D11" s="46">
        <v>60618</v>
      </c>
      <c r="E11" s="46">
        <v>6025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66643</v>
      </c>
      <c r="O11" s="47">
        <f t="shared" si="1"/>
        <v>4.1895391965801219</v>
      </c>
      <c r="P11" s="9"/>
    </row>
    <row r="12" spans="1:133">
      <c r="A12" s="12"/>
      <c r="B12" s="44">
        <v>519</v>
      </c>
      <c r="C12" s="20" t="s">
        <v>25</v>
      </c>
      <c r="D12" s="46">
        <v>1229666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1229666</v>
      </c>
      <c r="O12" s="47">
        <f t="shared" si="1"/>
        <v>77.303451310743696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SUM(D14:D21)</f>
        <v>5801457</v>
      </c>
      <c r="E13" s="31">
        <f t="shared" si="3"/>
        <v>735832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6537289</v>
      </c>
      <c r="O13" s="43">
        <f t="shared" si="1"/>
        <v>410.96932168227823</v>
      </c>
      <c r="P13" s="10"/>
    </row>
    <row r="14" spans="1:133">
      <c r="A14" s="12"/>
      <c r="B14" s="44">
        <v>521</v>
      </c>
      <c r="C14" s="20" t="s">
        <v>27</v>
      </c>
      <c r="D14" s="46">
        <v>2358810</v>
      </c>
      <c r="E14" s="46">
        <v>9623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2368433</v>
      </c>
      <c r="O14" s="47">
        <f t="shared" si="1"/>
        <v>148.89250015716351</v>
      </c>
      <c r="P14" s="9"/>
    </row>
    <row r="15" spans="1:133">
      <c r="A15" s="12"/>
      <c r="B15" s="44">
        <v>522</v>
      </c>
      <c r="C15" s="20" t="s">
        <v>28</v>
      </c>
      <c r="D15" s="46">
        <v>86372</v>
      </c>
      <c r="E15" s="46">
        <v>428049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514421</v>
      </c>
      <c r="O15" s="47">
        <f t="shared" si="1"/>
        <v>32.339284591689193</v>
      </c>
      <c r="P15" s="9"/>
    </row>
    <row r="16" spans="1:133">
      <c r="A16" s="12"/>
      <c r="B16" s="44">
        <v>523</v>
      </c>
      <c r="C16" s="20" t="s">
        <v>29</v>
      </c>
      <c r="D16" s="46">
        <v>1534270</v>
      </c>
      <c r="E16" s="46">
        <v>1998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1536268</v>
      </c>
      <c r="O16" s="47">
        <f t="shared" si="1"/>
        <v>96.578110265920671</v>
      </c>
      <c r="P16" s="9"/>
    </row>
    <row r="17" spans="1:16">
      <c r="A17" s="12"/>
      <c r="B17" s="44">
        <v>524</v>
      </c>
      <c r="C17" s="20" t="s">
        <v>30</v>
      </c>
      <c r="D17" s="46">
        <v>232951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232951</v>
      </c>
      <c r="O17" s="47">
        <f t="shared" si="1"/>
        <v>14.644558999182749</v>
      </c>
      <c r="P17" s="9"/>
    </row>
    <row r="18" spans="1:16">
      <c r="A18" s="12"/>
      <c r="B18" s="44">
        <v>525</v>
      </c>
      <c r="C18" s="20" t="s">
        <v>31</v>
      </c>
      <c r="D18" s="46">
        <v>453424</v>
      </c>
      <c r="E18" s="46">
        <v>170860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624284</v>
      </c>
      <c r="O18" s="47">
        <f t="shared" si="1"/>
        <v>39.245866599610231</v>
      </c>
      <c r="P18" s="9"/>
    </row>
    <row r="19" spans="1:16">
      <c r="A19" s="12"/>
      <c r="B19" s="44">
        <v>526</v>
      </c>
      <c r="C19" s="20" t="s">
        <v>32</v>
      </c>
      <c r="D19" s="46">
        <v>1081960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1081960</v>
      </c>
      <c r="O19" s="47">
        <f t="shared" si="1"/>
        <v>68.017853775067579</v>
      </c>
      <c r="P19" s="9"/>
    </row>
    <row r="20" spans="1:16">
      <c r="A20" s="12"/>
      <c r="B20" s="44">
        <v>527</v>
      </c>
      <c r="C20" s="20" t="s">
        <v>33</v>
      </c>
      <c r="D20" s="46">
        <v>47590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47590</v>
      </c>
      <c r="O20" s="47">
        <f t="shared" si="1"/>
        <v>2.9917646319230529</v>
      </c>
      <c r="P20" s="9"/>
    </row>
    <row r="21" spans="1:16">
      <c r="A21" s="12"/>
      <c r="B21" s="44">
        <v>529</v>
      </c>
      <c r="C21" s="20" t="s">
        <v>34</v>
      </c>
      <c r="D21" s="46">
        <v>6080</v>
      </c>
      <c r="E21" s="46">
        <v>125302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131382</v>
      </c>
      <c r="O21" s="47">
        <f t="shared" si="1"/>
        <v>8.2593826617212542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SUM(D23:D29)</f>
        <v>760510</v>
      </c>
      <c r="E22" s="31">
        <f t="shared" si="5"/>
        <v>848155</v>
      </c>
      <c r="F22" s="31">
        <f t="shared" si="5"/>
        <v>1852433</v>
      </c>
      <c r="G22" s="31">
        <f t="shared" si="5"/>
        <v>0</v>
      </c>
      <c r="H22" s="31">
        <f t="shared" si="5"/>
        <v>0</v>
      </c>
      <c r="I22" s="31">
        <f t="shared" si="5"/>
        <v>21036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3482134</v>
      </c>
      <c r="O22" s="43">
        <f t="shared" si="1"/>
        <v>218.90576475765386</v>
      </c>
      <c r="P22" s="10"/>
    </row>
    <row r="23" spans="1:16">
      <c r="A23" s="12"/>
      <c r="B23" s="44">
        <v>533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14300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14300</v>
      </c>
      <c r="O23" s="47">
        <f t="shared" si="1"/>
        <v>0.89897529389576913</v>
      </c>
      <c r="P23" s="9"/>
    </row>
    <row r="24" spans="1:16">
      <c r="A24" s="12"/>
      <c r="B24" s="44">
        <v>534</v>
      </c>
      <c r="C24" s="20" t="s">
        <v>37</v>
      </c>
      <c r="D24" s="46">
        <v>557238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557238</v>
      </c>
      <c r="O24" s="47">
        <f t="shared" si="1"/>
        <v>35.030992644747599</v>
      </c>
      <c r="P24" s="9"/>
    </row>
    <row r="25" spans="1:16">
      <c r="A25" s="12"/>
      <c r="B25" s="44">
        <v>535</v>
      </c>
      <c r="C25" s="20" t="s">
        <v>38</v>
      </c>
      <c r="D25" s="46">
        <v>0</v>
      </c>
      <c r="E25" s="46">
        <v>21342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21342</v>
      </c>
      <c r="O25" s="47">
        <f t="shared" si="1"/>
        <v>1.3416734770855598</v>
      </c>
      <c r="P25" s="9"/>
    </row>
    <row r="26" spans="1:16">
      <c r="A26" s="12"/>
      <c r="B26" s="44">
        <v>536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6736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6736</v>
      </c>
      <c r="O26" s="47">
        <f t="shared" si="1"/>
        <v>0.42346136920852456</v>
      </c>
      <c r="P26" s="9"/>
    </row>
    <row r="27" spans="1:16">
      <c r="A27" s="12"/>
      <c r="B27" s="44">
        <v>537</v>
      </c>
      <c r="C27" s="20" t="s">
        <v>40</v>
      </c>
      <c r="D27" s="46">
        <v>155709</v>
      </c>
      <c r="E27" s="46">
        <v>0</v>
      </c>
      <c r="F27" s="46">
        <v>1852433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2008142</v>
      </c>
      <c r="O27" s="47">
        <f t="shared" si="1"/>
        <v>126.24266046394669</v>
      </c>
      <c r="P27" s="9"/>
    </row>
    <row r="28" spans="1:16">
      <c r="A28" s="12"/>
      <c r="B28" s="44">
        <v>538</v>
      </c>
      <c r="C28" s="20" t="s">
        <v>78</v>
      </c>
      <c r="D28" s="46">
        <v>23232</v>
      </c>
      <c r="E28" s="46">
        <v>825014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848246</v>
      </c>
      <c r="O28" s="47">
        <f t="shared" si="1"/>
        <v>53.325328471741997</v>
      </c>
      <c r="P28" s="9"/>
    </row>
    <row r="29" spans="1:16">
      <c r="A29" s="12"/>
      <c r="B29" s="44">
        <v>539</v>
      </c>
      <c r="C29" s="20" t="s">
        <v>41</v>
      </c>
      <c r="D29" s="46">
        <v>24331</v>
      </c>
      <c r="E29" s="46">
        <v>1799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26130</v>
      </c>
      <c r="O29" s="47">
        <f t="shared" si="1"/>
        <v>1.6426730370277236</v>
      </c>
      <c r="P29" s="9"/>
    </row>
    <row r="30" spans="1:16" ht="15.75">
      <c r="A30" s="28" t="s">
        <v>42</v>
      </c>
      <c r="B30" s="29"/>
      <c r="C30" s="30"/>
      <c r="D30" s="31">
        <f t="shared" ref="D30:M30" si="7">SUM(D31:D31)</f>
        <v>4294127</v>
      </c>
      <c r="E30" s="31">
        <f t="shared" si="7"/>
        <v>28512</v>
      </c>
      <c r="F30" s="31">
        <f t="shared" si="7"/>
        <v>987372</v>
      </c>
      <c r="G30" s="31">
        <f t="shared" si="7"/>
        <v>0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8" si="8">SUM(D30:M30)</f>
        <v>5310011</v>
      </c>
      <c r="O30" s="43">
        <f t="shared" si="1"/>
        <v>333.81599295907461</v>
      </c>
      <c r="P30" s="10"/>
    </row>
    <row r="31" spans="1:16">
      <c r="A31" s="12"/>
      <c r="B31" s="44">
        <v>541</v>
      </c>
      <c r="C31" s="20" t="s">
        <v>43</v>
      </c>
      <c r="D31" s="46">
        <v>4294127</v>
      </c>
      <c r="E31" s="46">
        <v>28512</v>
      </c>
      <c r="F31" s="46">
        <v>987372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5310011</v>
      </c>
      <c r="O31" s="47">
        <f t="shared" si="1"/>
        <v>333.81599295907461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SUM(D33:D36)</f>
        <v>299155</v>
      </c>
      <c r="E32" s="31">
        <f t="shared" si="9"/>
        <v>1528617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1827772</v>
      </c>
      <c r="O32" s="43">
        <f t="shared" si="1"/>
        <v>114.90362733387816</v>
      </c>
      <c r="P32" s="10"/>
    </row>
    <row r="33" spans="1:16">
      <c r="A33" s="13"/>
      <c r="B33" s="45">
        <v>552</v>
      </c>
      <c r="C33" s="21" t="s">
        <v>47</v>
      </c>
      <c r="D33" s="46">
        <v>240047</v>
      </c>
      <c r="E33" s="46">
        <v>984402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1224449</v>
      </c>
      <c r="O33" s="47">
        <f t="shared" si="1"/>
        <v>76.975482491984664</v>
      </c>
      <c r="P33" s="9"/>
    </row>
    <row r="34" spans="1:16">
      <c r="A34" s="13"/>
      <c r="B34" s="45">
        <v>553</v>
      </c>
      <c r="C34" s="21" t="s">
        <v>48</v>
      </c>
      <c r="D34" s="46">
        <v>44108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44108</v>
      </c>
      <c r="O34" s="47">
        <f t="shared" si="1"/>
        <v>2.7728672911296912</v>
      </c>
      <c r="P34" s="9"/>
    </row>
    <row r="35" spans="1:16">
      <c r="A35" s="13"/>
      <c r="B35" s="45">
        <v>554</v>
      </c>
      <c r="C35" s="21" t="s">
        <v>49</v>
      </c>
      <c r="D35" s="46">
        <v>15000</v>
      </c>
      <c r="E35" s="46">
        <v>541215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556215</v>
      </c>
      <c r="O35" s="47">
        <f t="shared" si="1"/>
        <v>34.966681335261207</v>
      </c>
      <c r="P35" s="9"/>
    </row>
    <row r="36" spans="1:16">
      <c r="A36" s="13"/>
      <c r="B36" s="45">
        <v>559</v>
      </c>
      <c r="C36" s="21" t="s">
        <v>50</v>
      </c>
      <c r="D36" s="46">
        <v>0</v>
      </c>
      <c r="E36" s="46">
        <v>3000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3000</v>
      </c>
      <c r="O36" s="47">
        <f t="shared" si="1"/>
        <v>0.18859621550260891</v>
      </c>
      <c r="P36" s="9"/>
    </row>
    <row r="37" spans="1:16" ht="15.75">
      <c r="A37" s="28" t="s">
        <v>51</v>
      </c>
      <c r="B37" s="29"/>
      <c r="C37" s="30"/>
      <c r="D37" s="31">
        <f t="shared" ref="D37:M37" si="10">SUM(D38:D41)</f>
        <v>730696</v>
      </c>
      <c r="E37" s="31">
        <f t="shared" si="10"/>
        <v>778565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1509261</v>
      </c>
      <c r="O37" s="43">
        <f t="shared" ref="O37:O68" si="11">(N37/O$71)</f>
        <v>94.880304268561005</v>
      </c>
      <c r="P37" s="10"/>
    </row>
    <row r="38" spans="1:16">
      <c r="A38" s="12"/>
      <c r="B38" s="44">
        <v>561</v>
      </c>
      <c r="C38" s="20" t="s">
        <v>52</v>
      </c>
      <c r="D38" s="46">
        <v>0</v>
      </c>
      <c r="E38" s="46">
        <v>775515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775515</v>
      </c>
      <c r="O38" s="47">
        <f t="shared" si="11"/>
        <v>48.753064688501915</v>
      </c>
      <c r="P38" s="9"/>
    </row>
    <row r="39" spans="1:16">
      <c r="A39" s="12"/>
      <c r="B39" s="44">
        <v>562</v>
      </c>
      <c r="C39" s="20" t="s">
        <v>53</v>
      </c>
      <c r="D39" s="46">
        <v>500065</v>
      </c>
      <c r="E39" s="46">
        <v>3050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5" si="12">SUM(D39:M39)</f>
        <v>503115</v>
      </c>
      <c r="O39" s="47">
        <f t="shared" si="11"/>
        <v>31.628528320865026</v>
      </c>
      <c r="P39" s="9"/>
    </row>
    <row r="40" spans="1:16">
      <c r="A40" s="12"/>
      <c r="B40" s="44">
        <v>563</v>
      </c>
      <c r="C40" s="20" t="s">
        <v>54</v>
      </c>
      <c r="D40" s="46">
        <v>66095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66095</v>
      </c>
      <c r="O40" s="47">
        <f t="shared" si="11"/>
        <v>4.1550889545483125</v>
      </c>
      <c r="P40" s="9"/>
    </row>
    <row r="41" spans="1:16">
      <c r="A41" s="12"/>
      <c r="B41" s="44">
        <v>564</v>
      </c>
      <c r="C41" s="20" t="s">
        <v>55</v>
      </c>
      <c r="D41" s="46">
        <v>164536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164536</v>
      </c>
      <c r="O41" s="47">
        <f t="shared" si="11"/>
        <v>10.343622304645754</v>
      </c>
      <c r="P41" s="9"/>
    </row>
    <row r="42" spans="1:16" ht="15.75">
      <c r="A42" s="28" t="s">
        <v>57</v>
      </c>
      <c r="B42" s="29"/>
      <c r="C42" s="30"/>
      <c r="D42" s="31">
        <f t="shared" ref="D42:M42" si="13">SUM(D43:D45)</f>
        <v>256555</v>
      </c>
      <c r="E42" s="31">
        <f t="shared" si="13"/>
        <v>0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256555</v>
      </c>
      <c r="O42" s="43">
        <f t="shared" si="11"/>
        <v>16.128434022757276</v>
      </c>
      <c r="P42" s="9"/>
    </row>
    <row r="43" spans="1:16">
      <c r="A43" s="12"/>
      <c r="B43" s="44">
        <v>571</v>
      </c>
      <c r="C43" s="20" t="s">
        <v>58</v>
      </c>
      <c r="D43" s="46">
        <v>156582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156582</v>
      </c>
      <c r="O43" s="47">
        <f t="shared" si="11"/>
        <v>9.8435908719431691</v>
      </c>
      <c r="P43" s="9"/>
    </row>
    <row r="44" spans="1:16">
      <c r="A44" s="12"/>
      <c r="B44" s="44">
        <v>572</v>
      </c>
      <c r="C44" s="20" t="s">
        <v>59</v>
      </c>
      <c r="D44" s="46">
        <v>92644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92644</v>
      </c>
      <c r="O44" s="47">
        <f t="shared" si="11"/>
        <v>5.8241025963412332</v>
      </c>
      <c r="P44" s="9"/>
    </row>
    <row r="45" spans="1:16">
      <c r="A45" s="12"/>
      <c r="B45" s="44">
        <v>579</v>
      </c>
      <c r="C45" s="20" t="s">
        <v>60</v>
      </c>
      <c r="D45" s="46">
        <v>7329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7329</v>
      </c>
      <c r="O45" s="47">
        <f t="shared" si="11"/>
        <v>0.4607405544728736</v>
      </c>
      <c r="P45" s="9"/>
    </row>
    <row r="46" spans="1:16" ht="15.75">
      <c r="A46" s="28" t="s">
        <v>74</v>
      </c>
      <c r="B46" s="29"/>
      <c r="C46" s="30"/>
      <c r="D46" s="31">
        <f t="shared" ref="D46:M46" si="14">SUM(D47:D47)</f>
        <v>3560</v>
      </c>
      <c r="E46" s="31">
        <f t="shared" si="14"/>
        <v>221804</v>
      </c>
      <c r="F46" s="31">
        <f t="shared" si="14"/>
        <v>0</v>
      </c>
      <c r="G46" s="31">
        <f t="shared" si="14"/>
        <v>0</v>
      </c>
      <c r="H46" s="31">
        <f t="shared" si="14"/>
        <v>0</v>
      </c>
      <c r="I46" s="31">
        <f t="shared" si="14"/>
        <v>0</v>
      </c>
      <c r="J46" s="31">
        <f t="shared" si="14"/>
        <v>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 t="shared" ref="N46:N53" si="15">SUM(D46:M46)</f>
        <v>225364</v>
      </c>
      <c r="O46" s="43">
        <f t="shared" si="11"/>
        <v>14.167599170176652</v>
      </c>
      <c r="P46" s="9"/>
    </row>
    <row r="47" spans="1:16">
      <c r="A47" s="12"/>
      <c r="B47" s="44">
        <v>581</v>
      </c>
      <c r="C47" s="20" t="s">
        <v>61</v>
      </c>
      <c r="D47" s="46">
        <v>3560</v>
      </c>
      <c r="E47" s="46">
        <v>221804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225364</v>
      </c>
      <c r="O47" s="47">
        <f t="shared" si="11"/>
        <v>14.167599170176652</v>
      </c>
      <c r="P47" s="9"/>
    </row>
    <row r="48" spans="1:16" ht="15.75">
      <c r="A48" s="28" t="s">
        <v>64</v>
      </c>
      <c r="B48" s="29"/>
      <c r="C48" s="30"/>
      <c r="D48" s="31">
        <f t="shared" ref="D48:M48" si="16">SUM(D49:D68)</f>
        <v>540581</v>
      </c>
      <c r="E48" s="31">
        <f t="shared" si="16"/>
        <v>42822</v>
      </c>
      <c r="F48" s="31">
        <f t="shared" si="16"/>
        <v>0</v>
      </c>
      <c r="G48" s="31">
        <f t="shared" si="16"/>
        <v>0</v>
      </c>
      <c r="H48" s="31">
        <f t="shared" si="16"/>
        <v>0</v>
      </c>
      <c r="I48" s="31">
        <f t="shared" si="16"/>
        <v>0</v>
      </c>
      <c r="J48" s="31">
        <f t="shared" si="16"/>
        <v>0</v>
      </c>
      <c r="K48" s="31">
        <f t="shared" si="16"/>
        <v>0</v>
      </c>
      <c r="L48" s="31">
        <f t="shared" si="16"/>
        <v>0</v>
      </c>
      <c r="M48" s="31">
        <f t="shared" si="16"/>
        <v>0</v>
      </c>
      <c r="N48" s="31">
        <f t="shared" si="15"/>
        <v>583403</v>
      </c>
      <c r="O48" s="43">
        <f t="shared" si="11"/>
        <v>36.675865970956181</v>
      </c>
      <c r="P48" s="9"/>
    </row>
    <row r="49" spans="1:16">
      <c r="A49" s="12"/>
      <c r="B49" s="44">
        <v>600</v>
      </c>
      <c r="C49" s="20" t="s">
        <v>79</v>
      </c>
      <c r="D49" s="46">
        <v>2372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2372</v>
      </c>
      <c r="O49" s="47">
        <f t="shared" si="11"/>
        <v>0.14911674105739611</v>
      </c>
      <c r="P49" s="9"/>
    </row>
    <row r="50" spans="1:16">
      <c r="A50" s="12"/>
      <c r="B50" s="44">
        <v>602</v>
      </c>
      <c r="C50" s="20" t="s">
        <v>66</v>
      </c>
      <c r="D50" s="46">
        <v>8455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8455</v>
      </c>
      <c r="O50" s="47">
        <f t="shared" si="11"/>
        <v>0.53152700069151948</v>
      </c>
      <c r="P50" s="9"/>
    </row>
    <row r="51" spans="1:16">
      <c r="A51" s="12"/>
      <c r="B51" s="44">
        <v>603</v>
      </c>
      <c r="C51" s="20" t="s">
        <v>67</v>
      </c>
      <c r="D51" s="46">
        <v>1047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1047</v>
      </c>
      <c r="O51" s="47">
        <f t="shared" si="11"/>
        <v>6.5820079210410512E-2</v>
      </c>
      <c r="P51" s="9"/>
    </row>
    <row r="52" spans="1:16">
      <c r="A52" s="12"/>
      <c r="B52" s="44">
        <v>604</v>
      </c>
      <c r="C52" s="20" t="s">
        <v>68</v>
      </c>
      <c r="D52" s="46">
        <v>159338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159338</v>
      </c>
      <c r="O52" s="47">
        <f t="shared" si="11"/>
        <v>10.0168479285849</v>
      </c>
      <c r="P52" s="9"/>
    </row>
    <row r="53" spans="1:16">
      <c r="A53" s="12"/>
      <c r="B53" s="44">
        <v>608</v>
      </c>
      <c r="C53" s="20" t="s">
        <v>80</v>
      </c>
      <c r="D53" s="46">
        <v>12216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12216</v>
      </c>
      <c r="O53" s="47">
        <f t="shared" si="11"/>
        <v>0.76796378952662347</v>
      </c>
      <c r="P53" s="9"/>
    </row>
    <row r="54" spans="1:16">
      <c r="A54" s="12"/>
      <c r="B54" s="44">
        <v>614</v>
      </c>
      <c r="C54" s="20" t="s">
        <v>81</v>
      </c>
      <c r="D54" s="46">
        <v>65490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2" si="17">SUM(D54:M54)</f>
        <v>65490</v>
      </c>
      <c r="O54" s="47">
        <f t="shared" si="11"/>
        <v>4.1170553844219526</v>
      </c>
      <c r="P54" s="9"/>
    </row>
    <row r="55" spans="1:16">
      <c r="A55" s="12"/>
      <c r="B55" s="44">
        <v>629</v>
      </c>
      <c r="C55" s="20" t="s">
        <v>93</v>
      </c>
      <c r="D55" s="46">
        <v>312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312</v>
      </c>
      <c r="O55" s="47">
        <f t="shared" si="11"/>
        <v>1.9614006412271328E-2</v>
      </c>
      <c r="P55" s="9"/>
    </row>
    <row r="56" spans="1:16">
      <c r="A56" s="12"/>
      <c r="B56" s="44">
        <v>634</v>
      </c>
      <c r="C56" s="20" t="s">
        <v>82</v>
      </c>
      <c r="D56" s="46">
        <v>20992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20992</v>
      </c>
      <c r="O56" s="47">
        <f t="shared" si="11"/>
        <v>1.3196705852769222</v>
      </c>
      <c r="P56" s="9"/>
    </row>
    <row r="57" spans="1:16">
      <c r="A57" s="12"/>
      <c r="B57" s="44">
        <v>654</v>
      </c>
      <c r="C57" s="20" t="s">
        <v>83</v>
      </c>
      <c r="D57" s="46">
        <v>41686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41686</v>
      </c>
      <c r="O57" s="47">
        <f t="shared" si="11"/>
        <v>2.6206072798139184</v>
      </c>
      <c r="P57" s="9"/>
    </row>
    <row r="58" spans="1:16">
      <c r="A58" s="12"/>
      <c r="B58" s="44">
        <v>674</v>
      </c>
      <c r="C58" s="20" t="s">
        <v>84</v>
      </c>
      <c r="D58" s="46">
        <v>20670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20670</v>
      </c>
      <c r="O58" s="47">
        <f t="shared" si="11"/>
        <v>1.2994279248129754</v>
      </c>
      <c r="P58" s="9"/>
    </row>
    <row r="59" spans="1:16">
      <c r="A59" s="12"/>
      <c r="B59" s="44">
        <v>689</v>
      </c>
      <c r="C59" s="20" t="s">
        <v>69</v>
      </c>
      <c r="D59" s="46">
        <v>0</v>
      </c>
      <c r="E59" s="46">
        <v>37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37</v>
      </c>
      <c r="O59" s="47">
        <f t="shared" si="11"/>
        <v>2.3260199911988434E-3</v>
      </c>
      <c r="P59" s="9"/>
    </row>
    <row r="60" spans="1:16">
      <c r="A60" s="12"/>
      <c r="B60" s="44">
        <v>694</v>
      </c>
      <c r="C60" s="20" t="s">
        <v>85</v>
      </c>
      <c r="D60" s="46">
        <v>18644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18644</v>
      </c>
      <c r="O60" s="47">
        <f t="shared" si="11"/>
        <v>1.1720626139435468</v>
      </c>
      <c r="P60" s="9"/>
    </row>
    <row r="61" spans="1:16">
      <c r="A61" s="12"/>
      <c r="B61" s="44">
        <v>712</v>
      </c>
      <c r="C61" s="20" t="s">
        <v>70</v>
      </c>
      <c r="D61" s="46">
        <v>62063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62063</v>
      </c>
      <c r="O61" s="47">
        <f t="shared" si="11"/>
        <v>3.9016156409128055</v>
      </c>
      <c r="P61" s="9"/>
    </row>
    <row r="62" spans="1:16">
      <c r="A62" s="12"/>
      <c r="B62" s="44">
        <v>713</v>
      </c>
      <c r="C62" s="20" t="s">
        <v>71</v>
      </c>
      <c r="D62" s="46">
        <v>23536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23536</v>
      </c>
      <c r="O62" s="47">
        <f t="shared" si="11"/>
        <v>1.4796001760231345</v>
      </c>
      <c r="P62" s="9"/>
    </row>
    <row r="63" spans="1:16">
      <c r="A63" s="12"/>
      <c r="B63" s="44">
        <v>715</v>
      </c>
      <c r="C63" s="20" t="s">
        <v>72</v>
      </c>
      <c r="D63" s="46">
        <v>0</v>
      </c>
      <c r="E63" s="46">
        <v>4096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68" si="18">SUM(D63:M63)</f>
        <v>4096</v>
      </c>
      <c r="O63" s="47">
        <f t="shared" si="11"/>
        <v>0.25749669956622873</v>
      </c>
      <c r="P63" s="9"/>
    </row>
    <row r="64" spans="1:16">
      <c r="A64" s="12"/>
      <c r="B64" s="44">
        <v>716</v>
      </c>
      <c r="C64" s="20" t="s">
        <v>86</v>
      </c>
      <c r="D64" s="46">
        <v>0</v>
      </c>
      <c r="E64" s="46">
        <v>37213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8"/>
        <v>37213</v>
      </c>
      <c r="O64" s="47">
        <f t="shared" si="11"/>
        <v>2.3394103224995284</v>
      </c>
      <c r="P64" s="9"/>
    </row>
    <row r="65" spans="1:119">
      <c r="A65" s="12"/>
      <c r="B65" s="44">
        <v>719</v>
      </c>
      <c r="C65" s="20" t="s">
        <v>73</v>
      </c>
      <c r="D65" s="46">
        <v>0</v>
      </c>
      <c r="E65" s="46">
        <v>1476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1476</v>
      </c>
      <c r="O65" s="47">
        <f t="shared" si="11"/>
        <v>9.2789338027283591E-2</v>
      </c>
      <c r="P65" s="9"/>
    </row>
    <row r="66" spans="1:119">
      <c r="A66" s="12"/>
      <c r="B66" s="44">
        <v>724</v>
      </c>
      <c r="C66" s="20" t="s">
        <v>87</v>
      </c>
      <c r="D66" s="46">
        <v>30397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30397</v>
      </c>
      <c r="O66" s="47">
        <f t="shared" si="11"/>
        <v>1.910919720877601</v>
      </c>
      <c r="P66" s="9"/>
    </row>
    <row r="67" spans="1:119">
      <c r="A67" s="12"/>
      <c r="B67" s="44">
        <v>744</v>
      </c>
      <c r="C67" s="20" t="s">
        <v>88</v>
      </c>
      <c r="D67" s="46">
        <v>19891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19891</v>
      </c>
      <c r="O67" s="47">
        <f t="shared" si="11"/>
        <v>1.2504557741874647</v>
      </c>
      <c r="P67" s="9"/>
    </row>
    <row r="68" spans="1:119" ht="15.75" thickBot="1">
      <c r="A68" s="12"/>
      <c r="B68" s="44">
        <v>764</v>
      </c>
      <c r="C68" s="20" t="s">
        <v>89</v>
      </c>
      <c r="D68" s="46">
        <v>53472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53472</v>
      </c>
      <c r="O68" s="47">
        <f t="shared" si="11"/>
        <v>3.3615389451185012</v>
      </c>
      <c r="P68" s="9"/>
    </row>
    <row r="69" spans="1:119" ht="16.5" thickBot="1">
      <c r="A69" s="14" t="s">
        <v>10</v>
      </c>
      <c r="B69" s="23"/>
      <c r="C69" s="22"/>
      <c r="D69" s="15">
        <f t="shared" ref="D69:M69" si="19">SUM(D5,D13,D22,D30,D32,D37,D42,D46,D48)</f>
        <v>17479666</v>
      </c>
      <c r="E69" s="15">
        <f t="shared" si="19"/>
        <v>4190332</v>
      </c>
      <c r="F69" s="15">
        <f t="shared" si="19"/>
        <v>2839805</v>
      </c>
      <c r="G69" s="15">
        <f t="shared" si="19"/>
        <v>0</v>
      </c>
      <c r="H69" s="15">
        <f t="shared" si="19"/>
        <v>0</v>
      </c>
      <c r="I69" s="15">
        <f t="shared" si="19"/>
        <v>21036</v>
      </c>
      <c r="J69" s="15">
        <f t="shared" si="19"/>
        <v>0</v>
      </c>
      <c r="K69" s="15">
        <f t="shared" si="19"/>
        <v>0</v>
      </c>
      <c r="L69" s="15">
        <f t="shared" si="19"/>
        <v>0</v>
      </c>
      <c r="M69" s="15">
        <f t="shared" si="19"/>
        <v>0</v>
      </c>
      <c r="N69" s="15">
        <f>SUM(D69:M69)</f>
        <v>24530839</v>
      </c>
      <c r="O69" s="37">
        <f>(N69/O$71)</f>
        <v>1542.1411328346012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38"/>
      <c r="B71" s="39"/>
      <c r="C71" s="39"/>
      <c r="D71" s="40"/>
      <c r="E71" s="40"/>
      <c r="F71" s="40"/>
      <c r="G71" s="40"/>
      <c r="H71" s="40"/>
      <c r="I71" s="40"/>
      <c r="J71" s="40"/>
      <c r="K71" s="40"/>
      <c r="L71" s="48" t="s">
        <v>111</v>
      </c>
      <c r="M71" s="48"/>
      <c r="N71" s="48"/>
      <c r="O71" s="41">
        <v>15907</v>
      </c>
    </row>
    <row r="72" spans="1:119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</row>
    <row r="73" spans="1:119" ht="15.75" customHeight="1" thickBot="1">
      <c r="A73" s="52" t="s">
        <v>95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4537884</v>
      </c>
      <c r="E5" s="26">
        <f t="shared" si="0"/>
        <v>16499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4554383</v>
      </c>
      <c r="O5" s="32">
        <f t="shared" ref="O5:O36" si="1">(N5/O$76)</f>
        <v>288.45291025397427</v>
      </c>
      <c r="P5" s="6"/>
    </row>
    <row r="6" spans="1:133">
      <c r="A6" s="12"/>
      <c r="B6" s="44">
        <v>511</v>
      </c>
      <c r="C6" s="20" t="s">
        <v>20</v>
      </c>
      <c r="D6" s="46">
        <v>696933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696933</v>
      </c>
      <c r="O6" s="47">
        <f t="shared" si="1"/>
        <v>44.140414212426371</v>
      </c>
      <c r="P6" s="9"/>
    </row>
    <row r="7" spans="1:133">
      <c r="A7" s="12"/>
      <c r="B7" s="44">
        <v>512</v>
      </c>
      <c r="C7" s="20" t="s">
        <v>21</v>
      </c>
      <c r="D7" s="46">
        <v>911283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911283</v>
      </c>
      <c r="O7" s="47">
        <f t="shared" si="1"/>
        <v>57.716321489644692</v>
      </c>
      <c r="P7" s="9"/>
    </row>
    <row r="8" spans="1:133">
      <c r="A8" s="12"/>
      <c r="B8" s="44">
        <v>513</v>
      </c>
      <c r="C8" s="20" t="s">
        <v>22</v>
      </c>
      <c r="D8" s="46">
        <v>1419153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1419153</v>
      </c>
      <c r="O8" s="47">
        <f t="shared" si="1"/>
        <v>89.882386471594145</v>
      </c>
      <c r="P8" s="9"/>
    </row>
    <row r="9" spans="1:133">
      <c r="A9" s="12"/>
      <c r="B9" s="44">
        <v>514</v>
      </c>
      <c r="C9" s="20" t="s">
        <v>23</v>
      </c>
      <c r="D9" s="46">
        <v>132952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132952</v>
      </c>
      <c r="O9" s="47">
        <f t="shared" si="1"/>
        <v>8.4205459497118245</v>
      </c>
      <c r="P9" s="9"/>
    </row>
    <row r="10" spans="1:133">
      <c r="A10" s="12"/>
      <c r="B10" s="44">
        <v>515</v>
      </c>
      <c r="C10" s="20" t="s">
        <v>24</v>
      </c>
      <c r="D10" s="46">
        <v>106791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106791</v>
      </c>
      <c r="O10" s="47">
        <f t="shared" si="1"/>
        <v>6.7636329089872698</v>
      </c>
      <c r="P10" s="9"/>
    </row>
    <row r="11" spans="1:133">
      <c r="A11" s="12"/>
      <c r="B11" s="44">
        <v>516</v>
      </c>
      <c r="C11" s="20" t="s">
        <v>77</v>
      </c>
      <c r="D11" s="46">
        <v>1282</v>
      </c>
      <c r="E11" s="46">
        <v>16499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17781</v>
      </c>
      <c r="O11" s="47">
        <f t="shared" si="1"/>
        <v>1.1261637849135475</v>
      </c>
      <c r="P11" s="9"/>
    </row>
    <row r="12" spans="1:133">
      <c r="A12" s="12"/>
      <c r="B12" s="44">
        <v>519</v>
      </c>
      <c r="C12" s="20" t="s">
        <v>25</v>
      </c>
      <c r="D12" s="46">
        <v>1269490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1269490</v>
      </c>
      <c r="O12" s="47">
        <f t="shared" si="1"/>
        <v>80.40344543669643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SUM(D14:D21)</f>
        <v>6610567</v>
      </c>
      <c r="E13" s="31">
        <f t="shared" si="3"/>
        <v>1001711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7612278</v>
      </c>
      <c r="O13" s="43">
        <f t="shared" si="1"/>
        <v>482.12540376211285</v>
      </c>
      <c r="P13" s="10"/>
    </row>
    <row r="14" spans="1:133">
      <c r="A14" s="12"/>
      <c r="B14" s="44">
        <v>521</v>
      </c>
      <c r="C14" s="20" t="s">
        <v>27</v>
      </c>
      <c r="D14" s="46">
        <v>2730831</v>
      </c>
      <c r="E14" s="46">
        <v>9623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2740454</v>
      </c>
      <c r="O14" s="47">
        <f t="shared" si="1"/>
        <v>173.56729368547724</v>
      </c>
      <c r="P14" s="9"/>
    </row>
    <row r="15" spans="1:133">
      <c r="A15" s="12"/>
      <c r="B15" s="44">
        <v>522</v>
      </c>
      <c r="C15" s="20" t="s">
        <v>28</v>
      </c>
      <c r="D15" s="46">
        <v>34204</v>
      </c>
      <c r="E15" s="46">
        <v>659729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693933</v>
      </c>
      <c r="O15" s="47">
        <f t="shared" si="1"/>
        <v>43.950408512255365</v>
      </c>
      <c r="P15" s="9"/>
    </row>
    <row r="16" spans="1:133">
      <c r="A16" s="12"/>
      <c r="B16" s="44">
        <v>523</v>
      </c>
      <c r="C16" s="20" t="s">
        <v>29</v>
      </c>
      <c r="D16" s="46">
        <v>1422017</v>
      </c>
      <c r="E16" s="46">
        <v>1483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1423500</v>
      </c>
      <c r="O16" s="47">
        <f t="shared" si="1"/>
        <v>90.157704731141934</v>
      </c>
      <c r="P16" s="9"/>
    </row>
    <row r="17" spans="1:16">
      <c r="A17" s="12"/>
      <c r="B17" s="44">
        <v>524</v>
      </c>
      <c r="C17" s="20" t="s">
        <v>30</v>
      </c>
      <c r="D17" s="46">
        <v>239818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239818</v>
      </c>
      <c r="O17" s="47">
        <f t="shared" si="1"/>
        <v>15.18892900120337</v>
      </c>
      <c r="P17" s="9"/>
    </row>
    <row r="18" spans="1:16">
      <c r="A18" s="12"/>
      <c r="B18" s="44">
        <v>525</v>
      </c>
      <c r="C18" s="20" t="s">
        <v>31</v>
      </c>
      <c r="D18" s="46">
        <v>1061473</v>
      </c>
      <c r="E18" s="46">
        <v>174235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1235708</v>
      </c>
      <c r="O18" s="47">
        <f t="shared" si="1"/>
        <v>78.263854582304134</v>
      </c>
      <c r="P18" s="9"/>
    </row>
    <row r="19" spans="1:16">
      <c r="A19" s="12"/>
      <c r="B19" s="44">
        <v>526</v>
      </c>
      <c r="C19" s="20" t="s">
        <v>32</v>
      </c>
      <c r="D19" s="46">
        <v>1073177</v>
      </c>
      <c r="E19" s="46">
        <v>4274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1077451</v>
      </c>
      <c r="O19" s="47">
        <f t="shared" si="1"/>
        <v>68.24061055164988</v>
      </c>
      <c r="P19" s="9"/>
    </row>
    <row r="20" spans="1:16">
      <c r="A20" s="12"/>
      <c r="B20" s="44">
        <v>527</v>
      </c>
      <c r="C20" s="20" t="s">
        <v>33</v>
      </c>
      <c r="D20" s="46">
        <v>45377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45377</v>
      </c>
      <c r="O20" s="47">
        <f t="shared" si="1"/>
        <v>2.8739628855532331</v>
      </c>
      <c r="P20" s="9"/>
    </row>
    <row r="21" spans="1:16">
      <c r="A21" s="12"/>
      <c r="B21" s="44">
        <v>529</v>
      </c>
      <c r="C21" s="20" t="s">
        <v>34</v>
      </c>
      <c r="D21" s="46">
        <v>3670</v>
      </c>
      <c r="E21" s="46">
        <v>152367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156037</v>
      </c>
      <c r="O21" s="47">
        <f t="shared" si="1"/>
        <v>9.8826398125277084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SUM(D23:D29)</f>
        <v>918111</v>
      </c>
      <c r="E22" s="31">
        <f t="shared" si="5"/>
        <v>2028228</v>
      </c>
      <c r="F22" s="31">
        <f t="shared" si="5"/>
        <v>1853453</v>
      </c>
      <c r="G22" s="31">
        <f t="shared" si="5"/>
        <v>0</v>
      </c>
      <c r="H22" s="31">
        <f t="shared" si="5"/>
        <v>0</v>
      </c>
      <c r="I22" s="31">
        <f t="shared" si="5"/>
        <v>21036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4820828</v>
      </c>
      <c r="O22" s="43">
        <f t="shared" si="1"/>
        <v>305.32826651466212</v>
      </c>
      <c r="P22" s="10"/>
    </row>
    <row r="23" spans="1:16">
      <c r="A23" s="12"/>
      <c r="B23" s="44">
        <v>533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14300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14300</v>
      </c>
      <c r="O23" s="47">
        <f t="shared" si="1"/>
        <v>0.90569383748179111</v>
      </c>
      <c r="P23" s="9"/>
    </row>
    <row r="24" spans="1:16">
      <c r="A24" s="12"/>
      <c r="B24" s="44">
        <v>534</v>
      </c>
      <c r="C24" s="20" t="s">
        <v>37</v>
      </c>
      <c r="D24" s="46">
        <v>583822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583822</v>
      </c>
      <c r="O24" s="47">
        <f t="shared" si="1"/>
        <v>36.976502628412184</v>
      </c>
      <c r="P24" s="9"/>
    </row>
    <row r="25" spans="1:16">
      <c r="A25" s="12"/>
      <c r="B25" s="44">
        <v>535</v>
      </c>
      <c r="C25" s="20" t="s">
        <v>38</v>
      </c>
      <c r="D25" s="46">
        <v>0</v>
      </c>
      <c r="E25" s="46">
        <v>488403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488403</v>
      </c>
      <c r="O25" s="47">
        <f t="shared" si="1"/>
        <v>30.933117993539806</v>
      </c>
      <c r="P25" s="9"/>
    </row>
    <row r="26" spans="1:16">
      <c r="A26" s="12"/>
      <c r="B26" s="44">
        <v>536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6736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6736</v>
      </c>
      <c r="O26" s="47">
        <f t="shared" si="1"/>
        <v>0.42662613211729683</v>
      </c>
      <c r="P26" s="9"/>
    </row>
    <row r="27" spans="1:16">
      <c r="A27" s="12"/>
      <c r="B27" s="44">
        <v>537</v>
      </c>
      <c r="C27" s="20" t="s">
        <v>40</v>
      </c>
      <c r="D27" s="46">
        <v>312335</v>
      </c>
      <c r="E27" s="46">
        <v>0</v>
      </c>
      <c r="F27" s="46">
        <v>1853453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2165788</v>
      </c>
      <c r="O27" s="47">
        <f t="shared" si="1"/>
        <v>137.17068845398694</v>
      </c>
      <c r="P27" s="9"/>
    </row>
    <row r="28" spans="1:16">
      <c r="A28" s="12"/>
      <c r="B28" s="44">
        <v>538</v>
      </c>
      <c r="C28" s="20" t="s">
        <v>78</v>
      </c>
      <c r="D28" s="46">
        <v>20884</v>
      </c>
      <c r="E28" s="46">
        <v>1203697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1224581</v>
      </c>
      <c r="O28" s="47">
        <f t="shared" si="1"/>
        <v>77.559123440369873</v>
      </c>
      <c r="P28" s="9"/>
    </row>
    <row r="29" spans="1:16">
      <c r="A29" s="12"/>
      <c r="B29" s="44">
        <v>539</v>
      </c>
      <c r="C29" s="20" t="s">
        <v>41</v>
      </c>
      <c r="D29" s="46">
        <v>1070</v>
      </c>
      <c r="E29" s="46">
        <v>336128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337198</v>
      </c>
      <c r="O29" s="47">
        <f t="shared" si="1"/>
        <v>21.356514028754194</v>
      </c>
      <c r="P29" s="9"/>
    </row>
    <row r="30" spans="1:16" ht="15.75">
      <c r="A30" s="28" t="s">
        <v>42</v>
      </c>
      <c r="B30" s="29"/>
      <c r="C30" s="30"/>
      <c r="D30" s="31">
        <f t="shared" ref="D30:M30" si="7">SUM(D31:D32)</f>
        <v>3095997</v>
      </c>
      <c r="E30" s="31">
        <f t="shared" si="7"/>
        <v>257103</v>
      </c>
      <c r="F30" s="31">
        <f t="shared" si="7"/>
        <v>992847</v>
      </c>
      <c r="G30" s="31">
        <f t="shared" si="7"/>
        <v>0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40" si="8">SUM(D30:M30)</f>
        <v>4345947</v>
      </c>
      <c r="O30" s="43">
        <f t="shared" si="1"/>
        <v>275.25156754702641</v>
      </c>
      <c r="P30" s="10"/>
    </row>
    <row r="31" spans="1:16">
      <c r="A31" s="12"/>
      <c r="B31" s="44">
        <v>541</v>
      </c>
      <c r="C31" s="20" t="s">
        <v>43</v>
      </c>
      <c r="D31" s="46">
        <v>3031083</v>
      </c>
      <c r="E31" s="46">
        <v>257103</v>
      </c>
      <c r="F31" s="46">
        <v>992847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4281033</v>
      </c>
      <c r="O31" s="47">
        <f t="shared" si="1"/>
        <v>271.1402242067262</v>
      </c>
      <c r="P31" s="9"/>
    </row>
    <row r="32" spans="1:16">
      <c r="A32" s="12"/>
      <c r="B32" s="44">
        <v>549</v>
      </c>
      <c r="C32" s="20" t="s">
        <v>44</v>
      </c>
      <c r="D32" s="46">
        <v>64914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64914</v>
      </c>
      <c r="O32" s="47">
        <f t="shared" si="1"/>
        <v>4.1113433403002091</v>
      </c>
      <c r="P32" s="9"/>
    </row>
    <row r="33" spans="1:16" ht="15.75">
      <c r="A33" s="28" t="s">
        <v>45</v>
      </c>
      <c r="B33" s="29"/>
      <c r="C33" s="30"/>
      <c r="D33" s="31">
        <f>SUM(D34:D38)</f>
        <v>256355</v>
      </c>
      <c r="E33" s="31">
        <f t="shared" ref="E33:M33" si="9">SUM(E34:E38)</f>
        <v>1499302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8"/>
        <v>1755657</v>
      </c>
      <c r="O33" s="43">
        <f t="shared" si="1"/>
        <v>111.19494584837545</v>
      </c>
      <c r="P33" s="10"/>
    </row>
    <row r="34" spans="1:16">
      <c r="A34" s="13"/>
      <c r="B34" s="45">
        <v>551</v>
      </c>
      <c r="C34" s="21" t="s">
        <v>46</v>
      </c>
      <c r="D34" s="46">
        <v>1457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1457</v>
      </c>
      <c r="O34" s="47">
        <f t="shared" si="1"/>
        <v>9.2279435049718153E-2</v>
      </c>
      <c r="P34" s="9"/>
    </row>
    <row r="35" spans="1:16">
      <c r="A35" s="13"/>
      <c r="B35" s="45">
        <v>552</v>
      </c>
      <c r="C35" s="21" t="s">
        <v>47</v>
      </c>
      <c r="D35" s="46">
        <v>200989</v>
      </c>
      <c r="E35" s="46">
        <v>1470736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1671725</v>
      </c>
      <c r="O35" s="47">
        <f t="shared" si="1"/>
        <v>105.87909303945786</v>
      </c>
      <c r="P35" s="9"/>
    </row>
    <row r="36" spans="1:16">
      <c r="A36" s="13"/>
      <c r="B36" s="45">
        <v>553</v>
      </c>
      <c r="C36" s="21" t="s">
        <v>48</v>
      </c>
      <c r="D36" s="46">
        <v>53909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53909</v>
      </c>
      <c r="O36" s="47">
        <f t="shared" si="1"/>
        <v>3.4143390968395719</v>
      </c>
      <c r="P36" s="9"/>
    </row>
    <row r="37" spans="1:16">
      <c r="A37" s="13"/>
      <c r="B37" s="45">
        <v>554</v>
      </c>
      <c r="C37" s="21" t="s">
        <v>49</v>
      </c>
      <c r="D37" s="46">
        <v>0</v>
      </c>
      <c r="E37" s="46">
        <v>2967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2967</v>
      </c>
      <c r="O37" s="47">
        <f t="shared" ref="O37:O68" si="10">(N37/O$76)</f>
        <v>0.18791563746912407</v>
      </c>
      <c r="P37" s="9"/>
    </row>
    <row r="38" spans="1:16">
      <c r="A38" s="13"/>
      <c r="B38" s="45">
        <v>559</v>
      </c>
      <c r="C38" s="21" t="s">
        <v>50</v>
      </c>
      <c r="D38" s="46">
        <v>0</v>
      </c>
      <c r="E38" s="46">
        <v>25599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25599</v>
      </c>
      <c r="O38" s="47">
        <f t="shared" si="10"/>
        <v>1.6213186395591868</v>
      </c>
      <c r="P38" s="9"/>
    </row>
    <row r="39" spans="1:16" ht="15.75">
      <c r="A39" s="28" t="s">
        <v>51</v>
      </c>
      <c r="B39" s="29"/>
      <c r="C39" s="30"/>
      <c r="D39" s="31">
        <f t="shared" ref="D39:M39" si="11">SUM(D40:D44)</f>
        <v>764617</v>
      </c>
      <c r="E39" s="31">
        <f t="shared" si="11"/>
        <v>1133727</v>
      </c>
      <c r="F39" s="31">
        <f t="shared" si="11"/>
        <v>0</v>
      </c>
      <c r="G39" s="31">
        <f t="shared" si="11"/>
        <v>0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8"/>
        <v>1898344</v>
      </c>
      <c r="O39" s="43">
        <f t="shared" si="10"/>
        <v>120.23206029514219</v>
      </c>
      <c r="P39" s="10"/>
    </row>
    <row r="40" spans="1:16">
      <c r="A40" s="12"/>
      <c r="B40" s="44">
        <v>561</v>
      </c>
      <c r="C40" s="20" t="s">
        <v>52</v>
      </c>
      <c r="D40" s="46">
        <v>0</v>
      </c>
      <c r="E40" s="46">
        <v>1060480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1060480</v>
      </c>
      <c r="O40" s="47">
        <f t="shared" si="10"/>
        <v>67.1657483057825</v>
      </c>
      <c r="P40" s="9"/>
    </row>
    <row r="41" spans="1:16">
      <c r="A41" s="12"/>
      <c r="B41" s="44">
        <v>562</v>
      </c>
      <c r="C41" s="20" t="s">
        <v>53</v>
      </c>
      <c r="D41" s="46">
        <v>499660</v>
      </c>
      <c r="E41" s="46">
        <v>73247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8" si="12">SUM(D41:M41)</f>
        <v>572907</v>
      </c>
      <c r="O41" s="47">
        <f t="shared" si="10"/>
        <v>36.285198555956676</v>
      </c>
      <c r="P41" s="9"/>
    </row>
    <row r="42" spans="1:16">
      <c r="A42" s="12"/>
      <c r="B42" s="44">
        <v>563</v>
      </c>
      <c r="C42" s="20" t="s">
        <v>54</v>
      </c>
      <c r="D42" s="46">
        <v>79136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79136</v>
      </c>
      <c r="O42" s="47">
        <f t="shared" si="10"/>
        <v>5.0120970295775544</v>
      </c>
      <c r="P42" s="9"/>
    </row>
    <row r="43" spans="1:16">
      <c r="A43" s="12"/>
      <c r="B43" s="44">
        <v>564</v>
      </c>
      <c r="C43" s="20" t="s">
        <v>55</v>
      </c>
      <c r="D43" s="46">
        <v>181602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181602</v>
      </c>
      <c r="O43" s="47">
        <f t="shared" si="10"/>
        <v>11.501805054151625</v>
      </c>
      <c r="P43" s="9"/>
    </row>
    <row r="44" spans="1:16">
      <c r="A44" s="12"/>
      <c r="B44" s="44">
        <v>569</v>
      </c>
      <c r="C44" s="20" t="s">
        <v>56</v>
      </c>
      <c r="D44" s="46">
        <v>4219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4219</v>
      </c>
      <c r="O44" s="47">
        <f t="shared" si="10"/>
        <v>0.26721134967382354</v>
      </c>
      <c r="P44" s="9"/>
    </row>
    <row r="45" spans="1:16" ht="15.75">
      <c r="A45" s="28" t="s">
        <v>57</v>
      </c>
      <c r="B45" s="29"/>
      <c r="C45" s="30"/>
      <c r="D45" s="31">
        <f t="shared" ref="D45:M45" si="13">SUM(D46:D48)</f>
        <v>387616</v>
      </c>
      <c r="E45" s="31">
        <f t="shared" si="13"/>
        <v>1326</v>
      </c>
      <c r="F45" s="31">
        <f t="shared" si="13"/>
        <v>0</v>
      </c>
      <c r="G45" s="31">
        <f t="shared" si="13"/>
        <v>0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388942</v>
      </c>
      <c r="O45" s="43">
        <f t="shared" si="10"/>
        <v>24.633732345303692</v>
      </c>
      <c r="P45" s="9"/>
    </row>
    <row r="46" spans="1:16">
      <c r="A46" s="12"/>
      <c r="B46" s="44">
        <v>571</v>
      </c>
      <c r="C46" s="20" t="s">
        <v>58</v>
      </c>
      <c r="D46" s="46">
        <v>158178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158178</v>
      </c>
      <c r="O46" s="47">
        <f t="shared" si="10"/>
        <v>10.018240547216417</v>
      </c>
      <c r="P46" s="9"/>
    </row>
    <row r="47" spans="1:16">
      <c r="A47" s="12"/>
      <c r="B47" s="44">
        <v>572</v>
      </c>
      <c r="C47" s="20" t="s">
        <v>59</v>
      </c>
      <c r="D47" s="46">
        <v>225238</v>
      </c>
      <c r="E47" s="46">
        <v>1326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226564</v>
      </c>
      <c r="O47" s="47">
        <f t="shared" si="10"/>
        <v>14.349483817847869</v>
      </c>
      <c r="P47" s="9"/>
    </row>
    <row r="48" spans="1:16">
      <c r="A48" s="12"/>
      <c r="B48" s="44">
        <v>579</v>
      </c>
      <c r="C48" s="20" t="s">
        <v>60</v>
      </c>
      <c r="D48" s="46">
        <v>4200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4200</v>
      </c>
      <c r="O48" s="47">
        <f t="shared" si="10"/>
        <v>0.26600798023940719</v>
      </c>
      <c r="P48" s="9"/>
    </row>
    <row r="49" spans="1:16" ht="15.75">
      <c r="A49" s="28" t="s">
        <v>74</v>
      </c>
      <c r="B49" s="29"/>
      <c r="C49" s="30"/>
      <c r="D49" s="31">
        <f t="shared" ref="D49:M49" si="14">SUM(D50:D51)</f>
        <v>47915</v>
      </c>
      <c r="E49" s="31">
        <f t="shared" si="14"/>
        <v>100782</v>
      </c>
      <c r="F49" s="31">
        <f t="shared" si="14"/>
        <v>0</v>
      </c>
      <c r="G49" s="31">
        <f t="shared" si="14"/>
        <v>0</v>
      </c>
      <c r="H49" s="31">
        <f t="shared" si="14"/>
        <v>0</v>
      </c>
      <c r="I49" s="31">
        <f t="shared" si="14"/>
        <v>0</v>
      </c>
      <c r="J49" s="31">
        <f t="shared" si="14"/>
        <v>0</v>
      </c>
      <c r="K49" s="31">
        <f t="shared" si="14"/>
        <v>0</v>
      </c>
      <c r="L49" s="31">
        <f t="shared" si="14"/>
        <v>0</v>
      </c>
      <c r="M49" s="31">
        <f t="shared" si="14"/>
        <v>0</v>
      </c>
      <c r="N49" s="31">
        <f>SUM(D49:M49)</f>
        <v>148697</v>
      </c>
      <c r="O49" s="43">
        <f t="shared" si="10"/>
        <v>9.4177591994426493</v>
      </c>
      <c r="P49" s="9"/>
    </row>
    <row r="50" spans="1:16">
      <c r="A50" s="12"/>
      <c r="B50" s="44">
        <v>581</v>
      </c>
      <c r="C50" s="20" t="s">
        <v>61</v>
      </c>
      <c r="D50" s="46">
        <v>24415</v>
      </c>
      <c r="E50" s="46">
        <v>100782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125197</v>
      </c>
      <c r="O50" s="47">
        <f t="shared" si="10"/>
        <v>7.9293812147697764</v>
      </c>
      <c r="P50" s="9"/>
    </row>
    <row r="51" spans="1:16">
      <c r="A51" s="12"/>
      <c r="B51" s="44">
        <v>587</v>
      </c>
      <c r="C51" s="20" t="s">
        <v>63</v>
      </c>
      <c r="D51" s="46">
        <v>23500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7" si="15">SUM(D51:M51)</f>
        <v>23500</v>
      </c>
      <c r="O51" s="47">
        <f t="shared" si="10"/>
        <v>1.4883779846728735</v>
      </c>
      <c r="P51" s="9"/>
    </row>
    <row r="52" spans="1:16" ht="15.75">
      <c r="A52" s="28" t="s">
        <v>64</v>
      </c>
      <c r="B52" s="29"/>
      <c r="C52" s="30"/>
      <c r="D52" s="31">
        <f t="shared" ref="D52:M52" si="16">SUM(D53:D73)</f>
        <v>602359</v>
      </c>
      <c r="E52" s="31">
        <f t="shared" si="16"/>
        <v>45754</v>
      </c>
      <c r="F52" s="31">
        <f t="shared" si="16"/>
        <v>0</v>
      </c>
      <c r="G52" s="31">
        <f t="shared" si="16"/>
        <v>0</v>
      </c>
      <c r="H52" s="31">
        <f t="shared" si="16"/>
        <v>0</v>
      </c>
      <c r="I52" s="31">
        <f t="shared" si="16"/>
        <v>0</v>
      </c>
      <c r="J52" s="31">
        <f t="shared" si="16"/>
        <v>0</v>
      </c>
      <c r="K52" s="31">
        <f t="shared" si="16"/>
        <v>0</v>
      </c>
      <c r="L52" s="31">
        <f t="shared" si="16"/>
        <v>0</v>
      </c>
      <c r="M52" s="31">
        <f t="shared" si="16"/>
        <v>0</v>
      </c>
      <c r="N52" s="31">
        <f>SUM(D52:M52)</f>
        <v>648113</v>
      </c>
      <c r="O52" s="43">
        <f t="shared" si="10"/>
        <v>41.048388118310214</v>
      </c>
      <c r="P52" s="9"/>
    </row>
    <row r="53" spans="1:16">
      <c r="A53" s="12"/>
      <c r="B53" s="44">
        <v>600</v>
      </c>
      <c r="C53" s="20" t="s">
        <v>79</v>
      </c>
      <c r="D53" s="46">
        <v>2902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2902</v>
      </c>
      <c r="O53" s="47">
        <f t="shared" si="10"/>
        <v>0.18379884729875229</v>
      </c>
      <c r="P53" s="9"/>
    </row>
    <row r="54" spans="1:16">
      <c r="A54" s="12"/>
      <c r="B54" s="44">
        <v>602</v>
      </c>
      <c r="C54" s="20" t="s">
        <v>66</v>
      </c>
      <c r="D54" s="46">
        <v>8421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8421</v>
      </c>
      <c r="O54" s="47">
        <f t="shared" si="10"/>
        <v>0.53334600038001145</v>
      </c>
      <c r="P54" s="9"/>
    </row>
    <row r="55" spans="1:16">
      <c r="A55" s="12"/>
      <c r="B55" s="44">
        <v>603</v>
      </c>
      <c r="C55" s="20" t="s">
        <v>67</v>
      </c>
      <c r="D55" s="46">
        <v>1681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1681</v>
      </c>
      <c r="O55" s="47">
        <f t="shared" si="10"/>
        <v>0.10646652732915321</v>
      </c>
      <c r="P55" s="9"/>
    </row>
    <row r="56" spans="1:16">
      <c r="A56" s="12"/>
      <c r="B56" s="44">
        <v>604</v>
      </c>
      <c r="C56" s="20" t="s">
        <v>68</v>
      </c>
      <c r="D56" s="46">
        <v>161323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161323</v>
      </c>
      <c r="O56" s="47">
        <f t="shared" si="10"/>
        <v>10.217429856229019</v>
      </c>
      <c r="P56" s="9"/>
    </row>
    <row r="57" spans="1:16">
      <c r="A57" s="12"/>
      <c r="B57" s="44">
        <v>608</v>
      </c>
      <c r="C57" s="20" t="s">
        <v>80</v>
      </c>
      <c r="D57" s="46">
        <v>10783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10783</v>
      </c>
      <c r="O57" s="47">
        <f t="shared" si="10"/>
        <v>0.68294382164798273</v>
      </c>
      <c r="P57" s="9"/>
    </row>
    <row r="58" spans="1:16">
      <c r="A58" s="12"/>
      <c r="B58" s="44">
        <v>611</v>
      </c>
      <c r="C58" s="20" t="s">
        <v>92</v>
      </c>
      <c r="D58" s="46">
        <v>64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7" si="17">SUM(D58:M58)</f>
        <v>64</v>
      </c>
      <c r="O58" s="47">
        <f t="shared" si="10"/>
        <v>4.0534549369814427E-3</v>
      </c>
      <c r="P58" s="9"/>
    </row>
    <row r="59" spans="1:16">
      <c r="A59" s="12"/>
      <c r="B59" s="44">
        <v>614</v>
      </c>
      <c r="C59" s="20" t="s">
        <v>81</v>
      </c>
      <c r="D59" s="46">
        <v>59485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59485</v>
      </c>
      <c r="O59" s="47">
        <f t="shared" si="10"/>
        <v>3.7674963582240801</v>
      </c>
      <c r="P59" s="9"/>
    </row>
    <row r="60" spans="1:16">
      <c r="A60" s="12"/>
      <c r="B60" s="44">
        <v>629</v>
      </c>
      <c r="C60" s="20" t="s">
        <v>93</v>
      </c>
      <c r="D60" s="46">
        <v>29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29</v>
      </c>
      <c r="O60" s="47">
        <f t="shared" si="10"/>
        <v>1.8367217683197162E-3</v>
      </c>
      <c r="P60" s="9"/>
    </row>
    <row r="61" spans="1:16">
      <c r="A61" s="12"/>
      <c r="B61" s="44">
        <v>634</v>
      </c>
      <c r="C61" s="20" t="s">
        <v>82</v>
      </c>
      <c r="D61" s="46">
        <v>24128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24128</v>
      </c>
      <c r="O61" s="47">
        <f t="shared" si="10"/>
        <v>1.528152511242004</v>
      </c>
      <c r="P61" s="9"/>
    </row>
    <row r="62" spans="1:16">
      <c r="A62" s="12"/>
      <c r="B62" s="44">
        <v>654</v>
      </c>
      <c r="C62" s="20" t="s">
        <v>83</v>
      </c>
      <c r="D62" s="46">
        <v>52994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52994</v>
      </c>
      <c r="O62" s="47">
        <f t="shared" si="10"/>
        <v>3.3563873582874151</v>
      </c>
      <c r="P62" s="9"/>
    </row>
    <row r="63" spans="1:16">
      <c r="A63" s="12"/>
      <c r="B63" s="44">
        <v>674</v>
      </c>
      <c r="C63" s="20" t="s">
        <v>84</v>
      </c>
      <c r="D63" s="46">
        <v>19852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19852</v>
      </c>
      <c r="O63" s="47">
        <f t="shared" si="10"/>
        <v>1.2573310532649313</v>
      </c>
      <c r="P63" s="9"/>
    </row>
    <row r="64" spans="1:16">
      <c r="A64" s="12"/>
      <c r="B64" s="44">
        <v>689</v>
      </c>
      <c r="C64" s="20" t="s">
        <v>69</v>
      </c>
      <c r="D64" s="46">
        <v>0</v>
      </c>
      <c r="E64" s="46">
        <v>1721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1721</v>
      </c>
      <c r="O64" s="47">
        <f t="shared" si="10"/>
        <v>0.10899993666476661</v>
      </c>
      <c r="P64" s="9"/>
    </row>
    <row r="65" spans="1:119">
      <c r="A65" s="12"/>
      <c r="B65" s="44">
        <v>694</v>
      </c>
      <c r="C65" s="20" t="s">
        <v>85</v>
      </c>
      <c r="D65" s="46">
        <v>9766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9766</v>
      </c>
      <c r="O65" s="47">
        <f t="shared" si="10"/>
        <v>0.61853188929001202</v>
      </c>
      <c r="P65" s="9"/>
    </row>
    <row r="66" spans="1:119">
      <c r="A66" s="12"/>
      <c r="B66" s="44">
        <v>712</v>
      </c>
      <c r="C66" s="20" t="s">
        <v>70</v>
      </c>
      <c r="D66" s="46">
        <v>97445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97445</v>
      </c>
      <c r="O66" s="47">
        <f t="shared" si="10"/>
        <v>6.171701817721198</v>
      </c>
      <c r="P66" s="9"/>
    </row>
    <row r="67" spans="1:119">
      <c r="A67" s="12"/>
      <c r="B67" s="44">
        <v>713</v>
      </c>
      <c r="C67" s="20" t="s">
        <v>71</v>
      </c>
      <c r="D67" s="46">
        <v>39834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39834</v>
      </c>
      <c r="O67" s="47">
        <f t="shared" si="10"/>
        <v>2.5228956868706063</v>
      </c>
      <c r="P67" s="9"/>
    </row>
    <row r="68" spans="1:119">
      <c r="A68" s="12"/>
      <c r="B68" s="44">
        <v>715</v>
      </c>
      <c r="C68" s="20" t="s">
        <v>72</v>
      </c>
      <c r="D68" s="46">
        <v>0</v>
      </c>
      <c r="E68" s="46">
        <v>4757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ref="N68:N73" si="18">SUM(D68:M68)</f>
        <v>4757</v>
      </c>
      <c r="O68" s="47">
        <f t="shared" si="10"/>
        <v>0.30128570523782378</v>
      </c>
      <c r="P68" s="9"/>
    </row>
    <row r="69" spans="1:119">
      <c r="A69" s="12"/>
      <c r="B69" s="44">
        <v>716</v>
      </c>
      <c r="C69" s="20" t="s">
        <v>86</v>
      </c>
      <c r="D69" s="46">
        <v>0</v>
      </c>
      <c r="E69" s="46">
        <v>38540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38540</v>
      </c>
      <c r="O69" s="47">
        <f t="shared" ref="O69:O74" si="19">(N69/O$76)</f>
        <v>2.4409398948635124</v>
      </c>
      <c r="P69" s="9"/>
    </row>
    <row r="70" spans="1:119">
      <c r="A70" s="12"/>
      <c r="B70" s="44">
        <v>719</v>
      </c>
      <c r="C70" s="20" t="s">
        <v>73</v>
      </c>
      <c r="D70" s="46">
        <v>0</v>
      </c>
      <c r="E70" s="46">
        <v>736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736</v>
      </c>
      <c r="O70" s="47">
        <f t="shared" si="19"/>
        <v>4.6614731775286591E-2</v>
      </c>
      <c r="P70" s="9"/>
    </row>
    <row r="71" spans="1:119">
      <c r="A71" s="12"/>
      <c r="B71" s="44">
        <v>724</v>
      </c>
      <c r="C71" s="20" t="s">
        <v>87</v>
      </c>
      <c r="D71" s="46">
        <v>26132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26132</v>
      </c>
      <c r="O71" s="47">
        <f t="shared" si="19"/>
        <v>1.6550763189562354</v>
      </c>
      <c r="P71" s="9"/>
    </row>
    <row r="72" spans="1:119">
      <c r="A72" s="12"/>
      <c r="B72" s="44">
        <v>744</v>
      </c>
      <c r="C72" s="20" t="s">
        <v>88</v>
      </c>
      <c r="D72" s="46">
        <v>28623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28623</v>
      </c>
      <c r="O72" s="47">
        <f t="shared" si="19"/>
        <v>1.8128443853315599</v>
      </c>
      <c r="P72" s="9"/>
    </row>
    <row r="73" spans="1:119" ht="15.75" thickBot="1">
      <c r="A73" s="12"/>
      <c r="B73" s="44">
        <v>764</v>
      </c>
      <c r="C73" s="20" t="s">
        <v>89</v>
      </c>
      <c r="D73" s="46">
        <v>58897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58897</v>
      </c>
      <c r="O73" s="47">
        <f t="shared" si="19"/>
        <v>3.7302552409905632</v>
      </c>
      <c r="P73" s="9"/>
    </row>
    <row r="74" spans="1:119" ht="16.5" thickBot="1">
      <c r="A74" s="14" t="s">
        <v>10</v>
      </c>
      <c r="B74" s="23"/>
      <c r="C74" s="22"/>
      <c r="D74" s="15">
        <f t="shared" ref="D74:M74" si="20">SUM(D5,D13,D22,D30,D33,D39,D45,D49,D52)</f>
        <v>17221421</v>
      </c>
      <c r="E74" s="15">
        <f t="shared" si="20"/>
        <v>6084432</v>
      </c>
      <c r="F74" s="15">
        <f t="shared" si="20"/>
        <v>2846300</v>
      </c>
      <c r="G74" s="15">
        <f t="shared" si="20"/>
        <v>0</v>
      </c>
      <c r="H74" s="15">
        <f t="shared" si="20"/>
        <v>0</v>
      </c>
      <c r="I74" s="15">
        <f t="shared" si="20"/>
        <v>21036</v>
      </c>
      <c r="J74" s="15">
        <f t="shared" si="20"/>
        <v>0</v>
      </c>
      <c r="K74" s="15">
        <f t="shared" si="20"/>
        <v>0</v>
      </c>
      <c r="L74" s="15">
        <f t="shared" si="20"/>
        <v>0</v>
      </c>
      <c r="M74" s="15">
        <f t="shared" si="20"/>
        <v>0</v>
      </c>
      <c r="N74" s="15">
        <f>SUM(D74:M74)</f>
        <v>26173189</v>
      </c>
      <c r="O74" s="37">
        <f t="shared" si="19"/>
        <v>1657.6850338843499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38"/>
      <c r="B76" s="39"/>
      <c r="C76" s="39"/>
      <c r="D76" s="40"/>
      <c r="E76" s="40"/>
      <c r="F76" s="40"/>
      <c r="G76" s="40"/>
      <c r="H76" s="40"/>
      <c r="I76" s="40"/>
      <c r="J76" s="40"/>
      <c r="K76" s="40"/>
      <c r="L76" s="48" t="s">
        <v>94</v>
      </c>
      <c r="M76" s="48"/>
      <c r="N76" s="48"/>
      <c r="O76" s="41">
        <v>15789</v>
      </c>
    </row>
    <row r="77" spans="1:119">
      <c r="A77" s="49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1"/>
    </row>
    <row r="78" spans="1:119" ht="15.75" thickBot="1">
      <c r="A78" s="52" t="s">
        <v>95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5186858</v>
      </c>
      <c r="E5" s="26">
        <f t="shared" si="0"/>
        <v>30917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5217775</v>
      </c>
      <c r="O5" s="32">
        <f t="shared" ref="O5:O36" si="1">(N5/O$73)</f>
        <v>328.9273781756288</v>
      </c>
      <c r="P5" s="6"/>
    </row>
    <row r="6" spans="1:133">
      <c r="A6" s="12"/>
      <c r="B6" s="44">
        <v>511</v>
      </c>
      <c r="C6" s="20" t="s">
        <v>20</v>
      </c>
      <c r="D6" s="46">
        <v>971679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971679</v>
      </c>
      <c r="O6" s="47">
        <f t="shared" si="1"/>
        <v>61.254428544411525</v>
      </c>
      <c r="P6" s="9"/>
    </row>
    <row r="7" spans="1:133">
      <c r="A7" s="12"/>
      <c r="B7" s="44">
        <v>512</v>
      </c>
      <c r="C7" s="20" t="s">
        <v>21</v>
      </c>
      <c r="D7" s="46">
        <v>874102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874102</v>
      </c>
      <c r="O7" s="47">
        <f t="shared" si="1"/>
        <v>55.103196116749672</v>
      </c>
      <c r="P7" s="9"/>
    </row>
    <row r="8" spans="1:133">
      <c r="A8" s="12"/>
      <c r="B8" s="44">
        <v>513</v>
      </c>
      <c r="C8" s="20" t="s">
        <v>22</v>
      </c>
      <c r="D8" s="46">
        <v>1594727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1594727</v>
      </c>
      <c r="O8" s="47">
        <f t="shared" si="1"/>
        <v>100.53123621004855</v>
      </c>
      <c r="P8" s="9"/>
    </row>
    <row r="9" spans="1:133">
      <c r="A9" s="12"/>
      <c r="B9" s="44">
        <v>514</v>
      </c>
      <c r="C9" s="20" t="s">
        <v>23</v>
      </c>
      <c r="D9" s="46">
        <v>111311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111311</v>
      </c>
      <c r="O9" s="47">
        <f t="shared" si="1"/>
        <v>7.0170207400869948</v>
      </c>
      <c r="P9" s="9"/>
    </row>
    <row r="10" spans="1:133">
      <c r="A10" s="12"/>
      <c r="B10" s="44">
        <v>515</v>
      </c>
      <c r="C10" s="20" t="s">
        <v>24</v>
      </c>
      <c r="D10" s="46">
        <v>229870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229870</v>
      </c>
      <c r="O10" s="47">
        <f t="shared" si="1"/>
        <v>14.490953791842653</v>
      </c>
      <c r="P10" s="9"/>
    </row>
    <row r="11" spans="1:133">
      <c r="A11" s="12"/>
      <c r="B11" s="44">
        <v>516</v>
      </c>
      <c r="C11" s="20" t="s">
        <v>77</v>
      </c>
      <c r="D11" s="46">
        <v>0</v>
      </c>
      <c r="E11" s="46">
        <v>30917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30917</v>
      </c>
      <c r="O11" s="47">
        <f t="shared" si="1"/>
        <v>1.9490008195171153</v>
      </c>
      <c r="P11" s="9"/>
    </row>
    <row r="12" spans="1:133">
      <c r="A12" s="12"/>
      <c r="B12" s="44">
        <v>519</v>
      </c>
      <c r="C12" s="20" t="s">
        <v>25</v>
      </c>
      <c r="D12" s="46">
        <v>1405169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1405169</v>
      </c>
      <c r="O12" s="47">
        <f t="shared" si="1"/>
        <v>88.58154195297233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SUM(D14:D21)</f>
        <v>5240269</v>
      </c>
      <c r="E13" s="31">
        <f t="shared" si="3"/>
        <v>2980654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8220923</v>
      </c>
      <c r="O13" s="43">
        <f t="shared" si="1"/>
        <v>518.24516169703088</v>
      </c>
      <c r="P13" s="10"/>
    </row>
    <row r="14" spans="1:133">
      <c r="A14" s="12"/>
      <c r="B14" s="44">
        <v>521</v>
      </c>
      <c r="C14" s="20" t="s">
        <v>27</v>
      </c>
      <c r="D14" s="46">
        <v>2711010</v>
      </c>
      <c r="E14" s="46">
        <v>242472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2953482</v>
      </c>
      <c r="O14" s="47">
        <f t="shared" si="1"/>
        <v>186.18684990228834</v>
      </c>
      <c r="P14" s="9"/>
    </row>
    <row r="15" spans="1:133">
      <c r="A15" s="12"/>
      <c r="B15" s="44">
        <v>522</v>
      </c>
      <c r="C15" s="20" t="s">
        <v>28</v>
      </c>
      <c r="D15" s="46">
        <v>31713</v>
      </c>
      <c r="E15" s="46">
        <v>1503465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1535178</v>
      </c>
      <c r="O15" s="47">
        <f t="shared" si="1"/>
        <v>96.777280463972772</v>
      </c>
      <c r="P15" s="9"/>
    </row>
    <row r="16" spans="1:133">
      <c r="A16" s="12"/>
      <c r="B16" s="44">
        <v>523</v>
      </c>
      <c r="C16" s="20" t="s">
        <v>29</v>
      </c>
      <c r="D16" s="46">
        <v>445230</v>
      </c>
      <c r="E16" s="46">
        <v>1112320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1557550</v>
      </c>
      <c r="O16" s="47">
        <f t="shared" si="1"/>
        <v>98.187606379625549</v>
      </c>
      <c r="P16" s="9"/>
    </row>
    <row r="17" spans="1:16">
      <c r="A17" s="12"/>
      <c r="B17" s="44">
        <v>524</v>
      </c>
      <c r="C17" s="20" t="s">
        <v>30</v>
      </c>
      <c r="D17" s="46">
        <v>241719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241719</v>
      </c>
      <c r="O17" s="47">
        <f t="shared" si="1"/>
        <v>15.237912122549329</v>
      </c>
      <c r="P17" s="9"/>
    </row>
    <row r="18" spans="1:16">
      <c r="A18" s="12"/>
      <c r="B18" s="44">
        <v>525</v>
      </c>
      <c r="C18" s="20" t="s">
        <v>31</v>
      </c>
      <c r="D18" s="46">
        <v>508914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508914</v>
      </c>
      <c r="O18" s="47">
        <f t="shared" si="1"/>
        <v>32.081825631973778</v>
      </c>
      <c r="P18" s="9"/>
    </row>
    <row r="19" spans="1:16">
      <c r="A19" s="12"/>
      <c r="B19" s="44">
        <v>526</v>
      </c>
      <c r="C19" s="20" t="s">
        <v>32</v>
      </c>
      <c r="D19" s="46">
        <v>1249831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1249831</v>
      </c>
      <c r="O19" s="47">
        <f t="shared" si="1"/>
        <v>78.789068902477467</v>
      </c>
      <c r="P19" s="9"/>
    </row>
    <row r="20" spans="1:16">
      <c r="A20" s="12"/>
      <c r="B20" s="44">
        <v>527</v>
      </c>
      <c r="C20" s="20" t="s">
        <v>33</v>
      </c>
      <c r="D20" s="46">
        <v>41695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41695</v>
      </c>
      <c r="O20" s="47">
        <f t="shared" si="1"/>
        <v>2.6284435478787116</v>
      </c>
      <c r="P20" s="9"/>
    </row>
    <row r="21" spans="1:16">
      <c r="A21" s="12"/>
      <c r="B21" s="44">
        <v>529</v>
      </c>
      <c r="C21" s="20" t="s">
        <v>34</v>
      </c>
      <c r="D21" s="46">
        <v>10157</v>
      </c>
      <c r="E21" s="46">
        <v>122397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132554</v>
      </c>
      <c r="O21" s="47">
        <f t="shared" si="1"/>
        <v>8.3561747462648928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SUM(D23:D29)</f>
        <v>2523617</v>
      </c>
      <c r="E22" s="31">
        <f t="shared" si="5"/>
        <v>1969291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21036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4513944</v>
      </c>
      <c r="O22" s="43">
        <f t="shared" si="1"/>
        <v>284.55802811574102</v>
      </c>
      <c r="P22" s="10"/>
    </row>
    <row r="23" spans="1:16">
      <c r="A23" s="12"/>
      <c r="B23" s="44">
        <v>533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14300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14300</v>
      </c>
      <c r="O23" s="47">
        <f t="shared" si="1"/>
        <v>0.90146882682972951</v>
      </c>
      <c r="P23" s="9"/>
    </row>
    <row r="24" spans="1:16">
      <c r="A24" s="12"/>
      <c r="B24" s="44">
        <v>534</v>
      </c>
      <c r="C24" s="20" t="s">
        <v>37</v>
      </c>
      <c r="D24" s="46">
        <v>617418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617418</v>
      </c>
      <c r="O24" s="47">
        <f t="shared" si="1"/>
        <v>38.921893714934122</v>
      </c>
      <c r="P24" s="9"/>
    </row>
    <row r="25" spans="1:16">
      <c r="A25" s="12"/>
      <c r="B25" s="44">
        <v>535</v>
      </c>
      <c r="C25" s="20" t="s">
        <v>38</v>
      </c>
      <c r="D25" s="46">
        <v>1760974</v>
      </c>
      <c r="E25" s="46">
        <v>4000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1764974</v>
      </c>
      <c r="O25" s="47">
        <f t="shared" si="1"/>
        <v>111.26356931223602</v>
      </c>
      <c r="P25" s="9"/>
    </row>
    <row r="26" spans="1:16">
      <c r="A26" s="12"/>
      <c r="B26" s="44">
        <v>536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6736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6736</v>
      </c>
      <c r="O26" s="47">
        <f t="shared" si="1"/>
        <v>0.42463594528147258</v>
      </c>
      <c r="P26" s="9"/>
    </row>
    <row r="27" spans="1:16">
      <c r="A27" s="12"/>
      <c r="B27" s="44">
        <v>537</v>
      </c>
      <c r="C27" s="20" t="s">
        <v>40</v>
      </c>
      <c r="D27" s="46">
        <v>117234</v>
      </c>
      <c r="E27" s="46">
        <v>1871843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1989077</v>
      </c>
      <c r="O27" s="47">
        <f t="shared" si="1"/>
        <v>125.39097270377609</v>
      </c>
      <c r="P27" s="9"/>
    </row>
    <row r="28" spans="1:16">
      <c r="A28" s="12"/>
      <c r="B28" s="44">
        <v>538</v>
      </c>
      <c r="C28" s="20" t="s">
        <v>78</v>
      </c>
      <c r="D28" s="46">
        <v>27991</v>
      </c>
      <c r="E28" s="46">
        <v>30000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57991</v>
      </c>
      <c r="O28" s="47">
        <f t="shared" si="1"/>
        <v>3.6557397717960032</v>
      </c>
      <c r="P28" s="9"/>
    </row>
    <row r="29" spans="1:16">
      <c r="A29" s="12"/>
      <c r="B29" s="44">
        <v>539</v>
      </c>
      <c r="C29" s="20" t="s">
        <v>41</v>
      </c>
      <c r="D29" s="46">
        <v>0</v>
      </c>
      <c r="E29" s="46">
        <v>63448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63448</v>
      </c>
      <c r="O29" s="47">
        <f t="shared" si="1"/>
        <v>3.9997478408876002</v>
      </c>
      <c r="P29" s="9"/>
    </row>
    <row r="30" spans="1:16" ht="15.75">
      <c r="A30" s="28" t="s">
        <v>42</v>
      </c>
      <c r="B30" s="29"/>
      <c r="C30" s="30"/>
      <c r="D30" s="31">
        <f t="shared" ref="D30:M30" si="7">SUM(D31:D32)</f>
        <v>1334199</v>
      </c>
      <c r="E30" s="31">
        <f t="shared" si="7"/>
        <v>152965</v>
      </c>
      <c r="F30" s="31">
        <f t="shared" si="7"/>
        <v>989647</v>
      </c>
      <c r="G30" s="31">
        <f t="shared" si="7"/>
        <v>0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9" si="8">SUM(D30:M30)</f>
        <v>2476811</v>
      </c>
      <c r="O30" s="43">
        <f t="shared" si="1"/>
        <v>156.13761583559227</v>
      </c>
      <c r="P30" s="10"/>
    </row>
    <row r="31" spans="1:16">
      <c r="A31" s="12"/>
      <c r="B31" s="44">
        <v>541</v>
      </c>
      <c r="C31" s="20" t="s">
        <v>43</v>
      </c>
      <c r="D31" s="46">
        <v>1325216</v>
      </c>
      <c r="E31" s="46">
        <v>152965</v>
      </c>
      <c r="F31" s="46">
        <v>989647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2467828</v>
      </c>
      <c r="O31" s="47">
        <f t="shared" si="1"/>
        <v>155.57132950892012</v>
      </c>
      <c r="P31" s="9"/>
    </row>
    <row r="32" spans="1:16">
      <c r="A32" s="12"/>
      <c r="B32" s="44">
        <v>549</v>
      </c>
      <c r="C32" s="20" t="s">
        <v>44</v>
      </c>
      <c r="D32" s="46">
        <v>8983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8983</v>
      </c>
      <c r="O32" s="47">
        <f t="shared" si="1"/>
        <v>0.56628632667213008</v>
      </c>
      <c r="P32" s="9"/>
    </row>
    <row r="33" spans="1:16" ht="15.75">
      <c r="A33" s="28" t="s">
        <v>45</v>
      </c>
      <c r="B33" s="29"/>
      <c r="C33" s="30"/>
      <c r="D33" s="31">
        <f t="shared" ref="D33:M33" si="9">SUM(D34:D37)</f>
        <v>376686</v>
      </c>
      <c r="E33" s="31">
        <f t="shared" si="9"/>
        <v>1338739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8"/>
        <v>1715425</v>
      </c>
      <c r="O33" s="43">
        <f t="shared" si="1"/>
        <v>108.14001134716005</v>
      </c>
      <c r="P33" s="10"/>
    </row>
    <row r="34" spans="1:16">
      <c r="A34" s="13"/>
      <c r="B34" s="45">
        <v>552</v>
      </c>
      <c r="C34" s="21" t="s">
        <v>47</v>
      </c>
      <c r="D34" s="46">
        <v>304287</v>
      </c>
      <c r="E34" s="46">
        <v>1160279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1464566</v>
      </c>
      <c r="O34" s="47">
        <f t="shared" si="1"/>
        <v>92.325915652776899</v>
      </c>
      <c r="P34" s="9"/>
    </row>
    <row r="35" spans="1:16">
      <c r="A35" s="13"/>
      <c r="B35" s="45">
        <v>553</v>
      </c>
      <c r="C35" s="21" t="s">
        <v>48</v>
      </c>
      <c r="D35" s="46">
        <v>62499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62499</v>
      </c>
      <c r="O35" s="47">
        <f t="shared" si="1"/>
        <v>3.939923091470718</v>
      </c>
      <c r="P35" s="9"/>
    </row>
    <row r="36" spans="1:16">
      <c r="A36" s="13"/>
      <c r="B36" s="45">
        <v>554</v>
      </c>
      <c r="C36" s="21" t="s">
        <v>49</v>
      </c>
      <c r="D36" s="46">
        <v>9900</v>
      </c>
      <c r="E36" s="46">
        <v>4000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13900</v>
      </c>
      <c r="O36" s="47">
        <f t="shared" si="1"/>
        <v>0.87625291558973717</v>
      </c>
      <c r="P36" s="9"/>
    </row>
    <row r="37" spans="1:16">
      <c r="A37" s="13"/>
      <c r="B37" s="45">
        <v>559</v>
      </c>
      <c r="C37" s="21" t="s">
        <v>50</v>
      </c>
      <c r="D37" s="46">
        <v>0</v>
      </c>
      <c r="E37" s="46">
        <v>174460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174460</v>
      </c>
      <c r="O37" s="47">
        <f t="shared" ref="O37:O68" si="10">(N37/O$73)</f>
        <v>10.997919687322701</v>
      </c>
      <c r="P37" s="9"/>
    </row>
    <row r="38" spans="1:16" ht="15.75">
      <c r="A38" s="28" t="s">
        <v>51</v>
      </c>
      <c r="B38" s="29"/>
      <c r="C38" s="30"/>
      <c r="D38" s="31">
        <f t="shared" ref="D38:M38" si="11">SUM(D39:D43)</f>
        <v>863508</v>
      </c>
      <c r="E38" s="31">
        <f t="shared" si="11"/>
        <v>798658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1662166</v>
      </c>
      <c r="O38" s="43">
        <f t="shared" si="10"/>
        <v>104.78257580533317</v>
      </c>
      <c r="P38" s="10"/>
    </row>
    <row r="39" spans="1:16">
      <c r="A39" s="12"/>
      <c r="B39" s="44">
        <v>561</v>
      </c>
      <c r="C39" s="20" t="s">
        <v>52</v>
      </c>
      <c r="D39" s="46">
        <v>0</v>
      </c>
      <c r="E39" s="46">
        <v>798658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798658</v>
      </c>
      <c r="O39" s="47">
        <f t="shared" si="10"/>
        <v>50.347223097774695</v>
      </c>
      <c r="P39" s="9"/>
    </row>
    <row r="40" spans="1:16">
      <c r="A40" s="12"/>
      <c r="B40" s="44">
        <v>562</v>
      </c>
      <c r="C40" s="20" t="s">
        <v>53</v>
      </c>
      <c r="D40" s="46">
        <v>540184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7" si="12">SUM(D40:M40)</f>
        <v>540184</v>
      </c>
      <c r="O40" s="47">
        <f t="shared" si="10"/>
        <v>34.053079493160183</v>
      </c>
      <c r="P40" s="9"/>
    </row>
    <row r="41" spans="1:16">
      <c r="A41" s="12"/>
      <c r="B41" s="44">
        <v>563</v>
      </c>
      <c r="C41" s="20" t="s">
        <v>54</v>
      </c>
      <c r="D41" s="46">
        <v>103229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103229</v>
      </c>
      <c r="O41" s="47">
        <f t="shared" si="10"/>
        <v>6.507533253482948</v>
      </c>
      <c r="P41" s="9"/>
    </row>
    <row r="42" spans="1:16">
      <c r="A42" s="12"/>
      <c r="B42" s="44">
        <v>564</v>
      </c>
      <c r="C42" s="20" t="s">
        <v>55</v>
      </c>
      <c r="D42" s="46">
        <v>213234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213234</v>
      </c>
      <c r="O42" s="47">
        <f t="shared" si="10"/>
        <v>13.442224043371366</v>
      </c>
      <c r="P42" s="9"/>
    </row>
    <row r="43" spans="1:16">
      <c r="A43" s="12"/>
      <c r="B43" s="44">
        <v>569</v>
      </c>
      <c r="C43" s="20" t="s">
        <v>56</v>
      </c>
      <c r="D43" s="46">
        <v>6861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6861</v>
      </c>
      <c r="O43" s="47">
        <f t="shared" si="10"/>
        <v>0.43251591754397023</v>
      </c>
      <c r="P43" s="9"/>
    </row>
    <row r="44" spans="1:16" ht="15.75">
      <c r="A44" s="28" t="s">
        <v>57</v>
      </c>
      <c r="B44" s="29"/>
      <c r="C44" s="30"/>
      <c r="D44" s="31">
        <f t="shared" ref="D44:M44" si="13">SUM(D45:D47)</f>
        <v>371446</v>
      </c>
      <c r="E44" s="31">
        <f t="shared" si="13"/>
        <v>39580</v>
      </c>
      <c r="F44" s="31">
        <f t="shared" si="13"/>
        <v>0</v>
      </c>
      <c r="G44" s="31">
        <f t="shared" si="13"/>
        <v>0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411026</v>
      </c>
      <c r="O44" s="43">
        <f t="shared" si="10"/>
        <v>25.910987833322828</v>
      </c>
      <c r="P44" s="9"/>
    </row>
    <row r="45" spans="1:16">
      <c r="A45" s="12"/>
      <c r="B45" s="44">
        <v>571</v>
      </c>
      <c r="C45" s="20" t="s">
        <v>58</v>
      </c>
      <c r="D45" s="46">
        <v>151708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151708</v>
      </c>
      <c r="O45" s="47">
        <f t="shared" si="10"/>
        <v>9.5636386559919302</v>
      </c>
      <c r="P45" s="9"/>
    </row>
    <row r="46" spans="1:16">
      <c r="A46" s="12"/>
      <c r="B46" s="44">
        <v>572</v>
      </c>
      <c r="C46" s="20" t="s">
        <v>59</v>
      </c>
      <c r="D46" s="46">
        <v>219686</v>
      </c>
      <c r="E46" s="46">
        <v>39580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259266</v>
      </c>
      <c r="O46" s="47">
        <f t="shared" si="10"/>
        <v>16.344071108869695</v>
      </c>
      <c r="P46" s="9"/>
    </row>
    <row r="47" spans="1:16">
      <c r="A47" s="12"/>
      <c r="B47" s="44">
        <v>579</v>
      </c>
      <c r="C47" s="20" t="s">
        <v>60</v>
      </c>
      <c r="D47" s="46">
        <v>52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52</v>
      </c>
      <c r="O47" s="47">
        <f t="shared" si="10"/>
        <v>3.2780684611990168E-3</v>
      </c>
      <c r="P47" s="9"/>
    </row>
    <row r="48" spans="1:16" ht="15.75">
      <c r="A48" s="28" t="s">
        <v>74</v>
      </c>
      <c r="B48" s="29"/>
      <c r="C48" s="30"/>
      <c r="D48" s="31">
        <f t="shared" ref="D48:M48" si="14">SUM(D49:D50)</f>
        <v>86476</v>
      </c>
      <c r="E48" s="31">
        <f t="shared" si="14"/>
        <v>3188803</v>
      </c>
      <c r="F48" s="31">
        <f t="shared" si="14"/>
        <v>0</v>
      </c>
      <c r="G48" s="31">
        <f t="shared" si="14"/>
        <v>0</v>
      </c>
      <c r="H48" s="31">
        <f t="shared" si="14"/>
        <v>0</v>
      </c>
      <c r="I48" s="31">
        <f t="shared" si="14"/>
        <v>90824</v>
      </c>
      <c r="J48" s="31">
        <f t="shared" si="14"/>
        <v>0</v>
      </c>
      <c r="K48" s="31">
        <f t="shared" si="14"/>
        <v>0</v>
      </c>
      <c r="L48" s="31">
        <f t="shared" si="14"/>
        <v>0</v>
      </c>
      <c r="M48" s="31">
        <f t="shared" si="14"/>
        <v>0</v>
      </c>
      <c r="N48" s="31">
        <f>SUM(D48:M48)</f>
        <v>3366103</v>
      </c>
      <c r="O48" s="43">
        <f t="shared" si="10"/>
        <v>212.19838618168063</v>
      </c>
      <c r="P48" s="9"/>
    </row>
    <row r="49" spans="1:16">
      <c r="A49" s="12"/>
      <c r="B49" s="44">
        <v>581</v>
      </c>
      <c r="C49" s="20" t="s">
        <v>61</v>
      </c>
      <c r="D49" s="46">
        <v>39416</v>
      </c>
      <c r="E49" s="46">
        <v>3188803</v>
      </c>
      <c r="F49" s="46">
        <v>0</v>
      </c>
      <c r="G49" s="46">
        <v>0</v>
      </c>
      <c r="H49" s="46">
        <v>0</v>
      </c>
      <c r="I49" s="46">
        <v>90824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3319043</v>
      </c>
      <c r="O49" s="47">
        <f t="shared" si="10"/>
        <v>209.23173422429554</v>
      </c>
      <c r="P49" s="9"/>
    </row>
    <row r="50" spans="1:16">
      <c r="A50" s="12"/>
      <c r="B50" s="44">
        <v>587</v>
      </c>
      <c r="C50" s="20" t="s">
        <v>63</v>
      </c>
      <c r="D50" s="46">
        <v>47060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6" si="15">SUM(D50:M50)</f>
        <v>47060</v>
      </c>
      <c r="O50" s="47">
        <f t="shared" si="10"/>
        <v>2.96665195738511</v>
      </c>
      <c r="P50" s="9"/>
    </row>
    <row r="51" spans="1:16" ht="15.75">
      <c r="A51" s="28" t="s">
        <v>64</v>
      </c>
      <c r="B51" s="29"/>
      <c r="C51" s="30"/>
      <c r="D51" s="31">
        <f t="shared" ref="D51:M51" si="16">SUM(D52:D70)</f>
        <v>618640</v>
      </c>
      <c r="E51" s="31">
        <f t="shared" si="16"/>
        <v>48216</v>
      </c>
      <c r="F51" s="31">
        <f t="shared" si="16"/>
        <v>0</v>
      </c>
      <c r="G51" s="31">
        <f t="shared" si="16"/>
        <v>0</v>
      </c>
      <c r="H51" s="31">
        <f t="shared" si="16"/>
        <v>0</v>
      </c>
      <c r="I51" s="31">
        <f t="shared" si="16"/>
        <v>0</v>
      </c>
      <c r="J51" s="31">
        <f t="shared" si="16"/>
        <v>0</v>
      </c>
      <c r="K51" s="31">
        <f t="shared" si="16"/>
        <v>0</v>
      </c>
      <c r="L51" s="31">
        <f t="shared" si="16"/>
        <v>0</v>
      </c>
      <c r="M51" s="31">
        <f t="shared" si="16"/>
        <v>0</v>
      </c>
      <c r="N51" s="31">
        <f>SUM(D51:M51)</f>
        <v>666856</v>
      </c>
      <c r="O51" s="43">
        <f t="shared" si="10"/>
        <v>42.03845426464099</v>
      </c>
      <c r="P51" s="9"/>
    </row>
    <row r="52" spans="1:16">
      <c r="A52" s="12"/>
      <c r="B52" s="44">
        <v>600</v>
      </c>
      <c r="C52" s="20" t="s">
        <v>79</v>
      </c>
      <c r="D52" s="46">
        <v>6682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6682</v>
      </c>
      <c r="O52" s="47">
        <f t="shared" si="10"/>
        <v>0.42123179726407362</v>
      </c>
      <c r="P52" s="9"/>
    </row>
    <row r="53" spans="1:16">
      <c r="A53" s="12"/>
      <c r="B53" s="44">
        <v>602</v>
      </c>
      <c r="C53" s="20" t="s">
        <v>66</v>
      </c>
      <c r="D53" s="46">
        <v>9011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9011</v>
      </c>
      <c r="O53" s="47">
        <f t="shared" si="10"/>
        <v>0.56805144045892964</v>
      </c>
      <c r="P53" s="9"/>
    </row>
    <row r="54" spans="1:16">
      <c r="A54" s="12"/>
      <c r="B54" s="44">
        <v>603</v>
      </c>
      <c r="C54" s="20" t="s">
        <v>67</v>
      </c>
      <c r="D54" s="46">
        <v>1771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1771</v>
      </c>
      <c r="O54" s="47">
        <f t="shared" si="10"/>
        <v>0.11164344701506651</v>
      </c>
      <c r="P54" s="9"/>
    </row>
    <row r="55" spans="1:16">
      <c r="A55" s="12"/>
      <c r="B55" s="44">
        <v>604</v>
      </c>
      <c r="C55" s="20" t="s">
        <v>68</v>
      </c>
      <c r="D55" s="46">
        <v>140807</v>
      </c>
      <c r="E55" s="46">
        <v>2000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142807</v>
      </c>
      <c r="O55" s="47">
        <f t="shared" si="10"/>
        <v>9.0025215911239993</v>
      </c>
      <c r="P55" s="9"/>
    </row>
    <row r="56" spans="1:16">
      <c r="A56" s="12"/>
      <c r="B56" s="44">
        <v>608</v>
      </c>
      <c r="C56" s="20" t="s">
        <v>80</v>
      </c>
      <c r="D56" s="46">
        <v>14649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14649</v>
      </c>
      <c r="O56" s="47">
        <f t="shared" si="10"/>
        <v>0.92346970938662298</v>
      </c>
      <c r="P56" s="9"/>
    </row>
    <row r="57" spans="1:16">
      <c r="A57" s="12"/>
      <c r="B57" s="44">
        <v>614</v>
      </c>
      <c r="C57" s="20" t="s">
        <v>81</v>
      </c>
      <c r="D57" s="46">
        <v>51012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4" si="17">SUM(D57:M57)</f>
        <v>51012</v>
      </c>
      <c r="O57" s="47">
        <f t="shared" si="10"/>
        <v>3.2157851604362353</v>
      </c>
      <c r="P57" s="9"/>
    </row>
    <row r="58" spans="1:16">
      <c r="A58" s="12"/>
      <c r="B58" s="44">
        <v>634</v>
      </c>
      <c r="C58" s="20" t="s">
        <v>82</v>
      </c>
      <c r="D58" s="46">
        <v>26202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26202</v>
      </c>
      <c r="O58" s="47">
        <f t="shared" si="10"/>
        <v>1.6517682657757045</v>
      </c>
      <c r="P58" s="9"/>
    </row>
    <row r="59" spans="1:16">
      <c r="A59" s="12"/>
      <c r="B59" s="44">
        <v>654</v>
      </c>
      <c r="C59" s="20" t="s">
        <v>83</v>
      </c>
      <c r="D59" s="46">
        <v>57517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57517</v>
      </c>
      <c r="O59" s="47">
        <f t="shared" si="10"/>
        <v>3.6258589169766124</v>
      </c>
      <c r="P59" s="9"/>
    </row>
    <row r="60" spans="1:16">
      <c r="A60" s="12"/>
      <c r="B60" s="44">
        <v>674</v>
      </c>
      <c r="C60" s="20" t="s">
        <v>84</v>
      </c>
      <c r="D60" s="46">
        <v>16585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16585</v>
      </c>
      <c r="O60" s="47">
        <f t="shared" si="10"/>
        <v>1.0455147197881864</v>
      </c>
      <c r="P60" s="9"/>
    </row>
    <row r="61" spans="1:16">
      <c r="A61" s="12"/>
      <c r="B61" s="44">
        <v>689</v>
      </c>
      <c r="C61" s="20" t="s">
        <v>69</v>
      </c>
      <c r="D61" s="46">
        <v>0</v>
      </c>
      <c r="E61" s="46">
        <v>115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115</v>
      </c>
      <c r="O61" s="47">
        <f t="shared" si="10"/>
        <v>7.2495744814978251E-3</v>
      </c>
      <c r="P61" s="9"/>
    </row>
    <row r="62" spans="1:16">
      <c r="A62" s="12"/>
      <c r="B62" s="44">
        <v>694</v>
      </c>
      <c r="C62" s="20" t="s">
        <v>85</v>
      </c>
      <c r="D62" s="46">
        <v>7215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7215</v>
      </c>
      <c r="O62" s="47">
        <f t="shared" si="10"/>
        <v>0.45483199899136356</v>
      </c>
      <c r="P62" s="9"/>
    </row>
    <row r="63" spans="1:16">
      <c r="A63" s="12"/>
      <c r="B63" s="44">
        <v>712</v>
      </c>
      <c r="C63" s="20" t="s">
        <v>70</v>
      </c>
      <c r="D63" s="46">
        <v>102961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102961</v>
      </c>
      <c r="O63" s="47">
        <f t="shared" si="10"/>
        <v>6.4906385929521528</v>
      </c>
      <c r="P63" s="9"/>
    </row>
    <row r="64" spans="1:16">
      <c r="A64" s="12"/>
      <c r="B64" s="44">
        <v>713</v>
      </c>
      <c r="C64" s="20" t="s">
        <v>71</v>
      </c>
      <c r="D64" s="46">
        <v>54364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54364</v>
      </c>
      <c r="O64" s="47">
        <f t="shared" si="10"/>
        <v>3.427094496627372</v>
      </c>
      <c r="P64" s="9"/>
    </row>
    <row r="65" spans="1:119">
      <c r="A65" s="12"/>
      <c r="B65" s="44">
        <v>715</v>
      </c>
      <c r="C65" s="20" t="s">
        <v>72</v>
      </c>
      <c r="D65" s="46">
        <v>0</v>
      </c>
      <c r="E65" s="46">
        <v>4934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ref="N65:N70" si="18">SUM(D65:M65)</f>
        <v>4934</v>
      </c>
      <c r="O65" s="47">
        <f t="shared" si="10"/>
        <v>0.31103826514530669</v>
      </c>
      <c r="P65" s="9"/>
    </row>
    <row r="66" spans="1:119">
      <c r="A66" s="12"/>
      <c r="B66" s="44">
        <v>716</v>
      </c>
      <c r="C66" s="20" t="s">
        <v>86</v>
      </c>
      <c r="D66" s="46">
        <v>0</v>
      </c>
      <c r="E66" s="46">
        <v>38157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38157</v>
      </c>
      <c r="O66" s="47">
        <f t="shared" si="10"/>
        <v>2.4054088129609785</v>
      </c>
      <c r="P66" s="9"/>
    </row>
    <row r="67" spans="1:119">
      <c r="A67" s="12"/>
      <c r="B67" s="44">
        <v>719</v>
      </c>
      <c r="C67" s="20" t="s">
        <v>73</v>
      </c>
      <c r="D67" s="46">
        <v>0</v>
      </c>
      <c r="E67" s="46">
        <v>634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634</v>
      </c>
      <c r="O67" s="47">
        <f t="shared" si="10"/>
        <v>3.9967219315388013E-2</v>
      </c>
      <c r="P67" s="9"/>
    </row>
    <row r="68" spans="1:119">
      <c r="A68" s="12"/>
      <c r="B68" s="44">
        <v>724</v>
      </c>
      <c r="C68" s="20" t="s">
        <v>87</v>
      </c>
      <c r="D68" s="46">
        <v>26661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26661</v>
      </c>
      <c r="O68" s="47">
        <f t="shared" si="10"/>
        <v>1.6807035239235959</v>
      </c>
      <c r="P68" s="9"/>
    </row>
    <row r="69" spans="1:119">
      <c r="A69" s="12"/>
      <c r="B69" s="44">
        <v>744</v>
      </c>
      <c r="C69" s="20" t="s">
        <v>88</v>
      </c>
      <c r="D69" s="46">
        <v>35383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35383</v>
      </c>
      <c r="O69" s="47">
        <f>(N69/O$73)</f>
        <v>2.2305364685116307</v>
      </c>
      <c r="P69" s="9"/>
    </row>
    <row r="70" spans="1:119" ht="15.75" thickBot="1">
      <c r="A70" s="12"/>
      <c r="B70" s="44">
        <v>764</v>
      </c>
      <c r="C70" s="20" t="s">
        <v>89</v>
      </c>
      <c r="D70" s="46">
        <v>67820</v>
      </c>
      <c r="E70" s="46">
        <v>2376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70196</v>
      </c>
      <c r="O70" s="47">
        <f>(N70/O$73)</f>
        <v>4.4251402635062727</v>
      </c>
      <c r="P70" s="9"/>
    </row>
    <row r="71" spans="1:119" ht="16.5" thickBot="1">
      <c r="A71" s="14" t="s">
        <v>10</v>
      </c>
      <c r="B71" s="23"/>
      <c r="C71" s="22"/>
      <c r="D71" s="15">
        <f t="shared" ref="D71:M71" si="19">SUM(D5,D13,D22,D30,D33,D38,D44,D48,D51)</f>
        <v>16601699</v>
      </c>
      <c r="E71" s="15">
        <f t="shared" si="19"/>
        <v>10547823</v>
      </c>
      <c r="F71" s="15">
        <f t="shared" si="19"/>
        <v>989647</v>
      </c>
      <c r="G71" s="15">
        <f t="shared" si="19"/>
        <v>0</v>
      </c>
      <c r="H71" s="15">
        <f t="shared" si="19"/>
        <v>0</v>
      </c>
      <c r="I71" s="15">
        <f t="shared" si="19"/>
        <v>111860</v>
      </c>
      <c r="J71" s="15">
        <f t="shared" si="19"/>
        <v>0</v>
      </c>
      <c r="K71" s="15">
        <f t="shared" si="19"/>
        <v>0</v>
      </c>
      <c r="L71" s="15">
        <f t="shared" si="19"/>
        <v>0</v>
      </c>
      <c r="M71" s="15">
        <f t="shared" si="19"/>
        <v>0</v>
      </c>
      <c r="N71" s="15">
        <f>SUM(D71:M71)</f>
        <v>28251029</v>
      </c>
      <c r="O71" s="37">
        <f>(N71/O$73)</f>
        <v>1780.9385992561306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48" t="s">
        <v>90</v>
      </c>
      <c r="M73" s="48"/>
      <c r="N73" s="48"/>
      <c r="O73" s="41">
        <v>15863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thickBot="1">
      <c r="A75" s="52" t="s">
        <v>95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A75:O75"/>
    <mergeCell ref="L73:N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4734379</v>
      </c>
      <c r="E5" s="26">
        <f t="shared" si="0"/>
        <v>48992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4783371</v>
      </c>
      <c r="O5" s="32">
        <f t="shared" ref="O5:O36" si="2">(N5/O$63)</f>
        <v>284.7583640909632</v>
      </c>
      <c r="P5" s="6"/>
    </row>
    <row r="6" spans="1:133">
      <c r="A6" s="12"/>
      <c r="B6" s="44">
        <v>511</v>
      </c>
      <c r="C6" s="20" t="s">
        <v>20</v>
      </c>
      <c r="D6" s="46">
        <v>1077372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1077372</v>
      </c>
      <c r="O6" s="47">
        <f t="shared" si="2"/>
        <v>64.136921062031192</v>
      </c>
      <c r="P6" s="9"/>
    </row>
    <row r="7" spans="1:133">
      <c r="A7" s="12"/>
      <c r="B7" s="44">
        <v>512</v>
      </c>
      <c r="C7" s="20" t="s">
        <v>21</v>
      </c>
      <c r="D7" s="46">
        <v>805679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805679</v>
      </c>
      <c r="O7" s="47">
        <f t="shared" si="2"/>
        <v>47.962793189665433</v>
      </c>
      <c r="P7" s="9"/>
    </row>
    <row r="8" spans="1:133">
      <c r="A8" s="12"/>
      <c r="B8" s="44">
        <v>513</v>
      </c>
      <c r="C8" s="20" t="s">
        <v>22</v>
      </c>
      <c r="D8" s="46">
        <v>1265864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1265864</v>
      </c>
      <c r="O8" s="47">
        <f t="shared" si="2"/>
        <v>75.358018811763301</v>
      </c>
      <c r="P8" s="9"/>
    </row>
    <row r="9" spans="1:133">
      <c r="A9" s="12"/>
      <c r="B9" s="44">
        <v>514</v>
      </c>
      <c r="C9" s="20" t="s">
        <v>23</v>
      </c>
      <c r="D9" s="46">
        <v>135118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135118</v>
      </c>
      <c r="O9" s="47">
        <f t="shared" si="2"/>
        <v>8.0436956780569115</v>
      </c>
      <c r="P9" s="9"/>
    </row>
    <row r="10" spans="1:133">
      <c r="A10" s="12"/>
      <c r="B10" s="44">
        <v>515</v>
      </c>
      <c r="C10" s="20" t="s">
        <v>24</v>
      </c>
      <c r="D10" s="46">
        <v>215967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215967</v>
      </c>
      <c r="O10" s="47">
        <f t="shared" si="2"/>
        <v>12.856709132039528</v>
      </c>
      <c r="P10" s="9"/>
    </row>
    <row r="11" spans="1:133">
      <c r="A11" s="12"/>
      <c r="B11" s="44">
        <v>519</v>
      </c>
      <c r="C11" s="20" t="s">
        <v>25</v>
      </c>
      <c r="D11" s="46">
        <v>1234379</v>
      </c>
      <c r="E11" s="46">
        <v>48992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1283371</v>
      </c>
      <c r="O11" s="47">
        <f t="shared" si="2"/>
        <v>76.400226217406839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4794165</v>
      </c>
      <c r="E12" s="31">
        <f t="shared" si="3"/>
        <v>2386931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7181096</v>
      </c>
      <c r="O12" s="43">
        <f t="shared" si="2"/>
        <v>427.49708298606976</v>
      </c>
      <c r="P12" s="10"/>
    </row>
    <row r="13" spans="1:133">
      <c r="A13" s="12"/>
      <c r="B13" s="44">
        <v>521</v>
      </c>
      <c r="C13" s="20" t="s">
        <v>27</v>
      </c>
      <c r="D13" s="46">
        <v>2635422</v>
      </c>
      <c r="E13" s="46">
        <v>261795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2897217</v>
      </c>
      <c r="O13" s="47">
        <f t="shared" si="2"/>
        <v>172.47392546731754</v>
      </c>
      <c r="P13" s="9"/>
    </row>
    <row r="14" spans="1:133">
      <c r="A14" s="12"/>
      <c r="B14" s="44">
        <v>522</v>
      </c>
      <c r="C14" s="20" t="s">
        <v>28</v>
      </c>
      <c r="D14" s="46">
        <v>47636</v>
      </c>
      <c r="E14" s="46">
        <v>918247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965883</v>
      </c>
      <c r="O14" s="47">
        <f t="shared" si="2"/>
        <v>57.499880938206928</v>
      </c>
      <c r="P14" s="9"/>
    </row>
    <row r="15" spans="1:133">
      <c r="A15" s="12"/>
      <c r="B15" s="44">
        <v>523</v>
      </c>
      <c r="C15" s="20" t="s">
        <v>29</v>
      </c>
      <c r="D15" s="46">
        <v>278590</v>
      </c>
      <c r="E15" s="46">
        <v>1076446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1355036</v>
      </c>
      <c r="O15" s="47">
        <f t="shared" si="2"/>
        <v>80.666507917609238</v>
      </c>
      <c r="P15" s="9"/>
    </row>
    <row r="16" spans="1:133">
      <c r="A16" s="12"/>
      <c r="B16" s="44">
        <v>524</v>
      </c>
      <c r="C16" s="20" t="s">
        <v>30</v>
      </c>
      <c r="D16" s="46">
        <v>242155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242155</v>
      </c>
      <c r="O16" s="47">
        <f t="shared" si="2"/>
        <v>14.415704250506012</v>
      </c>
      <c r="P16" s="9"/>
    </row>
    <row r="17" spans="1:16">
      <c r="A17" s="12"/>
      <c r="B17" s="44">
        <v>525</v>
      </c>
      <c r="C17" s="20" t="s">
        <v>31</v>
      </c>
      <c r="D17" s="46">
        <v>317872</v>
      </c>
      <c r="E17" s="46">
        <v>23478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341350</v>
      </c>
      <c r="O17" s="47">
        <f t="shared" si="2"/>
        <v>20.320871532325278</v>
      </c>
      <c r="P17" s="9"/>
    </row>
    <row r="18" spans="1:16">
      <c r="A18" s="12"/>
      <c r="B18" s="44">
        <v>526</v>
      </c>
      <c r="C18" s="20" t="s">
        <v>32</v>
      </c>
      <c r="D18" s="46">
        <v>1229465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1229465</v>
      </c>
      <c r="O18" s="47">
        <f t="shared" si="2"/>
        <v>73.191153708774848</v>
      </c>
      <c r="P18" s="9"/>
    </row>
    <row r="19" spans="1:16">
      <c r="A19" s="12"/>
      <c r="B19" s="44">
        <v>527</v>
      </c>
      <c r="C19" s="20" t="s">
        <v>33</v>
      </c>
      <c r="D19" s="46">
        <v>40223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40223</v>
      </c>
      <c r="O19" s="47">
        <f t="shared" si="2"/>
        <v>2.3945112513394453</v>
      </c>
      <c r="P19" s="9"/>
    </row>
    <row r="20" spans="1:16">
      <c r="A20" s="12"/>
      <c r="B20" s="44">
        <v>529</v>
      </c>
      <c r="C20" s="20" t="s">
        <v>34</v>
      </c>
      <c r="D20" s="46">
        <v>2802</v>
      </c>
      <c r="E20" s="46">
        <v>106965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109767</v>
      </c>
      <c r="O20" s="47">
        <f t="shared" si="2"/>
        <v>6.5345279199904747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SUM(D22:D27)</f>
        <v>3745423</v>
      </c>
      <c r="E21" s="31">
        <f t="shared" si="5"/>
        <v>10434174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21036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14200633</v>
      </c>
      <c r="O21" s="43">
        <f t="shared" si="2"/>
        <v>845.37641385879272</v>
      </c>
      <c r="P21" s="10"/>
    </row>
    <row r="22" spans="1:16">
      <c r="A22" s="12"/>
      <c r="B22" s="44">
        <v>533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14300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14300</v>
      </c>
      <c r="O22" s="47">
        <f t="shared" si="2"/>
        <v>0.851291820454816</v>
      </c>
      <c r="P22" s="9"/>
    </row>
    <row r="23" spans="1:16">
      <c r="A23" s="12"/>
      <c r="B23" s="44">
        <v>534</v>
      </c>
      <c r="C23" s="20" t="s">
        <v>37</v>
      </c>
      <c r="D23" s="46">
        <v>1906063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1906063</v>
      </c>
      <c r="O23" s="47">
        <f t="shared" si="2"/>
        <v>113.469639242767</v>
      </c>
      <c r="P23" s="9"/>
    </row>
    <row r="24" spans="1:16">
      <c r="A24" s="12"/>
      <c r="B24" s="44">
        <v>535</v>
      </c>
      <c r="C24" s="20" t="s">
        <v>38</v>
      </c>
      <c r="D24" s="46">
        <v>725643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725643</v>
      </c>
      <c r="O24" s="47">
        <f t="shared" si="2"/>
        <v>43.198178354566018</v>
      </c>
      <c r="P24" s="9"/>
    </row>
    <row r="25" spans="1:16">
      <c r="A25" s="12"/>
      <c r="B25" s="44">
        <v>536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6736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6736</v>
      </c>
      <c r="O25" s="47">
        <f t="shared" si="2"/>
        <v>0.40100011906179306</v>
      </c>
      <c r="P25" s="9"/>
    </row>
    <row r="26" spans="1:16">
      <c r="A26" s="12"/>
      <c r="B26" s="44">
        <v>537</v>
      </c>
      <c r="C26" s="20" t="s">
        <v>40</v>
      </c>
      <c r="D26" s="46">
        <v>1113717</v>
      </c>
      <c r="E26" s="46">
        <v>10281591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11395308</v>
      </c>
      <c r="O26" s="47">
        <f t="shared" si="2"/>
        <v>678.37290153589709</v>
      </c>
      <c r="P26" s="9"/>
    </row>
    <row r="27" spans="1:16">
      <c r="A27" s="12"/>
      <c r="B27" s="44">
        <v>539</v>
      </c>
      <c r="C27" s="20" t="s">
        <v>41</v>
      </c>
      <c r="D27" s="46">
        <v>0</v>
      </c>
      <c r="E27" s="46">
        <v>152583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152583</v>
      </c>
      <c r="O27" s="47">
        <f t="shared" si="2"/>
        <v>9.0834027860459585</v>
      </c>
      <c r="P27" s="9"/>
    </row>
    <row r="28" spans="1:16" ht="15.75">
      <c r="A28" s="28" t="s">
        <v>42</v>
      </c>
      <c r="B28" s="29"/>
      <c r="C28" s="30"/>
      <c r="D28" s="31">
        <f t="shared" ref="D28:M28" si="7">SUM(D29:D30)</f>
        <v>2441805</v>
      </c>
      <c r="E28" s="31">
        <f t="shared" si="7"/>
        <v>3129837</v>
      </c>
      <c r="F28" s="31">
        <f t="shared" si="7"/>
        <v>990329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8" si="8">SUM(D28:M28)</f>
        <v>6561971</v>
      </c>
      <c r="O28" s="43">
        <f t="shared" si="2"/>
        <v>390.64001666865101</v>
      </c>
      <c r="P28" s="10"/>
    </row>
    <row r="29" spans="1:16">
      <c r="A29" s="12"/>
      <c r="B29" s="44">
        <v>541</v>
      </c>
      <c r="C29" s="20" t="s">
        <v>43</v>
      </c>
      <c r="D29" s="46">
        <v>52500</v>
      </c>
      <c r="E29" s="46">
        <v>3129837</v>
      </c>
      <c r="F29" s="46">
        <v>990329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4172666</v>
      </c>
      <c r="O29" s="47">
        <f t="shared" si="2"/>
        <v>248.40254792237172</v>
      </c>
      <c r="P29" s="9"/>
    </row>
    <row r="30" spans="1:16">
      <c r="A30" s="12"/>
      <c r="B30" s="44">
        <v>549</v>
      </c>
      <c r="C30" s="20" t="s">
        <v>44</v>
      </c>
      <c r="D30" s="46">
        <v>2389305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2389305</v>
      </c>
      <c r="O30" s="47">
        <f t="shared" si="2"/>
        <v>142.23746874627932</v>
      </c>
      <c r="P30" s="9"/>
    </row>
    <row r="31" spans="1:16" ht="15.75">
      <c r="A31" s="28" t="s">
        <v>45</v>
      </c>
      <c r="B31" s="29"/>
      <c r="C31" s="30"/>
      <c r="D31" s="31">
        <f>SUM(D32:D36)</f>
        <v>412439</v>
      </c>
      <c r="E31" s="31">
        <f t="shared" ref="E31:M31" si="9">SUM(E32:E36)</f>
        <v>815026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1227465</v>
      </c>
      <c r="O31" s="43">
        <f t="shared" si="2"/>
        <v>73.072091915704249</v>
      </c>
      <c r="P31" s="10"/>
    </row>
    <row r="32" spans="1:16">
      <c r="A32" s="13"/>
      <c r="B32" s="45">
        <v>551</v>
      </c>
      <c r="C32" s="21" t="s">
        <v>46</v>
      </c>
      <c r="D32" s="46">
        <v>1648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1648</v>
      </c>
      <c r="O32" s="47">
        <f t="shared" si="2"/>
        <v>9.81069174901774E-2</v>
      </c>
      <c r="P32" s="9"/>
    </row>
    <row r="33" spans="1:16">
      <c r="A33" s="13"/>
      <c r="B33" s="45">
        <v>552</v>
      </c>
      <c r="C33" s="21" t="s">
        <v>47</v>
      </c>
      <c r="D33" s="46">
        <v>337076</v>
      </c>
      <c r="E33" s="46">
        <v>425026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762102</v>
      </c>
      <c r="O33" s="47">
        <f t="shared" si="2"/>
        <v>45.368615311346588</v>
      </c>
      <c r="P33" s="9"/>
    </row>
    <row r="34" spans="1:16">
      <c r="A34" s="13"/>
      <c r="B34" s="45">
        <v>553</v>
      </c>
      <c r="C34" s="21" t="s">
        <v>48</v>
      </c>
      <c r="D34" s="46">
        <v>68715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68715</v>
      </c>
      <c r="O34" s="47">
        <f t="shared" si="2"/>
        <v>4.0906655554232643</v>
      </c>
      <c r="P34" s="9"/>
    </row>
    <row r="35" spans="1:16">
      <c r="A35" s="13"/>
      <c r="B35" s="45">
        <v>554</v>
      </c>
      <c r="C35" s="21" t="s">
        <v>49</v>
      </c>
      <c r="D35" s="46">
        <v>5000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5000</v>
      </c>
      <c r="O35" s="47">
        <f t="shared" si="2"/>
        <v>0.29765448267650912</v>
      </c>
      <c r="P35" s="9"/>
    </row>
    <row r="36" spans="1:16">
      <c r="A36" s="13"/>
      <c r="B36" s="45">
        <v>559</v>
      </c>
      <c r="C36" s="21" t="s">
        <v>50</v>
      </c>
      <c r="D36" s="46">
        <v>0</v>
      </c>
      <c r="E36" s="46">
        <v>390000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390000</v>
      </c>
      <c r="O36" s="47">
        <f t="shared" si="2"/>
        <v>23.217049648767709</v>
      </c>
      <c r="P36" s="9"/>
    </row>
    <row r="37" spans="1:16" ht="15.75">
      <c r="A37" s="28" t="s">
        <v>51</v>
      </c>
      <c r="B37" s="29"/>
      <c r="C37" s="30"/>
      <c r="D37" s="31">
        <f t="shared" ref="D37:M37" si="10">SUM(D38:D42)</f>
        <v>965828</v>
      </c>
      <c r="E37" s="31">
        <f t="shared" si="10"/>
        <v>739939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1705767</v>
      </c>
      <c r="O37" s="43">
        <f t="shared" ref="O37:O61" si="11">(N37/O$63)</f>
        <v>101.54583879033218</v>
      </c>
      <c r="P37" s="10"/>
    </row>
    <row r="38" spans="1:16">
      <c r="A38" s="12"/>
      <c r="B38" s="44">
        <v>561</v>
      </c>
      <c r="C38" s="20" t="s">
        <v>52</v>
      </c>
      <c r="D38" s="46">
        <v>0</v>
      </c>
      <c r="E38" s="46">
        <v>728617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728617</v>
      </c>
      <c r="O38" s="47">
        <f t="shared" si="11"/>
        <v>43.375223240862006</v>
      </c>
      <c r="P38" s="9"/>
    </row>
    <row r="39" spans="1:16">
      <c r="A39" s="12"/>
      <c r="B39" s="44">
        <v>562</v>
      </c>
      <c r="C39" s="20" t="s">
        <v>53</v>
      </c>
      <c r="D39" s="46">
        <v>650384</v>
      </c>
      <c r="E39" s="46">
        <v>11322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6" si="12">SUM(D39:M39)</f>
        <v>661706</v>
      </c>
      <c r="O39" s="47">
        <f t="shared" si="11"/>
        <v>39.391951422788431</v>
      </c>
      <c r="P39" s="9"/>
    </row>
    <row r="40" spans="1:16">
      <c r="A40" s="12"/>
      <c r="B40" s="44">
        <v>563</v>
      </c>
      <c r="C40" s="20" t="s">
        <v>54</v>
      </c>
      <c r="D40" s="46">
        <v>99367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99367</v>
      </c>
      <c r="O40" s="47">
        <f t="shared" si="11"/>
        <v>5.9154065960233364</v>
      </c>
      <c r="P40" s="9"/>
    </row>
    <row r="41" spans="1:16">
      <c r="A41" s="12"/>
      <c r="B41" s="44">
        <v>564</v>
      </c>
      <c r="C41" s="20" t="s">
        <v>55</v>
      </c>
      <c r="D41" s="46">
        <v>208216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208216</v>
      </c>
      <c r="O41" s="47">
        <f t="shared" si="11"/>
        <v>12.395285152994404</v>
      </c>
      <c r="P41" s="9"/>
    </row>
    <row r="42" spans="1:16">
      <c r="A42" s="12"/>
      <c r="B42" s="44">
        <v>569</v>
      </c>
      <c r="C42" s="20" t="s">
        <v>56</v>
      </c>
      <c r="D42" s="46">
        <v>7861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7861</v>
      </c>
      <c r="O42" s="47">
        <f t="shared" si="11"/>
        <v>0.46797237766400762</v>
      </c>
      <c r="P42" s="9"/>
    </row>
    <row r="43" spans="1:16" ht="15.75">
      <c r="A43" s="28" t="s">
        <v>57</v>
      </c>
      <c r="B43" s="29"/>
      <c r="C43" s="30"/>
      <c r="D43" s="31">
        <f t="shared" ref="D43:M43" si="13">SUM(D44:D46)</f>
        <v>567153</v>
      </c>
      <c r="E43" s="31">
        <f t="shared" si="13"/>
        <v>23163</v>
      </c>
      <c r="F43" s="31">
        <f t="shared" si="13"/>
        <v>0</v>
      </c>
      <c r="G43" s="31">
        <f t="shared" si="13"/>
        <v>0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590316</v>
      </c>
      <c r="O43" s="43">
        <f t="shared" si="11"/>
        <v>35.142040719133227</v>
      </c>
      <c r="P43" s="9"/>
    </row>
    <row r="44" spans="1:16">
      <c r="A44" s="12"/>
      <c r="B44" s="44">
        <v>571</v>
      </c>
      <c r="C44" s="20" t="s">
        <v>58</v>
      </c>
      <c r="D44" s="46">
        <v>170588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170588</v>
      </c>
      <c r="O44" s="47">
        <f t="shared" si="11"/>
        <v>10.155256578164067</v>
      </c>
      <c r="P44" s="9"/>
    </row>
    <row r="45" spans="1:16">
      <c r="A45" s="12"/>
      <c r="B45" s="44">
        <v>572</v>
      </c>
      <c r="C45" s="20" t="s">
        <v>59</v>
      </c>
      <c r="D45" s="46">
        <v>281066</v>
      </c>
      <c r="E45" s="46">
        <v>23163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304229</v>
      </c>
      <c r="O45" s="47">
        <f t="shared" si="11"/>
        <v>18.111025122038338</v>
      </c>
      <c r="P45" s="9"/>
    </row>
    <row r="46" spans="1:16">
      <c r="A46" s="12"/>
      <c r="B46" s="44">
        <v>579</v>
      </c>
      <c r="C46" s="20" t="s">
        <v>60</v>
      </c>
      <c r="D46" s="46">
        <v>115499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115499</v>
      </c>
      <c r="O46" s="47">
        <f t="shared" si="11"/>
        <v>6.8757590189308253</v>
      </c>
      <c r="P46" s="9"/>
    </row>
    <row r="47" spans="1:16" ht="15.75">
      <c r="A47" s="28" t="s">
        <v>74</v>
      </c>
      <c r="B47" s="29"/>
      <c r="C47" s="30"/>
      <c r="D47" s="31">
        <f t="shared" ref="D47:M47" si="14">SUM(D48:D50)</f>
        <v>1701909</v>
      </c>
      <c r="E47" s="31">
        <f t="shared" si="14"/>
        <v>2199287</v>
      </c>
      <c r="F47" s="31">
        <f t="shared" si="14"/>
        <v>0</v>
      </c>
      <c r="G47" s="31">
        <f t="shared" si="14"/>
        <v>0</v>
      </c>
      <c r="H47" s="31">
        <f t="shared" si="14"/>
        <v>0</v>
      </c>
      <c r="I47" s="31">
        <f t="shared" si="14"/>
        <v>0</v>
      </c>
      <c r="J47" s="31">
        <f t="shared" si="14"/>
        <v>0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 t="shared" ref="N47:N61" si="15">SUM(D47:M47)</f>
        <v>3901196</v>
      </c>
      <c r="O47" s="43">
        <f t="shared" si="11"/>
        <v>232.24169543993332</v>
      </c>
      <c r="P47" s="9"/>
    </row>
    <row r="48" spans="1:16">
      <c r="A48" s="12"/>
      <c r="B48" s="44">
        <v>581</v>
      </c>
      <c r="C48" s="20" t="s">
        <v>61</v>
      </c>
      <c r="D48" s="46">
        <v>1510023</v>
      </c>
      <c r="E48" s="46">
        <v>2199287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3709310</v>
      </c>
      <c r="O48" s="47">
        <f t="shared" si="11"/>
        <v>220.81854982736041</v>
      </c>
      <c r="P48" s="9"/>
    </row>
    <row r="49" spans="1:119">
      <c r="A49" s="12"/>
      <c r="B49" s="44">
        <v>586</v>
      </c>
      <c r="C49" s="20" t="s">
        <v>62</v>
      </c>
      <c r="D49" s="46">
        <v>141232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141232</v>
      </c>
      <c r="O49" s="47">
        <f t="shared" si="11"/>
        <v>8.4076675794737472</v>
      </c>
      <c r="P49" s="9"/>
    </row>
    <row r="50" spans="1:119">
      <c r="A50" s="12"/>
      <c r="B50" s="44">
        <v>587</v>
      </c>
      <c r="C50" s="20" t="s">
        <v>63</v>
      </c>
      <c r="D50" s="46">
        <v>50654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50654</v>
      </c>
      <c r="O50" s="47">
        <f t="shared" si="11"/>
        <v>3.0154780330991784</v>
      </c>
      <c r="P50" s="9"/>
    </row>
    <row r="51" spans="1:119" ht="15.75">
      <c r="A51" s="28" t="s">
        <v>64</v>
      </c>
      <c r="B51" s="29"/>
      <c r="C51" s="30"/>
      <c r="D51" s="31">
        <f t="shared" ref="D51:M51" si="16">SUM(D52:D60)</f>
        <v>496363</v>
      </c>
      <c r="E51" s="31">
        <f t="shared" si="16"/>
        <v>10343</v>
      </c>
      <c r="F51" s="31">
        <f t="shared" si="16"/>
        <v>0</v>
      </c>
      <c r="G51" s="31">
        <f t="shared" si="16"/>
        <v>0</v>
      </c>
      <c r="H51" s="31">
        <f t="shared" si="16"/>
        <v>0</v>
      </c>
      <c r="I51" s="31">
        <f t="shared" si="16"/>
        <v>0</v>
      </c>
      <c r="J51" s="31">
        <f t="shared" si="16"/>
        <v>0</v>
      </c>
      <c r="K51" s="31">
        <f t="shared" si="16"/>
        <v>0</v>
      </c>
      <c r="L51" s="31">
        <f t="shared" si="16"/>
        <v>0</v>
      </c>
      <c r="M51" s="31">
        <f t="shared" si="16"/>
        <v>0</v>
      </c>
      <c r="N51" s="31">
        <f t="shared" si="15"/>
        <v>506706</v>
      </c>
      <c r="O51" s="43">
        <f t="shared" si="11"/>
        <v>30.164662459816643</v>
      </c>
      <c r="P51" s="9"/>
    </row>
    <row r="52" spans="1:119">
      <c r="A52" s="12"/>
      <c r="B52" s="44">
        <v>601</v>
      </c>
      <c r="C52" s="20" t="s">
        <v>65</v>
      </c>
      <c r="D52" s="46">
        <v>2644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2644</v>
      </c>
      <c r="O52" s="47">
        <f t="shared" si="11"/>
        <v>0.15739969043933802</v>
      </c>
      <c r="P52" s="9"/>
    </row>
    <row r="53" spans="1:119">
      <c r="A53" s="12"/>
      <c r="B53" s="44">
        <v>602</v>
      </c>
      <c r="C53" s="20" t="s">
        <v>66</v>
      </c>
      <c r="D53" s="46">
        <v>9140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9140</v>
      </c>
      <c r="O53" s="47">
        <f t="shared" si="11"/>
        <v>0.54411239433265868</v>
      </c>
      <c r="P53" s="9"/>
    </row>
    <row r="54" spans="1:119">
      <c r="A54" s="12"/>
      <c r="B54" s="44">
        <v>603</v>
      </c>
      <c r="C54" s="20" t="s">
        <v>67</v>
      </c>
      <c r="D54" s="46">
        <v>1523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1523</v>
      </c>
      <c r="O54" s="47">
        <f t="shared" si="11"/>
        <v>9.0665555423264668E-2</v>
      </c>
      <c r="P54" s="9"/>
    </row>
    <row r="55" spans="1:119">
      <c r="A55" s="12"/>
      <c r="B55" s="44">
        <v>604</v>
      </c>
      <c r="C55" s="20" t="s">
        <v>68</v>
      </c>
      <c r="D55" s="46">
        <v>426939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426939</v>
      </c>
      <c r="O55" s="47">
        <f t="shared" si="11"/>
        <v>25.416061435885226</v>
      </c>
      <c r="P55" s="9"/>
    </row>
    <row r="56" spans="1:119">
      <c r="A56" s="12"/>
      <c r="B56" s="44">
        <v>689</v>
      </c>
      <c r="C56" s="20" t="s">
        <v>69</v>
      </c>
      <c r="D56" s="46">
        <v>0</v>
      </c>
      <c r="E56" s="46">
        <v>1599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1599</v>
      </c>
      <c r="O56" s="47">
        <f t="shared" si="11"/>
        <v>9.5189903559947608E-2</v>
      </c>
      <c r="P56" s="9"/>
    </row>
    <row r="57" spans="1:119">
      <c r="A57" s="12"/>
      <c r="B57" s="44">
        <v>712</v>
      </c>
      <c r="C57" s="20" t="s">
        <v>70</v>
      </c>
      <c r="D57" s="46">
        <v>19895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19895</v>
      </c>
      <c r="O57" s="47">
        <f t="shared" si="11"/>
        <v>1.1843671865698298</v>
      </c>
      <c r="P57" s="9"/>
    </row>
    <row r="58" spans="1:119">
      <c r="A58" s="12"/>
      <c r="B58" s="44">
        <v>713</v>
      </c>
      <c r="C58" s="20" t="s">
        <v>71</v>
      </c>
      <c r="D58" s="46">
        <v>36222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36222</v>
      </c>
      <c r="O58" s="47">
        <f t="shared" si="11"/>
        <v>2.1563281343017024</v>
      </c>
      <c r="P58" s="9"/>
    </row>
    <row r="59" spans="1:119">
      <c r="A59" s="12"/>
      <c r="B59" s="44">
        <v>715</v>
      </c>
      <c r="C59" s="20" t="s">
        <v>72</v>
      </c>
      <c r="D59" s="46">
        <v>0</v>
      </c>
      <c r="E59" s="46">
        <v>5222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5222</v>
      </c>
      <c r="O59" s="47">
        <f t="shared" si="11"/>
        <v>0.31087034170734612</v>
      </c>
      <c r="P59" s="9"/>
    </row>
    <row r="60" spans="1:119" ht="15.75" thickBot="1">
      <c r="A60" s="12"/>
      <c r="B60" s="44">
        <v>719</v>
      </c>
      <c r="C60" s="20" t="s">
        <v>73</v>
      </c>
      <c r="D60" s="46">
        <v>0</v>
      </c>
      <c r="E60" s="46">
        <v>3522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3522</v>
      </c>
      <c r="O60" s="47">
        <f t="shared" si="11"/>
        <v>0.20966781759733302</v>
      </c>
      <c r="P60" s="9"/>
    </row>
    <row r="61" spans="1:119" ht="16.5" thickBot="1">
      <c r="A61" s="14" t="s">
        <v>10</v>
      </c>
      <c r="B61" s="23"/>
      <c r="C61" s="22"/>
      <c r="D61" s="15">
        <f t="shared" ref="D61:M61" si="17">SUM(D5,D12,D21,D28,D31,D37,D43,D47,D51)</f>
        <v>19859464</v>
      </c>
      <c r="E61" s="15">
        <f t="shared" si="17"/>
        <v>19787692</v>
      </c>
      <c r="F61" s="15">
        <f t="shared" si="17"/>
        <v>990329</v>
      </c>
      <c r="G61" s="15">
        <f t="shared" si="17"/>
        <v>0</v>
      </c>
      <c r="H61" s="15">
        <f t="shared" si="17"/>
        <v>0</v>
      </c>
      <c r="I61" s="15">
        <f t="shared" si="17"/>
        <v>21036</v>
      </c>
      <c r="J61" s="15">
        <f t="shared" si="17"/>
        <v>0</v>
      </c>
      <c r="K61" s="15">
        <f t="shared" si="17"/>
        <v>0</v>
      </c>
      <c r="L61" s="15">
        <f t="shared" si="17"/>
        <v>0</v>
      </c>
      <c r="M61" s="15">
        <f t="shared" si="17"/>
        <v>0</v>
      </c>
      <c r="N61" s="15">
        <f t="shared" si="15"/>
        <v>40658521</v>
      </c>
      <c r="O61" s="37">
        <f t="shared" si="11"/>
        <v>2420.4382069293965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38"/>
      <c r="B63" s="39"/>
      <c r="C63" s="39"/>
      <c r="D63" s="40"/>
      <c r="E63" s="40"/>
      <c r="F63" s="40"/>
      <c r="G63" s="40"/>
      <c r="H63" s="40"/>
      <c r="I63" s="40"/>
      <c r="J63" s="40"/>
      <c r="K63" s="40"/>
      <c r="L63" s="48" t="s">
        <v>18</v>
      </c>
      <c r="M63" s="48"/>
      <c r="N63" s="48"/>
      <c r="O63" s="41">
        <v>16798</v>
      </c>
    </row>
    <row r="64" spans="1:119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</row>
    <row r="65" spans="1:15" ht="15.75" thickBot="1">
      <c r="A65" s="52" t="s">
        <v>95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</row>
  </sheetData>
  <mergeCells count="10">
    <mergeCell ref="A65:O65"/>
    <mergeCell ref="A64:O64"/>
    <mergeCell ref="L63:N6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4874376</v>
      </c>
      <c r="E5" s="26">
        <f t="shared" si="0"/>
        <v>60736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4935112</v>
      </c>
      <c r="O5" s="32">
        <f t="shared" ref="O5:O36" si="2">(N5/O$63)</f>
        <v>291.62158009809133</v>
      </c>
      <c r="P5" s="6"/>
    </row>
    <row r="6" spans="1:133">
      <c r="A6" s="12"/>
      <c r="B6" s="44">
        <v>511</v>
      </c>
      <c r="C6" s="20" t="s">
        <v>20</v>
      </c>
      <c r="D6" s="46">
        <v>982300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982300</v>
      </c>
      <c r="O6" s="47">
        <f t="shared" si="2"/>
        <v>58.045263842108376</v>
      </c>
      <c r="P6" s="9"/>
    </row>
    <row r="7" spans="1:133">
      <c r="A7" s="12"/>
      <c r="B7" s="44">
        <v>512</v>
      </c>
      <c r="C7" s="20" t="s">
        <v>21</v>
      </c>
      <c r="D7" s="46">
        <v>878658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878658</v>
      </c>
      <c r="O7" s="47">
        <f t="shared" si="2"/>
        <v>51.920936004254564</v>
      </c>
      <c r="P7" s="9"/>
    </row>
    <row r="8" spans="1:133">
      <c r="A8" s="12"/>
      <c r="B8" s="44">
        <v>513</v>
      </c>
      <c r="C8" s="20" t="s">
        <v>22</v>
      </c>
      <c r="D8" s="46">
        <v>1275241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1275241</v>
      </c>
      <c r="O8" s="47">
        <f t="shared" si="2"/>
        <v>75.355492524966024</v>
      </c>
      <c r="P8" s="9"/>
    </row>
    <row r="9" spans="1:133">
      <c r="A9" s="12"/>
      <c r="B9" s="44">
        <v>514</v>
      </c>
      <c r="C9" s="20" t="s">
        <v>23</v>
      </c>
      <c r="D9" s="46">
        <v>133060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133060</v>
      </c>
      <c r="O9" s="47">
        <f t="shared" si="2"/>
        <v>7.8626721030550142</v>
      </c>
      <c r="P9" s="9"/>
    </row>
    <row r="10" spans="1:133">
      <c r="A10" s="12"/>
      <c r="B10" s="44">
        <v>515</v>
      </c>
      <c r="C10" s="20" t="s">
        <v>24</v>
      </c>
      <c r="D10" s="46">
        <v>212400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212400</v>
      </c>
      <c r="O10" s="47">
        <f t="shared" si="2"/>
        <v>12.550966140755186</v>
      </c>
      <c r="P10" s="9"/>
    </row>
    <row r="11" spans="1:133">
      <c r="A11" s="12"/>
      <c r="B11" s="44">
        <v>519</v>
      </c>
      <c r="C11" s="20" t="s">
        <v>25</v>
      </c>
      <c r="D11" s="46">
        <v>1392717</v>
      </c>
      <c r="E11" s="46">
        <v>60736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1453453</v>
      </c>
      <c r="O11" s="47">
        <f t="shared" si="2"/>
        <v>85.886249482952195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4722943</v>
      </c>
      <c r="E12" s="31">
        <f t="shared" si="3"/>
        <v>1632222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926764</v>
      </c>
      <c r="N12" s="42">
        <f t="shared" si="1"/>
        <v>7281929</v>
      </c>
      <c r="O12" s="43">
        <f t="shared" si="2"/>
        <v>430.29776044436568</v>
      </c>
      <c r="P12" s="10"/>
    </row>
    <row r="13" spans="1:133">
      <c r="A13" s="12"/>
      <c r="B13" s="44">
        <v>521</v>
      </c>
      <c r="C13" s="20" t="s">
        <v>27</v>
      </c>
      <c r="D13" s="46">
        <v>2374237</v>
      </c>
      <c r="E13" s="46">
        <v>312517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2686754</v>
      </c>
      <c r="O13" s="47">
        <f t="shared" si="2"/>
        <v>158.76345801571824</v>
      </c>
      <c r="P13" s="9"/>
    </row>
    <row r="14" spans="1:133">
      <c r="A14" s="12"/>
      <c r="B14" s="44">
        <v>522</v>
      </c>
      <c r="C14" s="20" t="s">
        <v>28</v>
      </c>
      <c r="D14" s="46">
        <v>26593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926764</v>
      </c>
      <c r="N14" s="46">
        <f t="shared" ref="N14:N20" si="4">SUM(D14:M14)</f>
        <v>953357</v>
      </c>
      <c r="O14" s="47">
        <f t="shared" si="2"/>
        <v>56.334987886308575</v>
      </c>
      <c r="P14" s="9"/>
    </row>
    <row r="15" spans="1:133">
      <c r="A15" s="12"/>
      <c r="B15" s="44">
        <v>523</v>
      </c>
      <c r="C15" s="20" t="s">
        <v>29</v>
      </c>
      <c r="D15" s="46">
        <v>274832</v>
      </c>
      <c r="E15" s="46">
        <v>991562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1266394</v>
      </c>
      <c r="O15" s="47">
        <f t="shared" si="2"/>
        <v>74.832712875967616</v>
      </c>
      <c r="P15" s="9"/>
    </row>
    <row r="16" spans="1:133">
      <c r="A16" s="12"/>
      <c r="B16" s="44">
        <v>524</v>
      </c>
      <c r="C16" s="20" t="s">
        <v>30</v>
      </c>
      <c r="D16" s="46">
        <v>240681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240681</v>
      </c>
      <c r="O16" s="47">
        <f t="shared" si="2"/>
        <v>14.222123736926077</v>
      </c>
      <c r="P16" s="9"/>
    </row>
    <row r="17" spans="1:16">
      <c r="A17" s="12"/>
      <c r="B17" s="44">
        <v>525</v>
      </c>
      <c r="C17" s="20" t="s">
        <v>31</v>
      </c>
      <c r="D17" s="46">
        <v>608235</v>
      </c>
      <c r="E17" s="46">
        <v>188328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796563</v>
      </c>
      <c r="O17" s="47">
        <f t="shared" si="2"/>
        <v>47.069845772026234</v>
      </c>
      <c r="P17" s="9"/>
    </row>
    <row r="18" spans="1:16">
      <c r="A18" s="12"/>
      <c r="B18" s="44">
        <v>526</v>
      </c>
      <c r="C18" s="20" t="s">
        <v>32</v>
      </c>
      <c r="D18" s="46">
        <v>1151614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1151614</v>
      </c>
      <c r="O18" s="47">
        <f t="shared" si="2"/>
        <v>68.050227501034101</v>
      </c>
      <c r="P18" s="9"/>
    </row>
    <row r="19" spans="1:16">
      <c r="A19" s="12"/>
      <c r="B19" s="44">
        <v>527</v>
      </c>
      <c r="C19" s="20" t="s">
        <v>33</v>
      </c>
      <c r="D19" s="46">
        <v>39078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39078</v>
      </c>
      <c r="O19" s="47">
        <f t="shared" si="2"/>
        <v>2.3091650416592802</v>
      </c>
      <c r="P19" s="9"/>
    </row>
    <row r="20" spans="1:16">
      <c r="A20" s="12"/>
      <c r="B20" s="44">
        <v>529</v>
      </c>
      <c r="C20" s="20" t="s">
        <v>34</v>
      </c>
      <c r="D20" s="46">
        <v>7673</v>
      </c>
      <c r="E20" s="46">
        <v>139815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147488</v>
      </c>
      <c r="O20" s="47">
        <f t="shared" si="2"/>
        <v>8.7152396147255207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SUM(D22:D27)</f>
        <v>4079280</v>
      </c>
      <c r="E21" s="31">
        <f t="shared" si="5"/>
        <v>16084275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79597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21492</v>
      </c>
      <c r="N21" s="42">
        <f>SUM(D21:M21)</f>
        <v>20264644</v>
      </c>
      <c r="O21" s="43">
        <f t="shared" si="2"/>
        <v>1197.4616793712698</v>
      </c>
      <c r="P21" s="10"/>
    </row>
    <row r="22" spans="1:16">
      <c r="A22" s="12"/>
      <c r="B22" s="44">
        <v>533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52107</v>
      </c>
      <c r="J22" s="46">
        <v>0</v>
      </c>
      <c r="K22" s="46">
        <v>0</v>
      </c>
      <c r="L22" s="46">
        <v>0</v>
      </c>
      <c r="M22" s="46">
        <v>21492</v>
      </c>
      <c r="N22" s="46">
        <f t="shared" ref="N22:N27" si="6">SUM(D22:M22)</f>
        <v>73599</v>
      </c>
      <c r="O22" s="47">
        <f t="shared" si="2"/>
        <v>4.3490515865981205</v>
      </c>
      <c r="P22" s="9"/>
    </row>
    <row r="23" spans="1:16">
      <c r="A23" s="12"/>
      <c r="B23" s="44">
        <v>534</v>
      </c>
      <c r="C23" s="20" t="s">
        <v>37</v>
      </c>
      <c r="D23" s="46">
        <v>2492515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2492515</v>
      </c>
      <c r="O23" s="47">
        <f t="shared" si="2"/>
        <v>147.28564675293978</v>
      </c>
      <c r="P23" s="9"/>
    </row>
    <row r="24" spans="1:16">
      <c r="A24" s="12"/>
      <c r="B24" s="44">
        <v>535</v>
      </c>
      <c r="C24" s="20" t="s">
        <v>38</v>
      </c>
      <c r="D24" s="46">
        <v>528450</v>
      </c>
      <c r="E24" s="46">
        <v>0</v>
      </c>
      <c r="F24" s="46">
        <v>0</v>
      </c>
      <c r="G24" s="46">
        <v>0</v>
      </c>
      <c r="H24" s="46">
        <v>0</v>
      </c>
      <c r="I24" s="46">
        <v>20754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549204</v>
      </c>
      <c r="O24" s="47">
        <f t="shared" si="2"/>
        <v>32.453111150505229</v>
      </c>
      <c r="P24" s="9"/>
    </row>
    <row r="25" spans="1:16">
      <c r="A25" s="12"/>
      <c r="B25" s="44">
        <v>536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6736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6736</v>
      </c>
      <c r="O25" s="47">
        <f t="shared" si="2"/>
        <v>0.39803817290078591</v>
      </c>
      <c r="P25" s="9"/>
    </row>
    <row r="26" spans="1:16">
      <c r="A26" s="12"/>
      <c r="B26" s="44">
        <v>537</v>
      </c>
      <c r="C26" s="20" t="s">
        <v>40</v>
      </c>
      <c r="D26" s="46">
        <v>1058315</v>
      </c>
      <c r="E26" s="46">
        <v>16053448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17111763</v>
      </c>
      <c r="O26" s="47">
        <f t="shared" si="2"/>
        <v>1011.1542279737636</v>
      </c>
      <c r="P26" s="9"/>
    </row>
    <row r="27" spans="1:16">
      <c r="A27" s="12"/>
      <c r="B27" s="44">
        <v>539</v>
      </c>
      <c r="C27" s="20" t="s">
        <v>41</v>
      </c>
      <c r="D27" s="46">
        <v>0</v>
      </c>
      <c r="E27" s="46">
        <v>30827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30827</v>
      </c>
      <c r="O27" s="47">
        <f t="shared" si="2"/>
        <v>1.8216037345624299</v>
      </c>
      <c r="P27" s="9"/>
    </row>
    <row r="28" spans="1:16" ht="15.75">
      <c r="A28" s="28" t="s">
        <v>42</v>
      </c>
      <c r="B28" s="29"/>
      <c r="C28" s="30"/>
      <c r="D28" s="31">
        <f t="shared" ref="D28:M28" si="7">SUM(D29:D30)</f>
        <v>2441445</v>
      </c>
      <c r="E28" s="31">
        <f t="shared" si="7"/>
        <v>3989387</v>
      </c>
      <c r="F28" s="31">
        <f t="shared" si="7"/>
        <v>953669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7" si="8">SUM(D28:M28)</f>
        <v>7384501</v>
      </c>
      <c r="O28" s="43">
        <f t="shared" si="2"/>
        <v>436.35886072209416</v>
      </c>
      <c r="P28" s="10"/>
    </row>
    <row r="29" spans="1:16">
      <c r="A29" s="12"/>
      <c r="B29" s="44">
        <v>541</v>
      </c>
      <c r="C29" s="20" t="s">
        <v>43</v>
      </c>
      <c r="D29" s="46">
        <v>2250913</v>
      </c>
      <c r="E29" s="46">
        <v>3988364</v>
      </c>
      <c r="F29" s="46">
        <v>953669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7192946</v>
      </c>
      <c r="O29" s="47">
        <f t="shared" si="2"/>
        <v>425.03965018022808</v>
      </c>
      <c r="P29" s="9"/>
    </row>
    <row r="30" spans="1:16">
      <c r="A30" s="12"/>
      <c r="B30" s="44">
        <v>549</v>
      </c>
      <c r="C30" s="20" t="s">
        <v>44</v>
      </c>
      <c r="D30" s="46">
        <v>190532</v>
      </c>
      <c r="E30" s="46">
        <v>1023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191555</v>
      </c>
      <c r="O30" s="47">
        <f t="shared" si="2"/>
        <v>11.319210541866099</v>
      </c>
      <c r="P30" s="9"/>
    </row>
    <row r="31" spans="1:16" ht="15.75">
      <c r="A31" s="28" t="s">
        <v>45</v>
      </c>
      <c r="B31" s="29"/>
      <c r="C31" s="30"/>
      <c r="D31" s="31">
        <f>SUM(D32:D36)</f>
        <v>360864</v>
      </c>
      <c r="E31" s="31">
        <f t="shared" ref="E31:M31" si="9">SUM(E32:E36)</f>
        <v>2207170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2568034</v>
      </c>
      <c r="O31" s="43">
        <f t="shared" si="2"/>
        <v>151.74815340069728</v>
      </c>
      <c r="P31" s="10"/>
    </row>
    <row r="32" spans="1:16">
      <c r="A32" s="13"/>
      <c r="B32" s="45">
        <v>551</v>
      </c>
      <c r="C32" s="21" t="s">
        <v>46</v>
      </c>
      <c r="D32" s="46">
        <v>1648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1648</v>
      </c>
      <c r="O32" s="47">
        <f t="shared" si="2"/>
        <v>9.7382260828458314E-2</v>
      </c>
      <c r="P32" s="9"/>
    </row>
    <row r="33" spans="1:16">
      <c r="A33" s="13"/>
      <c r="B33" s="45">
        <v>552</v>
      </c>
      <c r="C33" s="21" t="s">
        <v>47</v>
      </c>
      <c r="D33" s="46">
        <v>293204</v>
      </c>
      <c r="E33" s="46">
        <v>1005668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1298872</v>
      </c>
      <c r="O33" s="47">
        <f t="shared" si="2"/>
        <v>76.751876144891568</v>
      </c>
      <c r="P33" s="9"/>
    </row>
    <row r="34" spans="1:16">
      <c r="A34" s="13"/>
      <c r="B34" s="45">
        <v>553</v>
      </c>
      <c r="C34" s="21" t="s">
        <v>48</v>
      </c>
      <c r="D34" s="46">
        <v>61012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61012</v>
      </c>
      <c r="O34" s="47">
        <f t="shared" si="2"/>
        <v>3.6052709330496957</v>
      </c>
      <c r="P34" s="9"/>
    </row>
    <row r="35" spans="1:16">
      <c r="A35" s="13"/>
      <c r="B35" s="45">
        <v>554</v>
      </c>
      <c r="C35" s="21" t="s">
        <v>49</v>
      </c>
      <c r="D35" s="46">
        <v>5000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5000</v>
      </c>
      <c r="O35" s="47">
        <f t="shared" si="2"/>
        <v>0.29545588843585652</v>
      </c>
      <c r="P35" s="9"/>
    </row>
    <row r="36" spans="1:16">
      <c r="A36" s="13"/>
      <c r="B36" s="45">
        <v>559</v>
      </c>
      <c r="C36" s="21" t="s">
        <v>50</v>
      </c>
      <c r="D36" s="46">
        <v>0</v>
      </c>
      <c r="E36" s="46">
        <v>1201502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1201502</v>
      </c>
      <c r="O36" s="47">
        <f t="shared" si="2"/>
        <v>70.998168173491692</v>
      </c>
      <c r="P36" s="9"/>
    </row>
    <row r="37" spans="1:16" ht="15.75">
      <c r="A37" s="28" t="s">
        <v>51</v>
      </c>
      <c r="B37" s="29"/>
      <c r="C37" s="30"/>
      <c r="D37" s="31">
        <f t="shared" ref="D37:M37" si="10">SUM(D38:D40)</f>
        <v>732159</v>
      </c>
      <c r="E37" s="31">
        <f t="shared" si="10"/>
        <v>11224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743383</v>
      </c>
      <c r="O37" s="43">
        <f t="shared" ref="O37:O61" si="11">(N37/O$63)</f>
        <v>43.927376942622466</v>
      </c>
      <c r="P37" s="10"/>
    </row>
    <row r="38" spans="1:16">
      <c r="A38" s="12"/>
      <c r="B38" s="44">
        <v>562</v>
      </c>
      <c r="C38" s="20" t="s">
        <v>53</v>
      </c>
      <c r="D38" s="46">
        <v>603039</v>
      </c>
      <c r="E38" s="46">
        <v>11224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5" si="12">SUM(D38:M38)</f>
        <v>614263</v>
      </c>
      <c r="O38" s="47">
        <f t="shared" si="11"/>
        <v>36.297524079654906</v>
      </c>
      <c r="P38" s="9"/>
    </row>
    <row r="39" spans="1:16">
      <c r="A39" s="12"/>
      <c r="B39" s="44">
        <v>563</v>
      </c>
      <c r="C39" s="20" t="s">
        <v>54</v>
      </c>
      <c r="D39" s="46">
        <v>62247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62247</v>
      </c>
      <c r="O39" s="47">
        <f t="shared" si="11"/>
        <v>3.6782485374933525</v>
      </c>
      <c r="P39" s="9"/>
    </row>
    <row r="40" spans="1:16">
      <c r="A40" s="12"/>
      <c r="B40" s="44">
        <v>564</v>
      </c>
      <c r="C40" s="20" t="s">
        <v>55</v>
      </c>
      <c r="D40" s="46">
        <v>66873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66873</v>
      </c>
      <c r="O40" s="47">
        <f t="shared" si="11"/>
        <v>3.9516043254742068</v>
      </c>
      <c r="P40" s="9"/>
    </row>
    <row r="41" spans="1:16" ht="15.75">
      <c r="A41" s="28" t="s">
        <v>57</v>
      </c>
      <c r="B41" s="29"/>
      <c r="C41" s="30"/>
      <c r="D41" s="31">
        <f t="shared" ref="D41:M41" si="13">SUM(D42:D45)</f>
        <v>842754</v>
      </c>
      <c r="E41" s="31">
        <f t="shared" si="13"/>
        <v>6916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849670</v>
      </c>
      <c r="O41" s="43">
        <f t="shared" si="11"/>
        <v>50.208000945458842</v>
      </c>
      <c r="P41" s="9"/>
    </row>
    <row r="42" spans="1:16">
      <c r="A42" s="12"/>
      <c r="B42" s="44">
        <v>571</v>
      </c>
      <c r="C42" s="20" t="s">
        <v>58</v>
      </c>
      <c r="D42" s="46">
        <v>189138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189138</v>
      </c>
      <c r="O42" s="47">
        <f t="shared" si="11"/>
        <v>11.176387165396207</v>
      </c>
      <c r="P42" s="9"/>
    </row>
    <row r="43" spans="1:16">
      <c r="A43" s="12"/>
      <c r="B43" s="44">
        <v>572</v>
      </c>
      <c r="C43" s="20" t="s">
        <v>59</v>
      </c>
      <c r="D43" s="46">
        <v>256599</v>
      </c>
      <c r="E43" s="46">
        <v>6916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263515</v>
      </c>
      <c r="O43" s="47">
        <f t="shared" si="11"/>
        <v>15.571411688234946</v>
      </c>
      <c r="P43" s="9"/>
    </row>
    <row r="44" spans="1:16">
      <c r="A44" s="12"/>
      <c r="B44" s="44">
        <v>573</v>
      </c>
      <c r="C44" s="20" t="s">
        <v>97</v>
      </c>
      <c r="D44" s="46">
        <v>349952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349952</v>
      </c>
      <c r="O44" s="47">
        <f t="shared" si="11"/>
        <v>20.679075813980972</v>
      </c>
      <c r="P44" s="9"/>
    </row>
    <row r="45" spans="1:16">
      <c r="A45" s="12"/>
      <c r="B45" s="44">
        <v>579</v>
      </c>
      <c r="C45" s="20" t="s">
        <v>60</v>
      </c>
      <c r="D45" s="46">
        <v>47065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47065</v>
      </c>
      <c r="O45" s="47">
        <f t="shared" si="11"/>
        <v>2.7811262778467176</v>
      </c>
      <c r="P45" s="9"/>
    </row>
    <row r="46" spans="1:16" ht="15.75">
      <c r="A46" s="28" t="s">
        <v>74</v>
      </c>
      <c r="B46" s="29"/>
      <c r="C46" s="30"/>
      <c r="D46" s="31">
        <f t="shared" ref="D46:M46" si="14">SUM(D47:D49)</f>
        <v>1551860</v>
      </c>
      <c r="E46" s="31">
        <f t="shared" si="14"/>
        <v>2154686</v>
      </c>
      <c r="F46" s="31">
        <f t="shared" si="14"/>
        <v>0</v>
      </c>
      <c r="G46" s="31">
        <f t="shared" si="14"/>
        <v>549215</v>
      </c>
      <c r="H46" s="31">
        <f t="shared" si="14"/>
        <v>0</v>
      </c>
      <c r="I46" s="31">
        <f t="shared" si="14"/>
        <v>560</v>
      </c>
      <c r="J46" s="31">
        <f t="shared" si="14"/>
        <v>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4256321</v>
      </c>
      <c r="O46" s="43">
        <f t="shared" si="11"/>
        <v>251.51102050463865</v>
      </c>
      <c r="P46" s="9"/>
    </row>
    <row r="47" spans="1:16">
      <c r="A47" s="12"/>
      <c r="B47" s="44">
        <v>581</v>
      </c>
      <c r="C47" s="20" t="s">
        <v>61</v>
      </c>
      <c r="D47" s="46">
        <v>1472167</v>
      </c>
      <c r="E47" s="46">
        <v>2154686</v>
      </c>
      <c r="F47" s="46">
        <v>0</v>
      </c>
      <c r="G47" s="46">
        <v>22689</v>
      </c>
      <c r="H47" s="46">
        <v>0</v>
      </c>
      <c r="I47" s="46">
        <v>560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3650102</v>
      </c>
      <c r="O47" s="47">
        <f t="shared" si="11"/>
        <v>215.68882585829937</v>
      </c>
      <c r="P47" s="9"/>
    </row>
    <row r="48" spans="1:16">
      <c r="A48" s="12"/>
      <c r="B48" s="44">
        <v>583</v>
      </c>
      <c r="C48" s="20" t="s">
        <v>98</v>
      </c>
      <c r="D48" s="46">
        <v>0</v>
      </c>
      <c r="E48" s="46">
        <v>0</v>
      </c>
      <c r="F48" s="46">
        <v>0</v>
      </c>
      <c r="G48" s="46">
        <v>526526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4" si="15">SUM(D48:M48)</f>
        <v>526526</v>
      </c>
      <c r="O48" s="47">
        <f t="shared" si="11"/>
        <v>31.113041422915558</v>
      </c>
      <c r="P48" s="9"/>
    </row>
    <row r="49" spans="1:119">
      <c r="A49" s="12"/>
      <c r="B49" s="44">
        <v>587</v>
      </c>
      <c r="C49" s="20" t="s">
        <v>63</v>
      </c>
      <c r="D49" s="46">
        <v>79693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79693</v>
      </c>
      <c r="O49" s="47">
        <f t="shared" si="11"/>
        <v>4.7091532234237432</v>
      </c>
      <c r="P49" s="9"/>
    </row>
    <row r="50" spans="1:119" ht="15.75">
      <c r="A50" s="28" t="s">
        <v>64</v>
      </c>
      <c r="B50" s="29"/>
      <c r="C50" s="30"/>
      <c r="D50" s="31">
        <f t="shared" ref="D50:M50" si="16">SUM(D51:D60)</f>
        <v>632365</v>
      </c>
      <c r="E50" s="31">
        <f t="shared" si="16"/>
        <v>17905</v>
      </c>
      <c r="F50" s="31">
        <f t="shared" si="16"/>
        <v>0</v>
      </c>
      <c r="G50" s="31">
        <f t="shared" si="16"/>
        <v>0</v>
      </c>
      <c r="H50" s="31">
        <f t="shared" si="16"/>
        <v>0</v>
      </c>
      <c r="I50" s="31">
        <f t="shared" si="16"/>
        <v>0</v>
      </c>
      <c r="J50" s="31">
        <f t="shared" si="16"/>
        <v>0</v>
      </c>
      <c r="K50" s="31">
        <f t="shared" si="16"/>
        <v>0</v>
      </c>
      <c r="L50" s="31">
        <f t="shared" si="16"/>
        <v>0</v>
      </c>
      <c r="M50" s="31">
        <f t="shared" si="16"/>
        <v>0</v>
      </c>
      <c r="N50" s="31">
        <f>SUM(D50:M50)</f>
        <v>650270</v>
      </c>
      <c r="O50" s="43">
        <f t="shared" si="11"/>
        <v>38.425220114636886</v>
      </c>
      <c r="P50" s="9"/>
    </row>
    <row r="51" spans="1:119">
      <c r="A51" s="12"/>
      <c r="B51" s="44">
        <v>601</v>
      </c>
      <c r="C51" s="20" t="s">
        <v>65</v>
      </c>
      <c r="D51" s="46">
        <v>12825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12825</v>
      </c>
      <c r="O51" s="47">
        <f t="shared" si="11"/>
        <v>0.757844353837972</v>
      </c>
      <c r="P51" s="9"/>
    </row>
    <row r="52" spans="1:119">
      <c r="A52" s="12"/>
      <c r="B52" s="44">
        <v>602</v>
      </c>
      <c r="C52" s="20" t="s">
        <v>66</v>
      </c>
      <c r="D52" s="46">
        <v>31493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31493</v>
      </c>
      <c r="O52" s="47">
        <f t="shared" si="11"/>
        <v>1.860958458902086</v>
      </c>
      <c r="P52" s="9"/>
    </row>
    <row r="53" spans="1:119">
      <c r="A53" s="12"/>
      <c r="B53" s="44">
        <v>603</v>
      </c>
      <c r="C53" s="20" t="s">
        <v>67</v>
      </c>
      <c r="D53" s="46">
        <v>3954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3954</v>
      </c>
      <c r="O53" s="47">
        <f t="shared" si="11"/>
        <v>0.23364651657507535</v>
      </c>
      <c r="P53" s="9"/>
    </row>
    <row r="54" spans="1:119">
      <c r="A54" s="12"/>
      <c r="B54" s="44">
        <v>604</v>
      </c>
      <c r="C54" s="20" t="s">
        <v>68</v>
      </c>
      <c r="D54" s="46">
        <v>436542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436542</v>
      </c>
      <c r="O54" s="47">
        <f t="shared" si="11"/>
        <v>25.795780889913136</v>
      </c>
      <c r="P54" s="9"/>
    </row>
    <row r="55" spans="1:119">
      <c r="A55" s="12"/>
      <c r="B55" s="44">
        <v>689</v>
      </c>
      <c r="C55" s="20" t="s">
        <v>69</v>
      </c>
      <c r="D55" s="46">
        <v>0</v>
      </c>
      <c r="E55" s="46">
        <v>6127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0" si="17">SUM(D55:M55)</f>
        <v>6127</v>
      </c>
      <c r="O55" s="47">
        <f t="shared" si="11"/>
        <v>0.3620516456892986</v>
      </c>
      <c r="P55" s="9"/>
    </row>
    <row r="56" spans="1:119">
      <c r="A56" s="12"/>
      <c r="B56" s="44">
        <v>712</v>
      </c>
      <c r="C56" s="20" t="s">
        <v>70</v>
      </c>
      <c r="D56" s="46">
        <v>147551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147551</v>
      </c>
      <c r="O56" s="47">
        <f t="shared" si="11"/>
        <v>8.7189623589198124</v>
      </c>
      <c r="P56" s="9"/>
    </row>
    <row r="57" spans="1:119">
      <c r="A57" s="12"/>
      <c r="B57" s="44">
        <v>714</v>
      </c>
      <c r="C57" s="20" t="s">
        <v>99</v>
      </c>
      <c r="D57" s="46">
        <v>0</v>
      </c>
      <c r="E57" s="46">
        <v>183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183</v>
      </c>
      <c r="O57" s="47">
        <f t="shared" si="11"/>
        <v>1.0813685516752349E-2</v>
      </c>
      <c r="P57" s="9"/>
    </row>
    <row r="58" spans="1:119">
      <c r="A58" s="12"/>
      <c r="B58" s="44">
        <v>715</v>
      </c>
      <c r="C58" s="20" t="s">
        <v>72</v>
      </c>
      <c r="D58" s="46">
        <v>0</v>
      </c>
      <c r="E58" s="46">
        <v>6535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6535</v>
      </c>
      <c r="O58" s="47">
        <f t="shared" si="11"/>
        <v>0.38616084618566449</v>
      </c>
      <c r="P58" s="9"/>
    </row>
    <row r="59" spans="1:119">
      <c r="A59" s="12"/>
      <c r="B59" s="44">
        <v>719</v>
      </c>
      <c r="C59" s="20" t="s">
        <v>73</v>
      </c>
      <c r="D59" s="46">
        <v>0</v>
      </c>
      <c r="E59" s="46">
        <v>5004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5004</v>
      </c>
      <c r="O59" s="47">
        <f t="shared" si="11"/>
        <v>0.29569225314660519</v>
      </c>
      <c r="P59" s="9"/>
    </row>
    <row r="60" spans="1:119" ht="15.75" thickBot="1">
      <c r="A60" s="12"/>
      <c r="B60" s="44">
        <v>733</v>
      </c>
      <c r="C60" s="20" t="s">
        <v>100</v>
      </c>
      <c r="D60" s="46">
        <v>0</v>
      </c>
      <c r="E60" s="46">
        <v>56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56</v>
      </c>
      <c r="O60" s="47">
        <f t="shared" si="11"/>
        <v>3.3091059504815933E-3</v>
      </c>
      <c r="P60" s="9"/>
    </row>
    <row r="61" spans="1:119" ht="16.5" thickBot="1">
      <c r="A61" s="14" t="s">
        <v>10</v>
      </c>
      <c r="B61" s="23"/>
      <c r="C61" s="22"/>
      <c r="D61" s="15">
        <f t="shared" ref="D61:M61" si="18">SUM(D5,D12,D21,D28,D31,D37,D41,D46,D50)</f>
        <v>20238046</v>
      </c>
      <c r="E61" s="15">
        <f t="shared" si="18"/>
        <v>26164521</v>
      </c>
      <c r="F61" s="15">
        <f t="shared" si="18"/>
        <v>953669</v>
      </c>
      <c r="G61" s="15">
        <f t="shared" si="18"/>
        <v>549215</v>
      </c>
      <c r="H61" s="15">
        <f t="shared" si="18"/>
        <v>0</v>
      </c>
      <c r="I61" s="15">
        <f t="shared" si="18"/>
        <v>80157</v>
      </c>
      <c r="J61" s="15">
        <f t="shared" si="18"/>
        <v>0</v>
      </c>
      <c r="K61" s="15">
        <f t="shared" si="18"/>
        <v>0</v>
      </c>
      <c r="L61" s="15">
        <f t="shared" si="18"/>
        <v>0</v>
      </c>
      <c r="M61" s="15">
        <f t="shared" si="18"/>
        <v>948256</v>
      </c>
      <c r="N61" s="15">
        <f>SUM(D61:M61)</f>
        <v>48933864</v>
      </c>
      <c r="O61" s="37">
        <f t="shared" si="11"/>
        <v>2891.559652543875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38"/>
      <c r="B63" s="39"/>
      <c r="C63" s="39"/>
      <c r="D63" s="40"/>
      <c r="E63" s="40"/>
      <c r="F63" s="40"/>
      <c r="G63" s="40"/>
      <c r="H63" s="40"/>
      <c r="I63" s="40"/>
      <c r="J63" s="40"/>
      <c r="K63" s="40"/>
      <c r="L63" s="48" t="s">
        <v>101</v>
      </c>
      <c r="M63" s="48"/>
      <c r="N63" s="48"/>
      <c r="O63" s="41">
        <v>16923</v>
      </c>
    </row>
    <row r="64" spans="1:119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</row>
    <row r="65" spans="1:15" ht="15.75" customHeight="1" thickBot="1">
      <c r="A65" s="52" t="s">
        <v>95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4606188</v>
      </c>
      <c r="E5" s="26">
        <f t="shared" si="0"/>
        <v>0</v>
      </c>
      <c r="F5" s="26">
        <f t="shared" si="0"/>
        <v>0</v>
      </c>
      <c r="G5" s="26">
        <f t="shared" si="0"/>
        <v>150000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4756188</v>
      </c>
      <c r="O5" s="32">
        <f t="shared" ref="O5:O36" si="2">(N5/O$65)</f>
        <v>282.85388046387152</v>
      </c>
      <c r="P5" s="6"/>
    </row>
    <row r="6" spans="1:133">
      <c r="A6" s="12"/>
      <c r="B6" s="44">
        <v>511</v>
      </c>
      <c r="C6" s="20" t="s">
        <v>20</v>
      </c>
      <c r="D6" s="46">
        <v>993788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993788</v>
      </c>
      <c r="O6" s="47">
        <f t="shared" si="2"/>
        <v>59.101278620279516</v>
      </c>
      <c r="P6" s="9"/>
    </row>
    <row r="7" spans="1:133">
      <c r="A7" s="12"/>
      <c r="B7" s="44">
        <v>512</v>
      </c>
      <c r="C7" s="20" t="s">
        <v>21</v>
      </c>
      <c r="D7" s="46">
        <v>286360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286360</v>
      </c>
      <c r="O7" s="47">
        <f t="shared" si="2"/>
        <v>17.030032708890872</v>
      </c>
      <c r="P7" s="9"/>
    </row>
    <row r="8" spans="1:133">
      <c r="A8" s="12"/>
      <c r="B8" s="44">
        <v>513</v>
      </c>
      <c r="C8" s="20" t="s">
        <v>22</v>
      </c>
      <c r="D8" s="46">
        <v>1397209</v>
      </c>
      <c r="E8" s="46">
        <v>0</v>
      </c>
      <c r="F8" s="46">
        <v>0</v>
      </c>
      <c r="G8" s="46">
        <v>150000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1547209</v>
      </c>
      <c r="O8" s="47">
        <f t="shared" si="2"/>
        <v>92.01361879274458</v>
      </c>
      <c r="P8" s="9"/>
    </row>
    <row r="9" spans="1:133">
      <c r="A9" s="12"/>
      <c r="B9" s="44">
        <v>514</v>
      </c>
      <c r="C9" s="20" t="s">
        <v>23</v>
      </c>
      <c r="D9" s="46">
        <v>134897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134897</v>
      </c>
      <c r="O9" s="47">
        <f t="shared" si="2"/>
        <v>8.022420457924472</v>
      </c>
      <c r="P9" s="9"/>
    </row>
    <row r="10" spans="1:133">
      <c r="A10" s="12"/>
      <c r="B10" s="44">
        <v>515</v>
      </c>
      <c r="C10" s="20" t="s">
        <v>24</v>
      </c>
      <c r="D10" s="46">
        <v>256080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256080</v>
      </c>
      <c r="O10" s="47">
        <f t="shared" si="2"/>
        <v>15.229259589652097</v>
      </c>
      <c r="P10" s="9"/>
    </row>
    <row r="11" spans="1:133">
      <c r="A11" s="12"/>
      <c r="B11" s="44">
        <v>519</v>
      </c>
      <c r="C11" s="20" t="s">
        <v>25</v>
      </c>
      <c r="D11" s="46">
        <v>1537854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1537854</v>
      </c>
      <c r="O11" s="47">
        <f t="shared" si="2"/>
        <v>91.457270294380024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5526383</v>
      </c>
      <c r="E12" s="31">
        <f t="shared" si="3"/>
        <v>2447396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7973779</v>
      </c>
      <c r="O12" s="43">
        <f t="shared" si="2"/>
        <v>474.20630389533153</v>
      </c>
      <c r="P12" s="10"/>
    </row>
    <row r="13" spans="1:133">
      <c r="A13" s="12"/>
      <c r="B13" s="44">
        <v>521</v>
      </c>
      <c r="C13" s="20" t="s">
        <v>27</v>
      </c>
      <c r="D13" s="46">
        <v>2720885</v>
      </c>
      <c r="E13" s="46">
        <v>362629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3083514</v>
      </c>
      <c r="O13" s="47">
        <f t="shared" si="2"/>
        <v>183.37876895628904</v>
      </c>
      <c r="P13" s="9"/>
    </row>
    <row r="14" spans="1:133">
      <c r="A14" s="12"/>
      <c r="B14" s="44">
        <v>522</v>
      </c>
      <c r="C14" s="20" t="s">
        <v>28</v>
      </c>
      <c r="D14" s="46">
        <v>160861</v>
      </c>
      <c r="E14" s="46">
        <v>872359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1033220</v>
      </c>
      <c r="O14" s="47">
        <f t="shared" si="2"/>
        <v>61.44632768361582</v>
      </c>
      <c r="P14" s="9"/>
    </row>
    <row r="15" spans="1:133">
      <c r="A15" s="12"/>
      <c r="B15" s="44">
        <v>523</v>
      </c>
      <c r="C15" s="20" t="s">
        <v>29</v>
      </c>
      <c r="D15" s="46">
        <v>326126</v>
      </c>
      <c r="E15" s="46">
        <v>896478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1222604</v>
      </c>
      <c r="O15" s="47">
        <f t="shared" si="2"/>
        <v>72.70912875408861</v>
      </c>
      <c r="P15" s="9"/>
    </row>
    <row r="16" spans="1:133">
      <c r="A16" s="12"/>
      <c r="B16" s="44">
        <v>524</v>
      </c>
      <c r="C16" s="20" t="s">
        <v>30</v>
      </c>
      <c r="D16" s="46">
        <v>289244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289244</v>
      </c>
      <c r="O16" s="47">
        <f t="shared" si="2"/>
        <v>17.201546238477551</v>
      </c>
      <c r="P16" s="9"/>
    </row>
    <row r="17" spans="1:16">
      <c r="A17" s="12"/>
      <c r="B17" s="44">
        <v>525</v>
      </c>
      <c r="C17" s="20" t="s">
        <v>31</v>
      </c>
      <c r="D17" s="46">
        <v>415172</v>
      </c>
      <c r="E17" s="46">
        <v>189155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604327</v>
      </c>
      <c r="O17" s="47">
        <f t="shared" si="2"/>
        <v>35.939756170086234</v>
      </c>
      <c r="P17" s="9"/>
    </row>
    <row r="18" spans="1:16">
      <c r="A18" s="12"/>
      <c r="B18" s="44">
        <v>526</v>
      </c>
      <c r="C18" s="20" t="s">
        <v>32</v>
      </c>
      <c r="D18" s="46">
        <v>1563431</v>
      </c>
      <c r="E18" s="46">
        <v>75000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1638431</v>
      </c>
      <c r="O18" s="47">
        <f t="shared" si="2"/>
        <v>97.43865596193875</v>
      </c>
      <c r="P18" s="9"/>
    </row>
    <row r="19" spans="1:16">
      <c r="A19" s="12"/>
      <c r="B19" s="44">
        <v>527</v>
      </c>
      <c r="C19" s="20" t="s">
        <v>33</v>
      </c>
      <c r="D19" s="46">
        <v>37570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37570</v>
      </c>
      <c r="O19" s="47">
        <f t="shared" si="2"/>
        <v>2.2343146000594709</v>
      </c>
      <c r="P19" s="9"/>
    </row>
    <row r="20" spans="1:16">
      <c r="A20" s="12"/>
      <c r="B20" s="44">
        <v>529</v>
      </c>
      <c r="C20" s="20" t="s">
        <v>34</v>
      </c>
      <c r="D20" s="46">
        <v>13094</v>
      </c>
      <c r="E20" s="46">
        <v>51775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64869</v>
      </c>
      <c r="O20" s="47">
        <f t="shared" si="2"/>
        <v>3.8578055307760928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SUM(D22:D27)</f>
        <v>4331725</v>
      </c>
      <c r="E21" s="31">
        <f t="shared" si="5"/>
        <v>1885388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125982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6343095</v>
      </c>
      <c r="O21" s="43">
        <f t="shared" si="2"/>
        <v>377.22836752899195</v>
      </c>
      <c r="P21" s="10"/>
    </row>
    <row r="22" spans="1:16">
      <c r="A22" s="12"/>
      <c r="B22" s="44">
        <v>533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93558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93558</v>
      </c>
      <c r="O22" s="47">
        <f t="shared" si="2"/>
        <v>5.5639607493309544</v>
      </c>
      <c r="P22" s="9"/>
    </row>
    <row r="23" spans="1:16">
      <c r="A23" s="12"/>
      <c r="B23" s="44">
        <v>534</v>
      </c>
      <c r="C23" s="20" t="s">
        <v>37</v>
      </c>
      <c r="D23" s="46">
        <v>2189151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2189151</v>
      </c>
      <c r="O23" s="47">
        <f t="shared" si="2"/>
        <v>130.19036574487066</v>
      </c>
      <c r="P23" s="9"/>
    </row>
    <row r="24" spans="1:16">
      <c r="A24" s="12"/>
      <c r="B24" s="44">
        <v>535</v>
      </c>
      <c r="C24" s="20" t="s">
        <v>38</v>
      </c>
      <c r="D24" s="46">
        <v>1384080</v>
      </c>
      <c r="E24" s="46">
        <v>0</v>
      </c>
      <c r="F24" s="46">
        <v>0</v>
      </c>
      <c r="G24" s="46">
        <v>0</v>
      </c>
      <c r="H24" s="46">
        <v>0</v>
      </c>
      <c r="I24" s="46">
        <v>25688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1409768</v>
      </c>
      <c r="O24" s="47">
        <f t="shared" si="2"/>
        <v>83.839904846862922</v>
      </c>
      <c r="P24" s="9"/>
    </row>
    <row r="25" spans="1:16">
      <c r="A25" s="12"/>
      <c r="B25" s="44">
        <v>536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6736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6736</v>
      </c>
      <c r="O25" s="47">
        <f t="shared" si="2"/>
        <v>0.40059470710674994</v>
      </c>
      <c r="P25" s="9"/>
    </row>
    <row r="26" spans="1:16">
      <c r="A26" s="12"/>
      <c r="B26" s="44">
        <v>537</v>
      </c>
      <c r="C26" s="20" t="s">
        <v>40</v>
      </c>
      <c r="D26" s="46">
        <v>758494</v>
      </c>
      <c r="E26" s="46">
        <v>1850543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2609037</v>
      </c>
      <c r="O26" s="47">
        <f t="shared" si="2"/>
        <v>155.16128456735058</v>
      </c>
      <c r="P26" s="9"/>
    </row>
    <row r="27" spans="1:16">
      <c r="A27" s="12"/>
      <c r="B27" s="44">
        <v>539</v>
      </c>
      <c r="C27" s="20" t="s">
        <v>41</v>
      </c>
      <c r="D27" s="46">
        <v>0</v>
      </c>
      <c r="E27" s="46">
        <v>34845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34845</v>
      </c>
      <c r="O27" s="47">
        <f t="shared" si="2"/>
        <v>2.0722569134701159</v>
      </c>
      <c r="P27" s="9"/>
    </row>
    <row r="28" spans="1:16" ht="15.75">
      <c r="A28" s="28" t="s">
        <v>42</v>
      </c>
      <c r="B28" s="29"/>
      <c r="C28" s="30"/>
      <c r="D28" s="31">
        <f t="shared" ref="D28:M28" si="7">SUM(D29:D30)</f>
        <v>1748286</v>
      </c>
      <c r="E28" s="31">
        <f t="shared" si="7"/>
        <v>7052398</v>
      </c>
      <c r="F28" s="31">
        <f t="shared" si="7"/>
        <v>360411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7" si="8">SUM(D28:M28)</f>
        <v>9161095</v>
      </c>
      <c r="O28" s="43">
        <f t="shared" si="2"/>
        <v>544.81683021112099</v>
      </c>
      <c r="P28" s="10"/>
    </row>
    <row r="29" spans="1:16">
      <c r="A29" s="12"/>
      <c r="B29" s="44">
        <v>541</v>
      </c>
      <c r="C29" s="20" t="s">
        <v>43</v>
      </c>
      <c r="D29" s="46">
        <v>1747386</v>
      </c>
      <c r="E29" s="46">
        <v>7052398</v>
      </c>
      <c r="F29" s="46">
        <v>360411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9160195</v>
      </c>
      <c r="O29" s="47">
        <f t="shared" si="2"/>
        <v>544.76330657151357</v>
      </c>
      <c r="P29" s="9"/>
    </row>
    <row r="30" spans="1:16">
      <c r="A30" s="12"/>
      <c r="B30" s="44">
        <v>542</v>
      </c>
      <c r="C30" s="20" t="s">
        <v>103</v>
      </c>
      <c r="D30" s="46">
        <v>900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900</v>
      </c>
      <c r="O30" s="47">
        <f t="shared" si="2"/>
        <v>5.352363960749331E-2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SUM(D32:D35)</f>
        <v>384954</v>
      </c>
      <c r="E31" s="31">
        <f t="shared" si="9"/>
        <v>1089981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1474935</v>
      </c>
      <c r="O31" s="43">
        <f t="shared" si="2"/>
        <v>87.715432649420165</v>
      </c>
      <c r="P31" s="10"/>
    </row>
    <row r="32" spans="1:16">
      <c r="A32" s="13"/>
      <c r="B32" s="45">
        <v>552</v>
      </c>
      <c r="C32" s="21" t="s">
        <v>47</v>
      </c>
      <c r="D32" s="46">
        <v>312402</v>
      </c>
      <c r="E32" s="46">
        <v>362029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674431</v>
      </c>
      <c r="O32" s="47">
        <f t="shared" si="2"/>
        <v>40.108890871245912</v>
      </c>
      <c r="P32" s="9"/>
    </row>
    <row r="33" spans="1:16">
      <c r="A33" s="13"/>
      <c r="B33" s="45">
        <v>553</v>
      </c>
      <c r="C33" s="21" t="s">
        <v>48</v>
      </c>
      <c r="D33" s="46">
        <v>62552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62552</v>
      </c>
      <c r="O33" s="47">
        <f t="shared" si="2"/>
        <v>3.720011894142135</v>
      </c>
      <c r="P33" s="9"/>
    </row>
    <row r="34" spans="1:16">
      <c r="A34" s="13"/>
      <c r="B34" s="45">
        <v>554</v>
      </c>
      <c r="C34" s="21" t="s">
        <v>49</v>
      </c>
      <c r="D34" s="46">
        <v>10000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10000</v>
      </c>
      <c r="O34" s="47">
        <f t="shared" si="2"/>
        <v>0.59470710674992566</v>
      </c>
      <c r="P34" s="9"/>
    </row>
    <row r="35" spans="1:16">
      <c r="A35" s="13"/>
      <c r="B35" s="45">
        <v>559</v>
      </c>
      <c r="C35" s="21" t="s">
        <v>50</v>
      </c>
      <c r="D35" s="46">
        <v>0</v>
      </c>
      <c r="E35" s="46">
        <v>727952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727952</v>
      </c>
      <c r="O35" s="47">
        <f t="shared" si="2"/>
        <v>43.291822777282185</v>
      </c>
      <c r="P35" s="9"/>
    </row>
    <row r="36" spans="1:16" ht="15.75">
      <c r="A36" s="28" t="s">
        <v>51</v>
      </c>
      <c r="B36" s="29"/>
      <c r="C36" s="30"/>
      <c r="D36" s="31">
        <f t="shared" ref="D36:M36" si="10">SUM(D37:D41)</f>
        <v>947006</v>
      </c>
      <c r="E36" s="31">
        <f t="shared" si="10"/>
        <v>77383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1024389</v>
      </c>
      <c r="O36" s="43">
        <f t="shared" si="2"/>
        <v>60.92114183764496</v>
      </c>
      <c r="P36" s="10"/>
    </row>
    <row r="37" spans="1:16">
      <c r="A37" s="12"/>
      <c r="B37" s="44">
        <v>561</v>
      </c>
      <c r="C37" s="20" t="s">
        <v>52</v>
      </c>
      <c r="D37" s="46">
        <v>0</v>
      </c>
      <c r="E37" s="46">
        <v>64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64</v>
      </c>
      <c r="O37" s="47">
        <f t="shared" ref="O37:O63" si="11">(N37/O$65)</f>
        <v>3.8061254831995243E-3</v>
      </c>
      <c r="P37" s="9"/>
    </row>
    <row r="38" spans="1:16">
      <c r="A38" s="12"/>
      <c r="B38" s="44">
        <v>562</v>
      </c>
      <c r="C38" s="20" t="s">
        <v>53</v>
      </c>
      <c r="D38" s="46">
        <v>681653</v>
      </c>
      <c r="E38" s="46">
        <v>77319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6" si="12">SUM(D38:M38)</f>
        <v>758972</v>
      </c>
      <c r="O38" s="47">
        <f t="shared" si="11"/>
        <v>45.136604222420459</v>
      </c>
      <c r="P38" s="9"/>
    </row>
    <row r="39" spans="1:16">
      <c r="A39" s="12"/>
      <c r="B39" s="44">
        <v>563</v>
      </c>
      <c r="C39" s="20" t="s">
        <v>54</v>
      </c>
      <c r="D39" s="46">
        <v>116373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116373</v>
      </c>
      <c r="O39" s="47">
        <f t="shared" si="11"/>
        <v>6.9207850133809101</v>
      </c>
      <c r="P39" s="9"/>
    </row>
    <row r="40" spans="1:16">
      <c r="A40" s="12"/>
      <c r="B40" s="44">
        <v>564</v>
      </c>
      <c r="C40" s="20" t="s">
        <v>55</v>
      </c>
      <c r="D40" s="46">
        <v>130161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130161</v>
      </c>
      <c r="O40" s="47">
        <f t="shared" si="11"/>
        <v>7.7407671721677076</v>
      </c>
      <c r="P40" s="9"/>
    </row>
    <row r="41" spans="1:16">
      <c r="A41" s="12"/>
      <c r="B41" s="44">
        <v>569</v>
      </c>
      <c r="C41" s="20" t="s">
        <v>56</v>
      </c>
      <c r="D41" s="46">
        <v>18819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18819</v>
      </c>
      <c r="O41" s="47">
        <f t="shared" si="11"/>
        <v>1.1191793041926852</v>
      </c>
      <c r="P41" s="9"/>
    </row>
    <row r="42" spans="1:16" ht="15.75">
      <c r="A42" s="28" t="s">
        <v>57</v>
      </c>
      <c r="B42" s="29"/>
      <c r="C42" s="30"/>
      <c r="D42" s="31">
        <f t="shared" ref="D42:M42" si="13">SUM(D43:D46)</f>
        <v>388619</v>
      </c>
      <c r="E42" s="31">
        <f t="shared" si="13"/>
        <v>549983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938602</v>
      </c>
      <c r="O42" s="43">
        <f t="shared" si="11"/>
        <v>55.819327980969369</v>
      </c>
      <c r="P42" s="9"/>
    </row>
    <row r="43" spans="1:16">
      <c r="A43" s="12"/>
      <c r="B43" s="44">
        <v>572</v>
      </c>
      <c r="C43" s="20" t="s">
        <v>59</v>
      </c>
      <c r="D43" s="46">
        <v>295980</v>
      </c>
      <c r="E43" s="46">
        <v>549983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845963</v>
      </c>
      <c r="O43" s="47">
        <f t="shared" si="11"/>
        <v>50.310020814748739</v>
      </c>
      <c r="P43" s="9"/>
    </row>
    <row r="44" spans="1:16">
      <c r="A44" s="12"/>
      <c r="B44" s="44">
        <v>573</v>
      </c>
      <c r="C44" s="20" t="s">
        <v>97</v>
      </c>
      <c r="D44" s="46">
        <v>800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800</v>
      </c>
      <c r="O44" s="47">
        <f t="shared" si="11"/>
        <v>4.7576568539994056E-2</v>
      </c>
      <c r="P44" s="9"/>
    </row>
    <row r="45" spans="1:16">
      <c r="A45" s="12"/>
      <c r="B45" s="44">
        <v>574</v>
      </c>
      <c r="C45" s="20" t="s">
        <v>104</v>
      </c>
      <c r="D45" s="46">
        <v>5707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5707</v>
      </c>
      <c r="O45" s="47">
        <f t="shared" si="11"/>
        <v>0.33939934582218256</v>
      </c>
      <c r="P45" s="9"/>
    </row>
    <row r="46" spans="1:16">
      <c r="A46" s="12"/>
      <c r="B46" s="44">
        <v>579</v>
      </c>
      <c r="C46" s="20" t="s">
        <v>60</v>
      </c>
      <c r="D46" s="46">
        <v>86132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86132</v>
      </c>
      <c r="O46" s="47">
        <f t="shared" si="11"/>
        <v>5.1223312518584594</v>
      </c>
      <c r="P46" s="9"/>
    </row>
    <row r="47" spans="1:16" ht="15.75">
      <c r="A47" s="28" t="s">
        <v>74</v>
      </c>
      <c r="B47" s="29"/>
      <c r="C47" s="30"/>
      <c r="D47" s="31">
        <f t="shared" ref="D47:M47" si="14">SUM(D48:D49)</f>
        <v>2382316</v>
      </c>
      <c r="E47" s="31">
        <f t="shared" si="14"/>
        <v>2409339</v>
      </c>
      <c r="F47" s="31">
        <f t="shared" si="14"/>
        <v>0</v>
      </c>
      <c r="G47" s="31">
        <f t="shared" si="14"/>
        <v>525390</v>
      </c>
      <c r="H47" s="31">
        <f t="shared" si="14"/>
        <v>0</v>
      </c>
      <c r="I47" s="31">
        <f t="shared" si="14"/>
        <v>0</v>
      </c>
      <c r="J47" s="31">
        <f t="shared" si="14"/>
        <v>0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>SUM(D47:M47)</f>
        <v>5317045</v>
      </c>
      <c r="O47" s="43">
        <f t="shared" si="11"/>
        <v>316.20844484091583</v>
      </c>
      <c r="P47" s="9"/>
    </row>
    <row r="48" spans="1:16">
      <c r="A48" s="12"/>
      <c r="B48" s="44">
        <v>581</v>
      </c>
      <c r="C48" s="20" t="s">
        <v>61</v>
      </c>
      <c r="D48" s="46">
        <v>2382316</v>
      </c>
      <c r="E48" s="46">
        <v>2409339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4791655</v>
      </c>
      <c r="O48" s="47">
        <f t="shared" si="11"/>
        <v>284.96312815938148</v>
      </c>
      <c r="P48" s="9"/>
    </row>
    <row r="49" spans="1:119">
      <c r="A49" s="12"/>
      <c r="B49" s="44">
        <v>583</v>
      </c>
      <c r="C49" s="20" t="s">
        <v>98</v>
      </c>
      <c r="D49" s="46">
        <v>0</v>
      </c>
      <c r="E49" s="46">
        <v>0</v>
      </c>
      <c r="F49" s="46">
        <v>0</v>
      </c>
      <c r="G49" s="46">
        <v>525390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8" si="15">SUM(D49:M49)</f>
        <v>525390</v>
      </c>
      <c r="O49" s="47">
        <f t="shared" si="11"/>
        <v>31.245316681534344</v>
      </c>
      <c r="P49" s="9"/>
    </row>
    <row r="50" spans="1:119" ht="15.75">
      <c r="A50" s="28" t="s">
        <v>64</v>
      </c>
      <c r="B50" s="29"/>
      <c r="C50" s="30"/>
      <c r="D50" s="31">
        <f t="shared" ref="D50:M50" si="16">SUM(D51:D62)</f>
        <v>2301392</v>
      </c>
      <c r="E50" s="31">
        <f t="shared" si="16"/>
        <v>169130</v>
      </c>
      <c r="F50" s="31">
        <f t="shared" si="16"/>
        <v>0</v>
      </c>
      <c r="G50" s="31">
        <f t="shared" si="16"/>
        <v>0</v>
      </c>
      <c r="H50" s="31">
        <f t="shared" si="16"/>
        <v>0</v>
      </c>
      <c r="I50" s="31">
        <f t="shared" si="16"/>
        <v>0</v>
      </c>
      <c r="J50" s="31">
        <f t="shared" si="16"/>
        <v>0</v>
      </c>
      <c r="K50" s="31">
        <f t="shared" si="16"/>
        <v>0</v>
      </c>
      <c r="L50" s="31">
        <f t="shared" si="16"/>
        <v>0</v>
      </c>
      <c r="M50" s="31">
        <f t="shared" si="16"/>
        <v>0</v>
      </c>
      <c r="N50" s="31">
        <f>SUM(D50:M50)</f>
        <v>2470522</v>
      </c>
      <c r="O50" s="43">
        <f t="shared" si="11"/>
        <v>146.92369907820398</v>
      </c>
      <c r="P50" s="9"/>
    </row>
    <row r="51" spans="1:119">
      <c r="A51" s="12"/>
      <c r="B51" s="44">
        <v>601</v>
      </c>
      <c r="C51" s="20" t="s">
        <v>65</v>
      </c>
      <c r="D51" s="46">
        <v>0</v>
      </c>
      <c r="E51" s="46">
        <v>61852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61852</v>
      </c>
      <c r="O51" s="47">
        <f t="shared" si="11"/>
        <v>3.6783823966696403</v>
      </c>
      <c r="P51" s="9"/>
    </row>
    <row r="52" spans="1:119">
      <c r="A52" s="12"/>
      <c r="B52" s="44">
        <v>602</v>
      </c>
      <c r="C52" s="20" t="s">
        <v>66</v>
      </c>
      <c r="D52" s="46">
        <v>36644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36644</v>
      </c>
      <c r="O52" s="47">
        <f t="shared" si="11"/>
        <v>2.1792447219744275</v>
      </c>
      <c r="P52" s="9"/>
    </row>
    <row r="53" spans="1:119">
      <c r="A53" s="12"/>
      <c r="B53" s="44">
        <v>603</v>
      </c>
      <c r="C53" s="20" t="s">
        <v>67</v>
      </c>
      <c r="D53" s="46">
        <v>7436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7436</v>
      </c>
      <c r="O53" s="47">
        <f t="shared" si="11"/>
        <v>0.44222420457924472</v>
      </c>
      <c r="P53" s="9"/>
    </row>
    <row r="54" spans="1:119">
      <c r="A54" s="12"/>
      <c r="B54" s="44">
        <v>604</v>
      </c>
      <c r="C54" s="20" t="s">
        <v>68</v>
      </c>
      <c r="D54" s="46">
        <v>1103821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1103821</v>
      </c>
      <c r="O54" s="47">
        <f t="shared" si="11"/>
        <v>65.645019327980975</v>
      </c>
      <c r="P54" s="9"/>
    </row>
    <row r="55" spans="1:119">
      <c r="A55" s="12"/>
      <c r="B55" s="44">
        <v>621</v>
      </c>
      <c r="C55" s="20" t="s">
        <v>105</v>
      </c>
      <c r="D55" s="46">
        <v>4845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4845</v>
      </c>
      <c r="O55" s="47">
        <f t="shared" si="11"/>
        <v>0.28813559322033899</v>
      </c>
      <c r="P55" s="9"/>
    </row>
    <row r="56" spans="1:119">
      <c r="A56" s="12"/>
      <c r="B56" s="44">
        <v>623</v>
      </c>
      <c r="C56" s="20" t="s">
        <v>106</v>
      </c>
      <c r="D56" s="46">
        <v>3505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3505</v>
      </c>
      <c r="O56" s="47">
        <f t="shared" si="11"/>
        <v>0.20844484091584894</v>
      </c>
      <c r="P56" s="9"/>
    </row>
    <row r="57" spans="1:119">
      <c r="A57" s="12"/>
      <c r="B57" s="44">
        <v>637</v>
      </c>
      <c r="C57" s="20" t="s">
        <v>107</v>
      </c>
      <c r="D57" s="46">
        <v>123752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123752</v>
      </c>
      <c r="O57" s="47">
        <f t="shared" si="11"/>
        <v>7.35961938745168</v>
      </c>
      <c r="P57" s="9"/>
    </row>
    <row r="58" spans="1:119">
      <c r="A58" s="12"/>
      <c r="B58" s="44">
        <v>671</v>
      </c>
      <c r="C58" s="20" t="s">
        <v>108</v>
      </c>
      <c r="D58" s="46">
        <v>197331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197331</v>
      </c>
      <c r="O58" s="47">
        <f t="shared" si="11"/>
        <v>11.735414808206958</v>
      </c>
      <c r="P58" s="9"/>
    </row>
    <row r="59" spans="1:119">
      <c r="A59" s="12"/>
      <c r="B59" s="44">
        <v>689</v>
      </c>
      <c r="C59" s="20" t="s">
        <v>69</v>
      </c>
      <c r="D59" s="46">
        <v>0</v>
      </c>
      <c r="E59" s="46">
        <v>6065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6065</v>
      </c>
      <c r="O59" s="47">
        <f t="shared" si="11"/>
        <v>0.36068986024382993</v>
      </c>
      <c r="P59" s="9"/>
    </row>
    <row r="60" spans="1:119">
      <c r="A60" s="12"/>
      <c r="B60" s="44">
        <v>712</v>
      </c>
      <c r="C60" s="20" t="s">
        <v>70</v>
      </c>
      <c r="D60" s="46">
        <v>810074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810074</v>
      </c>
      <c r="O60" s="47">
        <f t="shared" si="11"/>
        <v>48.17567647933393</v>
      </c>
      <c r="P60" s="9"/>
    </row>
    <row r="61" spans="1:119">
      <c r="A61" s="12"/>
      <c r="B61" s="44">
        <v>713</v>
      </c>
      <c r="C61" s="20" t="s">
        <v>71</v>
      </c>
      <c r="D61" s="46">
        <v>13984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13984</v>
      </c>
      <c r="O61" s="47">
        <f t="shared" si="11"/>
        <v>0.831638418079096</v>
      </c>
      <c r="P61" s="9"/>
    </row>
    <row r="62" spans="1:119" ht="15.75" thickBot="1">
      <c r="A62" s="12"/>
      <c r="B62" s="44">
        <v>733</v>
      </c>
      <c r="C62" s="20" t="s">
        <v>100</v>
      </c>
      <c r="D62" s="46">
        <v>0</v>
      </c>
      <c r="E62" s="46">
        <v>101213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101213</v>
      </c>
      <c r="O62" s="47">
        <f t="shared" si="11"/>
        <v>6.0192090395480227</v>
      </c>
      <c r="P62" s="9"/>
    </row>
    <row r="63" spans="1:119" ht="16.5" thickBot="1">
      <c r="A63" s="14" t="s">
        <v>10</v>
      </c>
      <c r="B63" s="23"/>
      <c r="C63" s="22"/>
      <c r="D63" s="15">
        <f t="shared" ref="D63:M63" si="17">SUM(D5,D12,D21,D28,D31,D36,D42,D47,D50)</f>
        <v>22616869</v>
      </c>
      <c r="E63" s="15">
        <f t="shared" si="17"/>
        <v>15680998</v>
      </c>
      <c r="F63" s="15">
        <f t="shared" si="17"/>
        <v>360411</v>
      </c>
      <c r="G63" s="15">
        <f t="shared" si="17"/>
        <v>675390</v>
      </c>
      <c r="H63" s="15">
        <f t="shared" si="17"/>
        <v>0</v>
      </c>
      <c r="I63" s="15">
        <f t="shared" si="17"/>
        <v>125982</v>
      </c>
      <c r="J63" s="15">
        <f t="shared" si="17"/>
        <v>0</v>
      </c>
      <c r="K63" s="15">
        <f t="shared" si="17"/>
        <v>0</v>
      </c>
      <c r="L63" s="15">
        <f t="shared" si="17"/>
        <v>0</v>
      </c>
      <c r="M63" s="15">
        <f t="shared" si="17"/>
        <v>0</v>
      </c>
      <c r="N63" s="15">
        <f>SUM(D63:M63)</f>
        <v>39459650</v>
      </c>
      <c r="O63" s="37">
        <f t="shared" si="11"/>
        <v>2346.6934284864706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38"/>
      <c r="B65" s="39"/>
      <c r="C65" s="39"/>
      <c r="D65" s="40"/>
      <c r="E65" s="40"/>
      <c r="F65" s="40"/>
      <c r="G65" s="40"/>
      <c r="H65" s="40"/>
      <c r="I65" s="40"/>
      <c r="J65" s="40"/>
      <c r="K65" s="40"/>
      <c r="L65" s="48" t="s">
        <v>109</v>
      </c>
      <c r="M65" s="48"/>
      <c r="N65" s="48"/>
      <c r="O65" s="41">
        <v>16815</v>
      </c>
    </row>
    <row r="66" spans="1:15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</row>
    <row r="67" spans="1:15" ht="15.75" customHeight="1" thickBot="1">
      <c r="A67" s="52" t="s">
        <v>95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5439531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5439531</v>
      </c>
      <c r="O5" s="32">
        <f t="shared" ref="O5:O36" si="2">(N5/O$68)</f>
        <v>329.48882427766671</v>
      </c>
      <c r="P5" s="6"/>
    </row>
    <row r="6" spans="1:133">
      <c r="A6" s="12"/>
      <c r="B6" s="44">
        <v>511</v>
      </c>
      <c r="C6" s="20" t="s">
        <v>20</v>
      </c>
      <c r="D6" s="46">
        <v>2227480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2227480</v>
      </c>
      <c r="O6" s="47">
        <f t="shared" si="2"/>
        <v>134.92519231934097</v>
      </c>
      <c r="P6" s="9"/>
    </row>
    <row r="7" spans="1:133">
      <c r="A7" s="12"/>
      <c r="B7" s="44">
        <v>512</v>
      </c>
      <c r="C7" s="20" t="s">
        <v>21</v>
      </c>
      <c r="D7" s="46">
        <v>485120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485120</v>
      </c>
      <c r="O7" s="47">
        <f t="shared" si="2"/>
        <v>29.385183839118056</v>
      </c>
      <c r="P7" s="9"/>
    </row>
    <row r="8" spans="1:133">
      <c r="A8" s="12"/>
      <c r="B8" s="44">
        <v>513</v>
      </c>
      <c r="C8" s="20" t="s">
        <v>22</v>
      </c>
      <c r="D8" s="46">
        <v>1562142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1562142</v>
      </c>
      <c r="O8" s="47">
        <f t="shared" si="2"/>
        <v>94.623659821915325</v>
      </c>
      <c r="P8" s="9"/>
    </row>
    <row r="9" spans="1:133">
      <c r="A9" s="12"/>
      <c r="B9" s="44">
        <v>514</v>
      </c>
      <c r="C9" s="20" t="s">
        <v>23</v>
      </c>
      <c r="D9" s="46">
        <v>91644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91644</v>
      </c>
      <c r="O9" s="47">
        <f t="shared" si="2"/>
        <v>5.5511539160457932</v>
      </c>
      <c r="P9" s="9"/>
    </row>
    <row r="10" spans="1:133">
      <c r="A10" s="12"/>
      <c r="B10" s="44">
        <v>515</v>
      </c>
      <c r="C10" s="20" t="s">
        <v>24</v>
      </c>
      <c r="D10" s="46">
        <v>239830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239830</v>
      </c>
      <c r="O10" s="47">
        <f t="shared" si="2"/>
        <v>14.527227572839058</v>
      </c>
      <c r="P10" s="9"/>
    </row>
    <row r="11" spans="1:133">
      <c r="A11" s="12"/>
      <c r="B11" s="44">
        <v>519</v>
      </c>
      <c r="C11" s="20" t="s">
        <v>25</v>
      </c>
      <c r="D11" s="46">
        <v>833315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833315</v>
      </c>
      <c r="O11" s="47">
        <f t="shared" si="2"/>
        <v>50.476406808407532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5893696</v>
      </c>
      <c r="E12" s="31">
        <f t="shared" si="3"/>
        <v>1404729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7298425</v>
      </c>
      <c r="O12" s="43">
        <f t="shared" si="2"/>
        <v>442.08764916106367</v>
      </c>
      <c r="P12" s="10"/>
    </row>
    <row r="13" spans="1:133">
      <c r="A13" s="12"/>
      <c r="B13" s="44">
        <v>521</v>
      </c>
      <c r="C13" s="20" t="s">
        <v>27</v>
      </c>
      <c r="D13" s="46">
        <v>3290411</v>
      </c>
      <c r="E13" s="46">
        <v>133469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3423880</v>
      </c>
      <c r="O13" s="47">
        <f t="shared" si="2"/>
        <v>207.39475437640075</v>
      </c>
      <c r="P13" s="9"/>
    </row>
    <row r="14" spans="1:133">
      <c r="A14" s="12"/>
      <c r="B14" s="44">
        <v>522</v>
      </c>
      <c r="C14" s="20" t="s">
        <v>28</v>
      </c>
      <c r="D14" s="46">
        <v>455247</v>
      </c>
      <c r="E14" s="46">
        <v>1199624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1654871</v>
      </c>
      <c r="O14" s="47">
        <f t="shared" si="2"/>
        <v>100.24053546550367</v>
      </c>
      <c r="P14" s="9"/>
    </row>
    <row r="15" spans="1:133">
      <c r="A15" s="12"/>
      <c r="B15" s="44">
        <v>523</v>
      </c>
      <c r="C15" s="20" t="s">
        <v>29</v>
      </c>
      <c r="D15" s="46">
        <v>279666</v>
      </c>
      <c r="E15" s="46">
        <v>25840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305506</v>
      </c>
      <c r="O15" s="47">
        <f t="shared" si="2"/>
        <v>18.5054212853595</v>
      </c>
      <c r="P15" s="9"/>
    </row>
    <row r="16" spans="1:133">
      <c r="A16" s="12"/>
      <c r="B16" s="44">
        <v>524</v>
      </c>
      <c r="C16" s="20" t="s">
        <v>30</v>
      </c>
      <c r="D16" s="46">
        <v>285916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285916</v>
      </c>
      <c r="O16" s="47">
        <f t="shared" si="2"/>
        <v>17.318795808346962</v>
      </c>
      <c r="P16" s="9"/>
    </row>
    <row r="17" spans="1:16">
      <c r="A17" s="12"/>
      <c r="B17" s="44">
        <v>525</v>
      </c>
      <c r="C17" s="20" t="s">
        <v>31</v>
      </c>
      <c r="D17" s="46">
        <v>242606</v>
      </c>
      <c r="E17" s="46">
        <v>37402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280008</v>
      </c>
      <c r="O17" s="47">
        <f t="shared" si="2"/>
        <v>16.960930401599128</v>
      </c>
      <c r="P17" s="9"/>
    </row>
    <row r="18" spans="1:16">
      <c r="A18" s="12"/>
      <c r="B18" s="44">
        <v>526</v>
      </c>
      <c r="C18" s="20" t="s">
        <v>32</v>
      </c>
      <c r="D18" s="46">
        <v>1253795</v>
      </c>
      <c r="E18" s="46">
        <v>8394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1262189</v>
      </c>
      <c r="O18" s="47">
        <f t="shared" si="2"/>
        <v>76.454600520927983</v>
      </c>
      <c r="P18" s="9"/>
    </row>
    <row r="19" spans="1:16">
      <c r="A19" s="12"/>
      <c r="B19" s="44">
        <v>527</v>
      </c>
      <c r="C19" s="20" t="s">
        <v>33</v>
      </c>
      <c r="D19" s="46">
        <v>33669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33669</v>
      </c>
      <c r="O19" s="47">
        <f t="shared" si="2"/>
        <v>2.0394330365255313</v>
      </c>
      <c r="P19" s="9"/>
    </row>
    <row r="20" spans="1:16">
      <c r="A20" s="12"/>
      <c r="B20" s="44">
        <v>529</v>
      </c>
      <c r="C20" s="20" t="s">
        <v>34</v>
      </c>
      <c r="D20" s="46">
        <v>52386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52386</v>
      </c>
      <c r="O20" s="47">
        <f t="shared" si="2"/>
        <v>3.1731782664001456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SUM(D22:D25)</f>
        <v>3715724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127631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3843355</v>
      </c>
      <c r="O21" s="43">
        <f t="shared" si="2"/>
        <v>232.80362226664244</v>
      </c>
      <c r="P21" s="10"/>
    </row>
    <row r="22" spans="1:16">
      <c r="A22" s="12"/>
      <c r="B22" s="44">
        <v>533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34057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34057</v>
      </c>
      <c r="O22" s="47">
        <f t="shared" si="2"/>
        <v>2.0629353685868312</v>
      </c>
      <c r="P22" s="9"/>
    </row>
    <row r="23" spans="1:16">
      <c r="A23" s="12"/>
      <c r="B23" s="44">
        <v>534</v>
      </c>
      <c r="C23" s="20" t="s">
        <v>37</v>
      </c>
      <c r="D23" s="46">
        <v>2200825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2200825</v>
      </c>
      <c r="O23" s="47">
        <f t="shared" si="2"/>
        <v>133.31061845054214</v>
      </c>
      <c r="P23" s="9"/>
    </row>
    <row r="24" spans="1:16">
      <c r="A24" s="12"/>
      <c r="B24" s="44">
        <v>536</v>
      </c>
      <c r="C24" s="20" t="s">
        <v>39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93574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93574</v>
      </c>
      <c r="O24" s="47">
        <f t="shared" si="2"/>
        <v>5.6680598461445273</v>
      </c>
      <c r="P24" s="9"/>
    </row>
    <row r="25" spans="1:16">
      <c r="A25" s="12"/>
      <c r="B25" s="44">
        <v>537</v>
      </c>
      <c r="C25" s="20" t="s">
        <v>40</v>
      </c>
      <c r="D25" s="46">
        <v>1514899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1514899</v>
      </c>
      <c r="O25" s="47">
        <f t="shared" si="2"/>
        <v>91.762008601368947</v>
      </c>
      <c r="P25" s="9"/>
    </row>
    <row r="26" spans="1:16" ht="15.75">
      <c r="A26" s="28" t="s">
        <v>42</v>
      </c>
      <c r="B26" s="29"/>
      <c r="C26" s="30"/>
      <c r="D26" s="31">
        <f t="shared" ref="D26:M26" si="6">SUM(D27:D27)</f>
        <v>1597133</v>
      </c>
      <c r="E26" s="31">
        <f t="shared" si="6"/>
        <v>1355340</v>
      </c>
      <c r="F26" s="31">
        <f t="shared" si="6"/>
        <v>826937</v>
      </c>
      <c r="G26" s="31">
        <f t="shared" si="6"/>
        <v>413767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4193177</v>
      </c>
      <c r="O26" s="43">
        <f t="shared" si="2"/>
        <v>253.99339754073534</v>
      </c>
      <c r="P26" s="10"/>
    </row>
    <row r="27" spans="1:16">
      <c r="A27" s="12"/>
      <c r="B27" s="44">
        <v>541</v>
      </c>
      <c r="C27" s="20" t="s">
        <v>43</v>
      </c>
      <c r="D27" s="46">
        <v>1597133</v>
      </c>
      <c r="E27" s="46">
        <v>1355340</v>
      </c>
      <c r="F27" s="46">
        <v>826937</v>
      </c>
      <c r="G27" s="46">
        <v>413767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4193177</v>
      </c>
      <c r="O27" s="47">
        <f t="shared" si="2"/>
        <v>253.99339754073534</v>
      </c>
      <c r="P27" s="9"/>
    </row>
    <row r="28" spans="1:16" ht="15.75">
      <c r="A28" s="28" t="s">
        <v>45</v>
      </c>
      <c r="B28" s="29"/>
      <c r="C28" s="30"/>
      <c r="D28" s="31">
        <f t="shared" ref="D28:M28" si="8">SUM(D29:D32)</f>
        <v>385823</v>
      </c>
      <c r="E28" s="31">
        <f t="shared" si="8"/>
        <v>727274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1113097</v>
      </c>
      <c r="O28" s="43">
        <f t="shared" si="2"/>
        <v>67.423647707311162</v>
      </c>
      <c r="P28" s="10"/>
    </row>
    <row r="29" spans="1:16">
      <c r="A29" s="13"/>
      <c r="B29" s="45">
        <v>551</v>
      </c>
      <c r="C29" s="21" t="s">
        <v>46</v>
      </c>
      <c r="D29" s="46">
        <v>1546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1546</v>
      </c>
      <c r="O29" s="47">
        <f t="shared" si="2"/>
        <v>9.3645890120540309E-2</v>
      </c>
      <c r="P29" s="9"/>
    </row>
    <row r="30" spans="1:16">
      <c r="A30" s="13"/>
      <c r="B30" s="45">
        <v>552</v>
      </c>
      <c r="C30" s="21" t="s">
        <v>47</v>
      </c>
      <c r="D30" s="46">
        <v>318525</v>
      </c>
      <c r="E30" s="46">
        <v>293541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612066</v>
      </c>
      <c r="O30" s="47">
        <f t="shared" si="2"/>
        <v>37.074686534617484</v>
      </c>
      <c r="P30" s="9"/>
    </row>
    <row r="31" spans="1:16">
      <c r="A31" s="13"/>
      <c r="B31" s="45">
        <v>553</v>
      </c>
      <c r="C31" s="21" t="s">
        <v>48</v>
      </c>
      <c r="D31" s="46">
        <v>65752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65752</v>
      </c>
      <c r="O31" s="47">
        <f t="shared" si="2"/>
        <v>3.9827972620994609</v>
      </c>
      <c r="P31" s="9"/>
    </row>
    <row r="32" spans="1:16">
      <c r="A32" s="13"/>
      <c r="B32" s="45">
        <v>559</v>
      </c>
      <c r="C32" s="21" t="s">
        <v>50</v>
      </c>
      <c r="D32" s="46">
        <v>0</v>
      </c>
      <c r="E32" s="46">
        <v>433733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433733</v>
      </c>
      <c r="O32" s="47">
        <f t="shared" si="2"/>
        <v>26.272518020473679</v>
      </c>
      <c r="P32" s="9"/>
    </row>
    <row r="33" spans="1:16" ht="15.75">
      <c r="A33" s="28" t="s">
        <v>51</v>
      </c>
      <c r="B33" s="29"/>
      <c r="C33" s="30"/>
      <c r="D33" s="31">
        <f t="shared" ref="D33:M33" si="9">SUM(D34:D38)</f>
        <v>835256</v>
      </c>
      <c r="E33" s="31">
        <f t="shared" si="9"/>
        <v>2724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837980</v>
      </c>
      <c r="O33" s="43">
        <f t="shared" si="2"/>
        <v>50.758979950330122</v>
      </c>
      <c r="P33" s="10"/>
    </row>
    <row r="34" spans="1:16">
      <c r="A34" s="12"/>
      <c r="B34" s="44">
        <v>561</v>
      </c>
      <c r="C34" s="20" t="s">
        <v>52</v>
      </c>
      <c r="D34" s="46">
        <v>0</v>
      </c>
      <c r="E34" s="46">
        <v>40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40</v>
      </c>
      <c r="O34" s="47">
        <f t="shared" si="2"/>
        <v>2.4229208310618451E-3</v>
      </c>
      <c r="P34" s="9"/>
    </row>
    <row r="35" spans="1:16">
      <c r="A35" s="12"/>
      <c r="B35" s="44">
        <v>562</v>
      </c>
      <c r="C35" s="20" t="s">
        <v>53</v>
      </c>
      <c r="D35" s="46">
        <v>585810</v>
      </c>
      <c r="E35" s="46">
        <v>2684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3" si="10">SUM(D35:M35)</f>
        <v>588494</v>
      </c>
      <c r="O35" s="47">
        <f t="shared" si="2"/>
        <v>35.646859288872733</v>
      </c>
      <c r="P35" s="9"/>
    </row>
    <row r="36" spans="1:16">
      <c r="A36" s="12"/>
      <c r="B36" s="44">
        <v>563</v>
      </c>
      <c r="C36" s="20" t="s">
        <v>54</v>
      </c>
      <c r="D36" s="46">
        <v>117974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117974</v>
      </c>
      <c r="O36" s="47">
        <f t="shared" si="2"/>
        <v>7.1460415530922523</v>
      </c>
      <c r="P36" s="9"/>
    </row>
    <row r="37" spans="1:16">
      <c r="A37" s="12"/>
      <c r="B37" s="44">
        <v>564</v>
      </c>
      <c r="C37" s="20" t="s">
        <v>55</v>
      </c>
      <c r="D37" s="46">
        <v>117422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117422</v>
      </c>
      <c r="O37" s="47">
        <f t="shared" ref="O37:O66" si="11">(N37/O$68)</f>
        <v>7.1126052456235991</v>
      </c>
      <c r="P37" s="9"/>
    </row>
    <row r="38" spans="1:16">
      <c r="A38" s="12"/>
      <c r="B38" s="44">
        <v>569</v>
      </c>
      <c r="C38" s="20" t="s">
        <v>56</v>
      </c>
      <c r="D38" s="46">
        <v>14050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14050</v>
      </c>
      <c r="O38" s="47">
        <f t="shared" si="11"/>
        <v>0.85105094191047304</v>
      </c>
      <c r="P38" s="9"/>
    </row>
    <row r="39" spans="1:16" ht="15.75">
      <c r="A39" s="28" t="s">
        <v>57</v>
      </c>
      <c r="B39" s="29"/>
      <c r="C39" s="30"/>
      <c r="D39" s="31">
        <f t="shared" ref="D39:M39" si="12">SUM(D40:D43)</f>
        <v>884827</v>
      </c>
      <c r="E39" s="31">
        <f t="shared" si="12"/>
        <v>85860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970687</v>
      </c>
      <c r="O39" s="43">
        <f t="shared" si="11"/>
        <v>58.797443818523227</v>
      </c>
      <c r="P39" s="9"/>
    </row>
    <row r="40" spans="1:16">
      <c r="A40" s="12"/>
      <c r="B40" s="44">
        <v>571</v>
      </c>
      <c r="C40" s="20" t="s">
        <v>58</v>
      </c>
      <c r="D40" s="46">
        <v>312618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312618</v>
      </c>
      <c r="O40" s="47">
        <f t="shared" si="11"/>
        <v>18.936216609122297</v>
      </c>
      <c r="P40" s="9"/>
    </row>
    <row r="41" spans="1:16">
      <c r="A41" s="12"/>
      <c r="B41" s="44">
        <v>572</v>
      </c>
      <c r="C41" s="20" t="s">
        <v>59</v>
      </c>
      <c r="D41" s="46">
        <v>563819</v>
      </c>
      <c r="E41" s="46">
        <v>85860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649679</v>
      </c>
      <c r="O41" s="47">
        <f t="shared" si="11"/>
        <v>39.35301956508571</v>
      </c>
      <c r="P41" s="9"/>
    </row>
    <row r="42" spans="1:16">
      <c r="A42" s="12"/>
      <c r="B42" s="44">
        <v>573</v>
      </c>
      <c r="C42" s="20" t="s">
        <v>97</v>
      </c>
      <c r="D42" s="46">
        <v>1483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1483</v>
      </c>
      <c r="O42" s="47">
        <f t="shared" si="11"/>
        <v>8.9829789811617905E-2</v>
      </c>
      <c r="P42" s="9"/>
    </row>
    <row r="43" spans="1:16">
      <c r="A43" s="12"/>
      <c r="B43" s="44">
        <v>574</v>
      </c>
      <c r="C43" s="20" t="s">
        <v>104</v>
      </c>
      <c r="D43" s="46">
        <v>6907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6907</v>
      </c>
      <c r="O43" s="47">
        <f t="shared" si="11"/>
        <v>0.4183778545036041</v>
      </c>
      <c r="P43" s="9"/>
    </row>
    <row r="44" spans="1:16" ht="15.75">
      <c r="A44" s="28" t="s">
        <v>74</v>
      </c>
      <c r="B44" s="29"/>
      <c r="C44" s="30"/>
      <c r="D44" s="31">
        <f t="shared" ref="D44:M44" si="13">SUM(D45:D47)</f>
        <v>28503</v>
      </c>
      <c r="E44" s="31">
        <f t="shared" si="13"/>
        <v>2629448</v>
      </c>
      <c r="F44" s="31">
        <f t="shared" si="13"/>
        <v>2061432</v>
      </c>
      <c r="G44" s="31">
        <f t="shared" si="13"/>
        <v>4841627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9561010</v>
      </c>
      <c r="O44" s="43">
        <f t="shared" si="11"/>
        <v>579.13925737476529</v>
      </c>
      <c r="P44" s="9"/>
    </row>
    <row r="45" spans="1:16">
      <c r="A45" s="12"/>
      <c r="B45" s="44">
        <v>581</v>
      </c>
      <c r="C45" s="20" t="s">
        <v>61</v>
      </c>
      <c r="D45" s="46">
        <v>28503</v>
      </c>
      <c r="E45" s="46">
        <v>2629448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2657951</v>
      </c>
      <c r="O45" s="47">
        <f t="shared" si="11"/>
        <v>161.00012114604155</v>
      </c>
      <c r="P45" s="9"/>
    </row>
    <row r="46" spans="1:16">
      <c r="A46" s="12"/>
      <c r="B46" s="44">
        <v>583</v>
      </c>
      <c r="C46" s="20" t="s">
        <v>98</v>
      </c>
      <c r="D46" s="46">
        <v>0</v>
      </c>
      <c r="E46" s="46">
        <v>0</v>
      </c>
      <c r="F46" s="46">
        <v>0</v>
      </c>
      <c r="G46" s="46">
        <v>528000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7" si="14">SUM(D46:M46)</f>
        <v>528000</v>
      </c>
      <c r="O46" s="47">
        <f t="shared" si="11"/>
        <v>31.982554970016356</v>
      </c>
      <c r="P46" s="9"/>
    </row>
    <row r="47" spans="1:16">
      <c r="A47" s="12"/>
      <c r="B47" s="44">
        <v>585</v>
      </c>
      <c r="C47" s="20" t="s">
        <v>114</v>
      </c>
      <c r="D47" s="46">
        <v>0</v>
      </c>
      <c r="E47" s="46">
        <v>0</v>
      </c>
      <c r="F47" s="46">
        <v>2061432</v>
      </c>
      <c r="G47" s="46">
        <v>4313627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6375059</v>
      </c>
      <c r="O47" s="47">
        <f t="shared" si="11"/>
        <v>386.15658125870738</v>
      </c>
      <c r="P47" s="9"/>
    </row>
    <row r="48" spans="1:16" ht="15.75">
      <c r="A48" s="28" t="s">
        <v>64</v>
      </c>
      <c r="B48" s="29"/>
      <c r="C48" s="30"/>
      <c r="D48" s="31">
        <f t="shared" ref="D48:M48" si="15">SUM(D49:D65)</f>
        <v>539124</v>
      </c>
      <c r="E48" s="31">
        <f t="shared" si="15"/>
        <v>117457</v>
      </c>
      <c r="F48" s="31">
        <f t="shared" si="15"/>
        <v>0</v>
      </c>
      <c r="G48" s="31">
        <f t="shared" si="15"/>
        <v>0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0</v>
      </c>
      <c r="N48" s="31">
        <f>SUM(D48:M48)</f>
        <v>656581</v>
      </c>
      <c r="O48" s="43">
        <f t="shared" si="11"/>
        <v>39.77109455448543</v>
      </c>
      <c r="P48" s="9"/>
    </row>
    <row r="49" spans="1:16">
      <c r="A49" s="12"/>
      <c r="B49" s="44">
        <v>601</v>
      </c>
      <c r="C49" s="20" t="s">
        <v>65</v>
      </c>
      <c r="D49" s="46">
        <v>13485</v>
      </c>
      <c r="E49" s="46">
        <v>31998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45483</v>
      </c>
      <c r="O49" s="47">
        <f t="shared" si="11"/>
        <v>2.7550427039796475</v>
      </c>
      <c r="P49" s="9"/>
    </row>
    <row r="50" spans="1:16">
      <c r="A50" s="12"/>
      <c r="B50" s="44">
        <v>602</v>
      </c>
      <c r="C50" s="20" t="s">
        <v>66</v>
      </c>
      <c r="D50" s="46">
        <v>33234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33234</v>
      </c>
      <c r="O50" s="47">
        <f t="shared" si="11"/>
        <v>2.0130837724877342</v>
      </c>
      <c r="P50" s="9"/>
    </row>
    <row r="51" spans="1:16">
      <c r="A51" s="12"/>
      <c r="B51" s="44">
        <v>603</v>
      </c>
      <c r="C51" s="20" t="s">
        <v>67</v>
      </c>
      <c r="D51" s="46">
        <v>6877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6877</v>
      </c>
      <c r="O51" s="47">
        <f t="shared" si="11"/>
        <v>0.41656066388030771</v>
      </c>
      <c r="P51" s="9"/>
    </row>
    <row r="52" spans="1:16">
      <c r="A52" s="12"/>
      <c r="B52" s="44">
        <v>604</v>
      </c>
      <c r="C52" s="20" t="s">
        <v>68</v>
      </c>
      <c r="D52" s="46">
        <v>119064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119064</v>
      </c>
      <c r="O52" s="47">
        <f t="shared" si="11"/>
        <v>7.2120661457386879</v>
      </c>
      <c r="P52" s="9"/>
    </row>
    <row r="53" spans="1:16">
      <c r="A53" s="12"/>
      <c r="B53" s="44">
        <v>608</v>
      </c>
      <c r="C53" s="20" t="s">
        <v>80</v>
      </c>
      <c r="D53" s="46">
        <v>3143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3143</v>
      </c>
      <c r="O53" s="47">
        <f t="shared" si="11"/>
        <v>0.19038100430068447</v>
      </c>
      <c r="P53" s="9"/>
    </row>
    <row r="54" spans="1:16">
      <c r="A54" s="12"/>
      <c r="B54" s="44">
        <v>614</v>
      </c>
      <c r="C54" s="20" t="s">
        <v>81</v>
      </c>
      <c r="D54" s="46">
        <v>59863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59863</v>
      </c>
      <c r="O54" s="47">
        <f t="shared" si="11"/>
        <v>3.6260827427463806</v>
      </c>
      <c r="P54" s="9"/>
    </row>
    <row r="55" spans="1:16">
      <c r="A55" s="12"/>
      <c r="B55" s="44">
        <v>623</v>
      </c>
      <c r="C55" s="20" t="s">
        <v>106</v>
      </c>
      <c r="D55" s="46">
        <v>0</v>
      </c>
      <c r="E55" s="46">
        <v>6000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6000</v>
      </c>
      <c r="O55" s="47">
        <f t="shared" si="11"/>
        <v>0.36343812465927677</v>
      </c>
      <c r="P55" s="9"/>
    </row>
    <row r="56" spans="1:16">
      <c r="A56" s="12"/>
      <c r="B56" s="44">
        <v>634</v>
      </c>
      <c r="C56" s="20" t="s">
        <v>82</v>
      </c>
      <c r="D56" s="46">
        <v>16392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16392</v>
      </c>
      <c r="O56" s="47">
        <f t="shared" si="11"/>
        <v>0.99291295656914413</v>
      </c>
      <c r="P56" s="9"/>
    </row>
    <row r="57" spans="1:16">
      <c r="A57" s="12"/>
      <c r="B57" s="44">
        <v>654</v>
      </c>
      <c r="C57" s="20" t="s">
        <v>83</v>
      </c>
      <c r="D57" s="46">
        <v>16830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16830</v>
      </c>
      <c r="O57" s="47">
        <f t="shared" si="11"/>
        <v>1.0194439396692714</v>
      </c>
      <c r="P57" s="9"/>
    </row>
    <row r="58" spans="1:16">
      <c r="A58" s="12"/>
      <c r="B58" s="44">
        <v>674</v>
      </c>
      <c r="C58" s="20" t="s">
        <v>84</v>
      </c>
      <c r="D58" s="46">
        <v>15161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6" si="16">SUM(D58:M58)</f>
        <v>15161</v>
      </c>
      <c r="O58" s="47">
        <f t="shared" si="11"/>
        <v>0.91834756799321582</v>
      </c>
      <c r="P58" s="9"/>
    </row>
    <row r="59" spans="1:16">
      <c r="A59" s="12"/>
      <c r="B59" s="44">
        <v>689</v>
      </c>
      <c r="C59" s="20" t="s">
        <v>69</v>
      </c>
      <c r="D59" s="46">
        <v>0</v>
      </c>
      <c r="E59" s="46">
        <v>70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70</v>
      </c>
      <c r="O59" s="47">
        <f t="shared" si="11"/>
        <v>4.2401114543582285E-3</v>
      </c>
      <c r="P59" s="9"/>
    </row>
    <row r="60" spans="1:16">
      <c r="A60" s="12"/>
      <c r="B60" s="44">
        <v>694</v>
      </c>
      <c r="C60" s="20" t="s">
        <v>85</v>
      </c>
      <c r="D60" s="46">
        <v>8494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8494</v>
      </c>
      <c r="O60" s="47">
        <f t="shared" si="11"/>
        <v>0.51450723847598279</v>
      </c>
      <c r="P60" s="9"/>
    </row>
    <row r="61" spans="1:16">
      <c r="A61" s="12"/>
      <c r="B61" s="44">
        <v>712</v>
      </c>
      <c r="C61" s="20" t="s">
        <v>70</v>
      </c>
      <c r="D61" s="46">
        <v>92779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92779</v>
      </c>
      <c r="O61" s="47">
        <f t="shared" si="11"/>
        <v>5.6199042946271733</v>
      </c>
      <c r="P61" s="9"/>
    </row>
    <row r="62" spans="1:16">
      <c r="A62" s="12"/>
      <c r="B62" s="44">
        <v>724</v>
      </c>
      <c r="C62" s="20" t="s">
        <v>87</v>
      </c>
      <c r="D62" s="46">
        <v>68380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68380</v>
      </c>
      <c r="O62" s="47">
        <f t="shared" si="11"/>
        <v>4.1419831607002244</v>
      </c>
      <c r="P62" s="9"/>
    </row>
    <row r="63" spans="1:16">
      <c r="A63" s="12"/>
      <c r="B63" s="44">
        <v>733</v>
      </c>
      <c r="C63" s="20" t="s">
        <v>100</v>
      </c>
      <c r="D63" s="46">
        <v>0</v>
      </c>
      <c r="E63" s="46">
        <v>79389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79389</v>
      </c>
      <c r="O63" s="47">
        <f t="shared" si="11"/>
        <v>4.8088315464292206</v>
      </c>
      <c r="P63" s="9"/>
    </row>
    <row r="64" spans="1:16">
      <c r="A64" s="12"/>
      <c r="B64" s="44">
        <v>744</v>
      </c>
      <c r="C64" s="20" t="s">
        <v>88</v>
      </c>
      <c r="D64" s="46">
        <v>29117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29117</v>
      </c>
      <c r="O64" s="47">
        <f t="shared" si="11"/>
        <v>1.7637046459506935</v>
      </c>
      <c r="P64" s="9"/>
    </row>
    <row r="65" spans="1:119" ht="15.75" thickBot="1">
      <c r="A65" s="12"/>
      <c r="B65" s="44">
        <v>764</v>
      </c>
      <c r="C65" s="20" t="s">
        <v>89</v>
      </c>
      <c r="D65" s="46">
        <v>56305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56305</v>
      </c>
      <c r="O65" s="47">
        <f t="shared" si="11"/>
        <v>3.4105639348234296</v>
      </c>
      <c r="P65" s="9"/>
    </row>
    <row r="66" spans="1:119" ht="16.5" thickBot="1">
      <c r="A66" s="14" t="s">
        <v>10</v>
      </c>
      <c r="B66" s="23"/>
      <c r="C66" s="22"/>
      <c r="D66" s="15">
        <f t="shared" ref="D66:M66" si="17">SUM(D5,D12,D21,D26,D28,D33,D39,D44,D48)</f>
        <v>19319617</v>
      </c>
      <c r="E66" s="15">
        <f t="shared" si="17"/>
        <v>6322832</v>
      </c>
      <c r="F66" s="15">
        <f t="shared" si="17"/>
        <v>2888369</v>
      </c>
      <c r="G66" s="15">
        <f t="shared" si="17"/>
        <v>5255394</v>
      </c>
      <c r="H66" s="15">
        <f t="shared" si="17"/>
        <v>0</v>
      </c>
      <c r="I66" s="15">
        <f t="shared" si="17"/>
        <v>127631</v>
      </c>
      <c r="J66" s="15">
        <f t="shared" si="17"/>
        <v>0</v>
      </c>
      <c r="K66" s="15">
        <f t="shared" si="17"/>
        <v>0</v>
      </c>
      <c r="L66" s="15">
        <f t="shared" si="17"/>
        <v>0</v>
      </c>
      <c r="M66" s="15">
        <f t="shared" si="17"/>
        <v>0</v>
      </c>
      <c r="N66" s="15">
        <f t="shared" si="16"/>
        <v>33913843</v>
      </c>
      <c r="O66" s="37">
        <f t="shared" si="11"/>
        <v>2054.2639166515232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38"/>
      <c r="B68" s="39"/>
      <c r="C68" s="39"/>
      <c r="D68" s="40"/>
      <c r="E68" s="40"/>
      <c r="F68" s="40"/>
      <c r="G68" s="40"/>
      <c r="H68" s="40"/>
      <c r="I68" s="40"/>
      <c r="J68" s="40"/>
      <c r="K68" s="40"/>
      <c r="L68" s="48" t="s">
        <v>123</v>
      </c>
      <c r="M68" s="48"/>
      <c r="N68" s="48"/>
      <c r="O68" s="41">
        <v>16509</v>
      </c>
    </row>
    <row r="69" spans="1:119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</row>
    <row r="70" spans="1:119" ht="15.75" customHeight="1" thickBot="1">
      <c r="A70" s="52" t="s">
        <v>95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4405970</v>
      </c>
      <c r="E5" s="26">
        <f t="shared" si="0"/>
        <v>30882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4436852</v>
      </c>
      <c r="O5" s="32">
        <f t="shared" ref="O5:O36" si="2">(N5/O$70)</f>
        <v>269.24279385885063</v>
      </c>
      <c r="P5" s="6"/>
    </row>
    <row r="6" spans="1:133">
      <c r="A6" s="12"/>
      <c r="B6" s="44">
        <v>511</v>
      </c>
      <c r="C6" s="20" t="s">
        <v>20</v>
      </c>
      <c r="D6" s="46">
        <v>1881911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1881911</v>
      </c>
      <c r="O6" s="47">
        <f t="shared" si="2"/>
        <v>114.20055828630377</v>
      </c>
      <c r="P6" s="9"/>
    </row>
    <row r="7" spans="1:133">
      <c r="A7" s="12"/>
      <c r="B7" s="44">
        <v>512</v>
      </c>
      <c r="C7" s="20" t="s">
        <v>21</v>
      </c>
      <c r="D7" s="46">
        <v>883290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883290</v>
      </c>
      <c r="O7" s="47">
        <f t="shared" si="2"/>
        <v>53.600946659384668</v>
      </c>
      <c r="P7" s="9"/>
    </row>
    <row r="8" spans="1:133">
      <c r="A8" s="12"/>
      <c r="B8" s="44">
        <v>513</v>
      </c>
      <c r="C8" s="20" t="s">
        <v>22</v>
      </c>
      <c r="D8" s="46">
        <v>778374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778374</v>
      </c>
      <c r="O8" s="47">
        <f t="shared" si="2"/>
        <v>47.234298197706174</v>
      </c>
      <c r="P8" s="9"/>
    </row>
    <row r="9" spans="1:133">
      <c r="A9" s="12"/>
      <c r="B9" s="44">
        <v>514</v>
      </c>
      <c r="C9" s="20" t="s">
        <v>23</v>
      </c>
      <c r="D9" s="46">
        <v>68106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68106</v>
      </c>
      <c r="O9" s="47">
        <f t="shared" si="2"/>
        <v>4.1328964136173312</v>
      </c>
      <c r="P9" s="9"/>
    </row>
    <row r="10" spans="1:133">
      <c r="A10" s="12"/>
      <c r="B10" s="44">
        <v>515</v>
      </c>
      <c r="C10" s="20" t="s">
        <v>24</v>
      </c>
      <c r="D10" s="46">
        <v>172976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172976</v>
      </c>
      <c r="O10" s="47">
        <f t="shared" si="2"/>
        <v>10.496753443776928</v>
      </c>
      <c r="P10" s="9"/>
    </row>
    <row r="11" spans="1:133">
      <c r="A11" s="12"/>
      <c r="B11" s="44">
        <v>519</v>
      </c>
      <c r="C11" s="20" t="s">
        <v>25</v>
      </c>
      <c r="D11" s="46">
        <v>621313</v>
      </c>
      <c r="E11" s="46">
        <v>30882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652195</v>
      </c>
      <c r="O11" s="47">
        <f t="shared" si="2"/>
        <v>39.577340858061774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4385662</v>
      </c>
      <c r="E12" s="31">
        <f t="shared" si="3"/>
        <v>695325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5080987</v>
      </c>
      <c r="O12" s="43">
        <f t="shared" si="2"/>
        <v>308.33102736816556</v>
      </c>
      <c r="P12" s="10"/>
    </row>
    <row r="13" spans="1:133">
      <c r="A13" s="12"/>
      <c r="B13" s="44">
        <v>521</v>
      </c>
      <c r="C13" s="20" t="s">
        <v>27</v>
      </c>
      <c r="D13" s="46">
        <v>2298953</v>
      </c>
      <c r="E13" s="46">
        <v>47852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2346805</v>
      </c>
      <c r="O13" s="47">
        <f t="shared" si="2"/>
        <v>142.41185751562594</v>
      </c>
      <c r="P13" s="9"/>
    </row>
    <row r="14" spans="1:133">
      <c r="A14" s="12"/>
      <c r="B14" s="44">
        <v>522</v>
      </c>
      <c r="C14" s="20" t="s">
        <v>28</v>
      </c>
      <c r="D14" s="46">
        <v>30520</v>
      </c>
      <c r="E14" s="46">
        <v>606786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637306</v>
      </c>
      <c r="O14" s="47">
        <f t="shared" si="2"/>
        <v>38.673827295345589</v>
      </c>
      <c r="P14" s="9"/>
    </row>
    <row r="15" spans="1:133">
      <c r="A15" s="12"/>
      <c r="B15" s="44">
        <v>523</v>
      </c>
      <c r="C15" s="20" t="s">
        <v>29</v>
      </c>
      <c r="D15" s="46">
        <v>570915</v>
      </c>
      <c r="E15" s="46">
        <v>40687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611602</v>
      </c>
      <c r="O15" s="47">
        <f t="shared" si="2"/>
        <v>37.114023909217792</v>
      </c>
      <c r="P15" s="9"/>
    </row>
    <row r="16" spans="1:133">
      <c r="A16" s="12"/>
      <c r="B16" s="44">
        <v>524</v>
      </c>
      <c r="C16" s="20" t="s">
        <v>30</v>
      </c>
      <c r="D16" s="46">
        <v>179399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179399</v>
      </c>
      <c r="O16" s="47">
        <f t="shared" si="2"/>
        <v>10.88652224042721</v>
      </c>
      <c r="P16" s="9"/>
    </row>
    <row r="17" spans="1:16">
      <c r="A17" s="12"/>
      <c r="B17" s="44">
        <v>525</v>
      </c>
      <c r="C17" s="20" t="s">
        <v>31</v>
      </c>
      <c r="D17" s="46">
        <v>302038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302038</v>
      </c>
      <c r="O17" s="47">
        <f t="shared" si="2"/>
        <v>18.328660719703866</v>
      </c>
      <c r="P17" s="9"/>
    </row>
    <row r="18" spans="1:16">
      <c r="A18" s="12"/>
      <c r="B18" s="44">
        <v>526</v>
      </c>
      <c r="C18" s="20" t="s">
        <v>32</v>
      </c>
      <c r="D18" s="46">
        <v>887977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887977</v>
      </c>
      <c r="O18" s="47">
        <f t="shared" si="2"/>
        <v>53.885369257843315</v>
      </c>
      <c r="P18" s="9"/>
    </row>
    <row r="19" spans="1:16">
      <c r="A19" s="12"/>
      <c r="B19" s="44">
        <v>527</v>
      </c>
      <c r="C19" s="20" t="s">
        <v>33</v>
      </c>
      <c r="D19" s="46">
        <v>34324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34324</v>
      </c>
      <c r="O19" s="47">
        <f t="shared" si="2"/>
        <v>2.0828933794526368</v>
      </c>
      <c r="P19" s="9"/>
    </row>
    <row r="20" spans="1:16">
      <c r="A20" s="12"/>
      <c r="B20" s="44">
        <v>529</v>
      </c>
      <c r="C20" s="20" t="s">
        <v>34</v>
      </c>
      <c r="D20" s="46">
        <v>81536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81536</v>
      </c>
      <c r="O20" s="47">
        <f t="shared" si="2"/>
        <v>4.9478730505491839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SUM(D22:D25)</f>
        <v>2944215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100680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3044895</v>
      </c>
      <c r="O21" s="43">
        <f t="shared" si="2"/>
        <v>184.77425814673219</v>
      </c>
      <c r="P21" s="10"/>
    </row>
    <row r="22" spans="1:16">
      <c r="A22" s="12"/>
      <c r="B22" s="44">
        <v>533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100680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100680</v>
      </c>
      <c r="O22" s="47">
        <f t="shared" si="2"/>
        <v>6.1095940287638815</v>
      </c>
      <c r="P22" s="9"/>
    </row>
    <row r="23" spans="1:16">
      <c r="A23" s="12"/>
      <c r="B23" s="44">
        <v>534</v>
      </c>
      <c r="C23" s="20" t="s">
        <v>37</v>
      </c>
      <c r="D23" s="46">
        <v>682780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682780</v>
      </c>
      <c r="O23" s="47">
        <f t="shared" si="2"/>
        <v>41.433339401662721</v>
      </c>
      <c r="P23" s="9"/>
    </row>
    <row r="24" spans="1:16">
      <c r="A24" s="12"/>
      <c r="B24" s="44">
        <v>537</v>
      </c>
      <c r="C24" s="20" t="s">
        <v>40</v>
      </c>
      <c r="D24" s="46">
        <v>1191379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1191379</v>
      </c>
      <c r="O24" s="47">
        <f t="shared" si="2"/>
        <v>72.296801990412035</v>
      </c>
      <c r="P24" s="9"/>
    </row>
    <row r="25" spans="1:16">
      <c r="A25" s="12"/>
      <c r="B25" s="44">
        <v>539</v>
      </c>
      <c r="C25" s="20" t="s">
        <v>41</v>
      </c>
      <c r="D25" s="46">
        <v>1070056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1070056</v>
      </c>
      <c r="O25" s="47">
        <f t="shared" si="2"/>
        <v>64.934522725893558</v>
      </c>
      <c r="P25" s="9"/>
    </row>
    <row r="26" spans="1:16" ht="15.75">
      <c r="A26" s="28" t="s">
        <v>42</v>
      </c>
      <c r="B26" s="29"/>
      <c r="C26" s="30"/>
      <c r="D26" s="31">
        <f t="shared" ref="D26:M26" si="6">SUM(D27:D27)</f>
        <v>137727</v>
      </c>
      <c r="E26" s="31">
        <f t="shared" si="6"/>
        <v>1246389</v>
      </c>
      <c r="F26" s="31">
        <f t="shared" si="6"/>
        <v>823676</v>
      </c>
      <c r="G26" s="31">
        <f t="shared" si="6"/>
        <v>4108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2211900</v>
      </c>
      <c r="O26" s="43">
        <f t="shared" si="2"/>
        <v>134.22537775350446</v>
      </c>
      <c r="P26" s="10"/>
    </row>
    <row r="27" spans="1:16">
      <c r="A27" s="12"/>
      <c r="B27" s="44">
        <v>541</v>
      </c>
      <c r="C27" s="20" t="s">
        <v>43</v>
      </c>
      <c r="D27" s="46">
        <v>137727</v>
      </c>
      <c r="E27" s="46">
        <v>1246389</v>
      </c>
      <c r="F27" s="46">
        <v>823676</v>
      </c>
      <c r="G27" s="46">
        <v>4108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2211900</v>
      </c>
      <c r="O27" s="47">
        <f t="shared" si="2"/>
        <v>134.22537775350446</v>
      </c>
      <c r="P27" s="9"/>
    </row>
    <row r="28" spans="1:16" ht="15.75">
      <c r="A28" s="28" t="s">
        <v>45</v>
      </c>
      <c r="B28" s="29"/>
      <c r="C28" s="30"/>
      <c r="D28" s="31">
        <f>SUM(D29:D33)</f>
        <v>240864</v>
      </c>
      <c r="E28" s="31">
        <f t="shared" ref="E28:M28" si="8">SUM(E29:E33)</f>
        <v>836047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1076911</v>
      </c>
      <c r="O28" s="43">
        <f t="shared" si="2"/>
        <v>65.350506705503975</v>
      </c>
      <c r="P28" s="10"/>
    </row>
    <row r="29" spans="1:16">
      <c r="A29" s="13"/>
      <c r="B29" s="45">
        <v>551</v>
      </c>
      <c r="C29" s="21" t="s">
        <v>46</v>
      </c>
      <c r="D29" s="46">
        <v>1546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1546</v>
      </c>
      <c r="O29" s="47">
        <f t="shared" si="2"/>
        <v>9.3816372352691302E-2</v>
      </c>
      <c r="P29" s="9"/>
    </row>
    <row r="30" spans="1:16">
      <c r="A30" s="13"/>
      <c r="B30" s="45">
        <v>552</v>
      </c>
      <c r="C30" s="21" t="s">
        <v>47</v>
      </c>
      <c r="D30" s="46">
        <v>206358</v>
      </c>
      <c r="E30" s="46">
        <v>404847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611205</v>
      </c>
      <c r="O30" s="47">
        <f t="shared" si="2"/>
        <v>37.089932641543783</v>
      </c>
      <c r="P30" s="9"/>
    </row>
    <row r="31" spans="1:16">
      <c r="A31" s="13"/>
      <c r="B31" s="45">
        <v>553</v>
      </c>
      <c r="C31" s="21" t="s">
        <v>48</v>
      </c>
      <c r="D31" s="46">
        <v>32960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32960</v>
      </c>
      <c r="O31" s="47">
        <f t="shared" si="2"/>
        <v>2.0001213665877784</v>
      </c>
      <c r="P31" s="9"/>
    </row>
    <row r="32" spans="1:16">
      <c r="A32" s="13"/>
      <c r="B32" s="45">
        <v>554</v>
      </c>
      <c r="C32" s="21" t="s">
        <v>49</v>
      </c>
      <c r="D32" s="46">
        <v>0</v>
      </c>
      <c r="E32" s="46">
        <v>395200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395200</v>
      </c>
      <c r="O32" s="47">
        <f t="shared" si="2"/>
        <v>23.9820377450088</v>
      </c>
      <c r="P32" s="9"/>
    </row>
    <row r="33" spans="1:16">
      <c r="A33" s="13"/>
      <c r="B33" s="45">
        <v>559</v>
      </c>
      <c r="C33" s="21" t="s">
        <v>50</v>
      </c>
      <c r="D33" s="46">
        <v>0</v>
      </c>
      <c r="E33" s="46">
        <v>36000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36000</v>
      </c>
      <c r="O33" s="47">
        <f t="shared" si="2"/>
        <v>2.1845985800109231</v>
      </c>
      <c r="P33" s="9"/>
    </row>
    <row r="34" spans="1:16" ht="15.75">
      <c r="A34" s="28" t="s">
        <v>51</v>
      </c>
      <c r="B34" s="29"/>
      <c r="C34" s="30"/>
      <c r="D34" s="31">
        <f t="shared" ref="D34:M34" si="9">SUM(D35:D38)</f>
        <v>657699</v>
      </c>
      <c r="E34" s="31">
        <f t="shared" si="9"/>
        <v>49269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706968</v>
      </c>
      <c r="O34" s="43">
        <f t="shared" si="2"/>
        <v>42.901146914254504</v>
      </c>
      <c r="P34" s="10"/>
    </row>
    <row r="35" spans="1:16">
      <c r="A35" s="12"/>
      <c r="B35" s="44">
        <v>562</v>
      </c>
      <c r="C35" s="20" t="s">
        <v>53</v>
      </c>
      <c r="D35" s="46">
        <v>402332</v>
      </c>
      <c r="E35" s="46">
        <v>49269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4" si="10">SUM(D35:M35)</f>
        <v>451601</v>
      </c>
      <c r="O35" s="47">
        <f t="shared" si="2"/>
        <v>27.404636203653133</v>
      </c>
      <c r="P35" s="9"/>
    </row>
    <row r="36" spans="1:16">
      <c r="A36" s="12"/>
      <c r="B36" s="44">
        <v>563</v>
      </c>
      <c r="C36" s="20" t="s">
        <v>54</v>
      </c>
      <c r="D36" s="46">
        <v>85487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85487</v>
      </c>
      <c r="O36" s="47">
        <f t="shared" si="2"/>
        <v>5.1876327447053825</v>
      </c>
      <c r="P36" s="9"/>
    </row>
    <row r="37" spans="1:16">
      <c r="A37" s="12"/>
      <c r="B37" s="44">
        <v>564</v>
      </c>
      <c r="C37" s="20" t="s">
        <v>55</v>
      </c>
      <c r="D37" s="46">
        <v>159213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159213</v>
      </c>
      <c r="O37" s="47">
        <f t="shared" ref="O37:O68" si="11">(N37/O$70)</f>
        <v>9.6615692699799745</v>
      </c>
      <c r="P37" s="9"/>
    </row>
    <row r="38" spans="1:16">
      <c r="A38" s="12"/>
      <c r="B38" s="44">
        <v>569</v>
      </c>
      <c r="C38" s="20" t="s">
        <v>56</v>
      </c>
      <c r="D38" s="46">
        <v>10667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10667</v>
      </c>
      <c r="O38" s="47">
        <f t="shared" si="11"/>
        <v>0.64730869591601436</v>
      </c>
      <c r="P38" s="9"/>
    </row>
    <row r="39" spans="1:16" ht="15.75">
      <c r="A39" s="28" t="s">
        <v>57</v>
      </c>
      <c r="B39" s="29"/>
      <c r="C39" s="30"/>
      <c r="D39" s="31">
        <f t="shared" ref="D39:M39" si="12">SUM(D40:D44)</f>
        <v>739166</v>
      </c>
      <c r="E39" s="31">
        <f t="shared" si="12"/>
        <v>0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739166</v>
      </c>
      <c r="O39" s="43">
        <f t="shared" si="11"/>
        <v>44.855027610898716</v>
      </c>
      <c r="P39" s="9"/>
    </row>
    <row r="40" spans="1:16">
      <c r="A40" s="12"/>
      <c r="B40" s="44">
        <v>571</v>
      </c>
      <c r="C40" s="20" t="s">
        <v>58</v>
      </c>
      <c r="D40" s="46">
        <v>236815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236815</v>
      </c>
      <c r="O40" s="47">
        <f t="shared" si="11"/>
        <v>14.370714242369075</v>
      </c>
      <c r="P40" s="9"/>
    </row>
    <row r="41" spans="1:16">
      <c r="A41" s="12"/>
      <c r="B41" s="44">
        <v>572</v>
      </c>
      <c r="C41" s="20" t="s">
        <v>59</v>
      </c>
      <c r="D41" s="46">
        <v>145988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145988</v>
      </c>
      <c r="O41" s="47">
        <f t="shared" si="11"/>
        <v>8.8590327082954055</v>
      </c>
      <c r="P41" s="9"/>
    </row>
    <row r="42" spans="1:16">
      <c r="A42" s="12"/>
      <c r="B42" s="44">
        <v>573</v>
      </c>
      <c r="C42" s="20" t="s">
        <v>97</v>
      </c>
      <c r="D42" s="46">
        <v>344617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344617</v>
      </c>
      <c r="O42" s="47">
        <f t="shared" si="11"/>
        <v>20.912494690211783</v>
      </c>
      <c r="P42" s="9"/>
    </row>
    <row r="43" spans="1:16">
      <c r="A43" s="12"/>
      <c r="B43" s="44">
        <v>574</v>
      </c>
      <c r="C43" s="20" t="s">
        <v>104</v>
      </c>
      <c r="D43" s="46">
        <v>8053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8053</v>
      </c>
      <c r="O43" s="47">
        <f t="shared" si="11"/>
        <v>0.48868256568966562</v>
      </c>
      <c r="P43" s="9"/>
    </row>
    <row r="44" spans="1:16">
      <c r="A44" s="12"/>
      <c r="B44" s="44">
        <v>579</v>
      </c>
      <c r="C44" s="20" t="s">
        <v>60</v>
      </c>
      <c r="D44" s="46">
        <v>3693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3693</v>
      </c>
      <c r="O44" s="47">
        <f t="shared" si="11"/>
        <v>0.22410340433278719</v>
      </c>
      <c r="P44" s="9"/>
    </row>
    <row r="45" spans="1:16" ht="15.75">
      <c r="A45" s="28" t="s">
        <v>74</v>
      </c>
      <c r="B45" s="29"/>
      <c r="C45" s="30"/>
      <c r="D45" s="31">
        <f t="shared" ref="D45:M45" si="13">SUM(D46:D48)</f>
        <v>2450823</v>
      </c>
      <c r="E45" s="31">
        <f t="shared" si="13"/>
        <v>2187321</v>
      </c>
      <c r="F45" s="31">
        <f t="shared" si="13"/>
        <v>0</v>
      </c>
      <c r="G45" s="31">
        <f t="shared" si="13"/>
        <v>524176</v>
      </c>
      <c r="H45" s="31">
        <f t="shared" si="13"/>
        <v>0</v>
      </c>
      <c r="I45" s="31">
        <f t="shared" si="13"/>
        <v>27751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5190071</v>
      </c>
      <c r="O45" s="43">
        <f t="shared" si="11"/>
        <v>314.95060379877418</v>
      </c>
      <c r="P45" s="9"/>
    </row>
    <row r="46" spans="1:16">
      <c r="A46" s="12"/>
      <c r="B46" s="44">
        <v>581</v>
      </c>
      <c r="C46" s="20" t="s">
        <v>61</v>
      </c>
      <c r="D46" s="46">
        <v>2440460</v>
      </c>
      <c r="E46" s="46">
        <v>2187321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4627781</v>
      </c>
      <c r="O46" s="47">
        <f t="shared" si="11"/>
        <v>280.82899447782023</v>
      </c>
      <c r="P46" s="9"/>
    </row>
    <row r="47" spans="1:16">
      <c r="A47" s="12"/>
      <c r="B47" s="44">
        <v>584</v>
      </c>
      <c r="C47" s="20" t="s">
        <v>141</v>
      </c>
      <c r="D47" s="46">
        <v>10363</v>
      </c>
      <c r="E47" s="46">
        <v>0</v>
      </c>
      <c r="F47" s="46">
        <v>0</v>
      </c>
      <c r="G47" s="46">
        <v>524176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8" si="14">SUM(D47:M47)</f>
        <v>534539</v>
      </c>
      <c r="O47" s="47">
        <f t="shared" si="11"/>
        <v>32.437587232234968</v>
      </c>
      <c r="P47" s="9"/>
    </row>
    <row r="48" spans="1:16">
      <c r="A48" s="12"/>
      <c r="B48" s="44">
        <v>591</v>
      </c>
      <c r="C48" s="20" t="s">
        <v>161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27751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27751</v>
      </c>
      <c r="O48" s="47">
        <f t="shared" si="11"/>
        <v>1.6840220887189756</v>
      </c>
      <c r="P48" s="9"/>
    </row>
    <row r="49" spans="1:16" ht="15.75">
      <c r="A49" s="28" t="s">
        <v>64</v>
      </c>
      <c r="B49" s="29"/>
      <c r="C49" s="30"/>
      <c r="D49" s="31">
        <f t="shared" ref="D49:M49" si="15">SUM(D50:D67)</f>
        <v>436817</v>
      </c>
      <c r="E49" s="31">
        <f t="shared" si="15"/>
        <v>184066</v>
      </c>
      <c r="F49" s="31">
        <f t="shared" si="15"/>
        <v>0</v>
      </c>
      <c r="G49" s="31">
        <f t="shared" si="15"/>
        <v>0</v>
      </c>
      <c r="H49" s="31">
        <f t="shared" si="15"/>
        <v>0</v>
      </c>
      <c r="I49" s="31">
        <f t="shared" si="15"/>
        <v>0</v>
      </c>
      <c r="J49" s="31">
        <f t="shared" si="15"/>
        <v>0</v>
      </c>
      <c r="K49" s="31">
        <f t="shared" si="15"/>
        <v>0</v>
      </c>
      <c r="L49" s="31">
        <f t="shared" si="15"/>
        <v>0</v>
      </c>
      <c r="M49" s="31">
        <f t="shared" si="15"/>
        <v>0</v>
      </c>
      <c r="N49" s="31">
        <f>SUM(D49:M49)</f>
        <v>620883</v>
      </c>
      <c r="O49" s="43">
        <f t="shared" si="11"/>
        <v>37.677225559803389</v>
      </c>
      <c r="P49" s="9"/>
    </row>
    <row r="50" spans="1:16">
      <c r="A50" s="12"/>
      <c r="B50" s="44">
        <v>602</v>
      </c>
      <c r="C50" s="20" t="s">
        <v>66</v>
      </c>
      <c r="D50" s="46">
        <v>30511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30511</v>
      </c>
      <c r="O50" s="47">
        <f t="shared" si="11"/>
        <v>1.8515079798531464</v>
      </c>
      <c r="P50" s="9"/>
    </row>
    <row r="51" spans="1:16">
      <c r="A51" s="12"/>
      <c r="B51" s="44">
        <v>603</v>
      </c>
      <c r="C51" s="20" t="s">
        <v>67</v>
      </c>
      <c r="D51" s="46">
        <v>4506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4506</v>
      </c>
      <c r="O51" s="47">
        <f t="shared" si="11"/>
        <v>0.27343892226470051</v>
      </c>
      <c r="P51" s="9"/>
    </row>
    <row r="52" spans="1:16">
      <c r="A52" s="12"/>
      <c r="B52" s="44">
        <v>604</v>
      </c>
      <c r="C52" s="20" t="s">
        <v>68</v>
      </c>
      <c r="D52" s="46">
        <v>54924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54924</v>
      </c>
      <c r="O52" s="47">
        <f t="shared" si="11"/>
        <v>3.3329692335699983</v>
      </c>
      <c r="P52" s="9"/>
    </row>
    <row r="53" spans="1:16">
      <c r="A53" s="12"/>
      <c r="B53" s="44">
        <v>614</v>
      </c>
      <c r="C53" s="20" t="s">
        <v>81</v>
      </c>
      <c r="D53" s="46">
        <v>62098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62098</v>
      </c>
      <c r="O53" s="47">
        <f t="shared" si="11"/>
        <v>3.7683111839310639</v>
      </c>
      <c r="P53" s="9"/>
    </row>
    <row r="54" spans="1:16">
      <c r="A54" s="12"/>
      <c r="B54" s="44">
        <v>615</v>
      </c>
      <c r="C54" s="20" t="s">
        <v>148</v>
      </c>
      <c r="D54" s="46">
        <v>389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389</v>
      </c>
      <c r="O54" s="47">
        <f t="shared" si="11"/>
        <v>2.3605801322895806E-2</v>
      </c>
      <c r="P54" s="9"/>
    </row>
    <row r="55" spans="1:16">
      <c r="A55" s="12"/>
      <c r="B55" s="44">
        <v>621</v>
      </c>
      <c r="C55" s="20" t="s">
        <v>105</v>
      </c>
      <c r="D55" s="46">
        <v>109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109</v>
      </c>
      <c r="O55" s="47">
        <f t="shared" si="11"/>
        <v>6.6144790339219611E-3</v>
      </c>
      <c r="P55" s="9"/>
    </row>
    <row r="56" spans="1:16">
      <c r="A56" s="12"/>
      <c r="B56" s="44">
        <v>623</v>
      </c>
      <c r="C56" s="20" t="s">
        <v>106</v>
      </c>
      <c r="D56" s="46">
        <v>10773</v>
      </c>
      <c r="E56" s="46">
        <v>5250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16023</v>
      </c>
      <c r="O56" s="47">
        <f t="shared" si="11"/>
        <v>0.97232841798652836</v>
      </c>
      <c r="P56" s="9"/>
    </row>
    <row r="57" spans="1:16">
      <c r="A57" s="12"/>
      <c r="B57" s="44">
        <v>634</v>
      </c>
      <c r="C57" s="20" t="s">
        <v>82</v>
      </c>
      <c r="D57" s="46">
        <v>8733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8733</v>
      </c>
      <c r="O57" s="47">
        <f t="shared" si="11"/>
        <v>0.5299472055343164</v>
      </c>
      <c r="P57" s="9"/>
    </row>
    <row r="58" spans="1:16">
      <c r="A58" s="12"/>
      <c r="B58" s="44">
        <v>654</v>
      </c>
      <c r="C58" s="20" t="s">
        <v>83</v>
      </c>
      <c r="D58" s="46">
        <v>35997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35997</v>
      </c>
      <c r="O58" s="47">
        <f t="shared" si="11"/>
        <v>2.1844165301292553</v>
      </c>
      <c r="P58" s="9"/>
    </row>
    <row r="59" spans="1:16">
      <c r="A59" s="12"/>
      <c r="B59" s="44">
        <v>674</v>
      </c>
      <c r="C59" s="20" t="s">
        <v>84</v>
      </c>
      <c r="D59" s="46">
        <v>32467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32467</v>
      </c>
      <c r="O59" s="47">
        <f t="shared" si="11"/>
        <v>1.9702045027004065</v>
      </c>
      <c r="P59" s="9"/>
    </row>
    <row r="60" spans="1:16">
      <c r="A60" s="12"/>
      <c r="B60" s="44">
        <v>689</v>
      </c>
      <c r="C60" s="20" t="s">
        <v>69</v>
      </c>
      <c r="D60" s="46">
        <v>0</v>
      </c>
      <c r="E60" s="46">
        <v>95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95</v>
      </c>
      <c r="O60" s="47">
        <f t="shared" si="11"/>
        <v>5.7649129194732689E-3</v>
      </c>
      <c r="P60" s="9"/>
    </row>
    <row r="61" spans="1:16">
      <c r="A61" s="12"/>
      <c r="B61" s="44">
        <v>694</v>
      </c>
      <c r="C61" s="20" t="s">
        <v>85</v>
      </c>
      <c r="D61" s="46">
        <v>22461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22461</v>
      </c>
      <c r="O61" s="47">
        <f t="shared" si="11"/>
        <v>1.3630074640451484</v>
      </c>
      <c r="P61" s="9"/>
    </row>
    <row r="62" spans="1:16">
      <c r="A62" s="12"/>
      <c r="B62" s="44">
        <v>712</v>
      </c>
      <c r="C62" s="20" t="s">
        <v>70</v>
      </c>
      <c r="D62" s="46">
        <v>26145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67" si="16">SUM(D62:M62)</f>
        <v>26145</v>
      </c>
      <c r="O62" s="47">
        <f t="shared" si="11"/>
        <v>1.5865647187329328</v>
      </c>
      <c r="P62" s="9"/>
    </row>
    <row r="63" spans="1:16">
      <c r="A63" s="12"/>
      <c r="B63" s="44">
        <v>721</v>
      </c>
      <c r="C63" s="20" t="s">
        <v>155</v>
      </c>
      <c r="D63" s="46">
        <v>0</v>
      </c>
      <c r="E63" s="46">
        <v>106664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106664</v>
      </c>
      <c r="O63" s="47">
        <f t="shared" si="11"/>
        <v>6.472722859396808</v>
      </c>
      <c r="P63" s="9"/>
    </row>
    <row r="64" spans="1:16">
      <c r="A64" s="12"/>
      <c r="B64" s="44">
        <v>724</v>
      </c>
      <c r="C64" s="20" t="s">
        <v>87</v>
      </c>
      <c r="D64" s="46">
        <v>40804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40804</v>
      </c>
      <c r="O64" s="47">
        <f t="shared" si="11"/>
        <v>2.476121123854603</v>
      </c>
      <c r="P64" s="9"/>
    </row>
    <row r="65" spans="1:119">
      <c r="A65" s="12"/>
      <c r="B65" s="44">
        <v>733</v>
      </c>
      <c r="C65" s="20" t="s">
        <v>100</v>
      </c>
      <c r="D65" s="46">
        <v>0</v>
      </c>
      <c r="E65" s="46">
        <v>72057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72057</v>
      </c>
      <c r="O65" s="47">
        <f t="shared" si="11"/>
        <v>4.3726561077735298</v>
      </c>
      <c r="P65" s="9"/>
    </row>
    <row r="66" spans="1:119">
      <c r="A66" s="12"/>
      <c r="B66" s="44">
        <v>744</v>
      </c>
      <c r="C66" s="20" t="s">
        <v>88</v>
      </c>
      <c r="D66" s="46">
        <v>39959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39959</v>
      </c>
      <c r="O66" s="47">
        <f t="shared" si="11"/>
        <v>2.4248437405182353</v>
      </c>
      <c r="P66" s="9"/>
    </row>
    <row r="67" spans="1:119" ht="15.75" thickBot="1">
      <c r="A67" s="12"/>
      <c r="B67" s="44">
        <v>764</v>
      </c>
      <c r="C67" s="20" t="s">
        <v>89</v>
      </c>
      <c r="D67" s="46">
        <v>66941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66941</v>
      </c>
      <c r="O67" s="47">
        <f t="shared" si="11"/>
        <v>4.0622003762364223</v>
      </c>
      <c r="P67" s="9"/>
    </row>
    <row r="68" spans="1:119" ht="16.5" thickBot="1">
      <c r="A68" s="14" t="s">
        <v>10</v>
      </c>
      <c r="B68" s="23"/>
      <c r="C68" s="22"/>
      <c r="D68" s="15">
        <f t="shared" ref="D68:M68" si="17">SUM(D5,D12,D21,D26,D28,D34,D39,D45,D49)</f>
        <v>16398943</v>
      </c>
      <c r="E68" s="15">
        <f t="shared" si="17"/>
        <v>5229299</v>
      </c>
      <c r="F68" s="15">
        <f t="shared" si="17"/>
        <v>823676</v>
      </c>
      <c r="G68" s="15">
        <f t="shared" si="17"/>
        <v>528284</v>
      </c>
      <c r="H68" s="15">
        <f t="shared" si="17"/>
        <v>0</v>
      </c>
      <c r="I68" s="15">
        <f t="shared" si="17"/>
        <v>128431</v>
      </c>
      <c r="J68" s="15">
        <f t="shared" si="17"/>
        <v>0</v>
      </c>
      <c r="K68" s="15">
        <f t="shared" si="17"/>
        <v>0</v>
      </c>
      <c r="L68" s="15">
        <f t="shared" si="17"/>
        <v>0</v>
      </c>
      <c r="M68" s="15">
        <f t="shared" si="17"/>
        <v>0</v>
      </c>
      <c r="N68" s="15">
        <f>SUM(D68:M68)</f>
        <v>23108633</v>
      </c>
      <c r="O68" s="37">
        <f t="shared" si="11"/>
        <v>1402.3079677164876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38"/>
      <c r="B70" s="39"/>
      <c r="C70" s="39"/>
      <c r="D70" s="40"/>
      <c r="E70" s="40"/>
      <c r="F70" s="40"/>
      <c r="G70" s="40"/>
      <c r="H70" s="40"/>
      <c r="I70" s="40"/>
      <c r="J70" s="40"/>
      <c r="K70" s="40"/>
      <c r="L70" s="48" t="s">
        <v>162</v>
      </c>
      <c r="M70" s="48"/>
      <c r="N70" s="48"/>
      <c r="O70" s="41">
        <v>16479</v>
      </c>
    </row>
    <row r="71" spans="1:119">
      <c r="A71" s="49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</row>
    <row r="72" spans="1:119" ht="15.75" customHeight="1" thickBot="1">
      <c r="A72" s="52" t="s">
        <v>95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186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181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182</v>
      </c>
      <c r="N4" s="34" t="s">
        <v>5</v>
      </c>
      <c r="O4" s="34" t="s">
        <v>183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>SUM(D6:D14)</f>
        <v>7765789</v>
      </c>
      <c r="E5" s="26">
        <f t="shared" ref="E5:N5" si="0">SUM(E6:E14)</f>
        <v>2445087</v>
      </c>
      <c r="F5" s="26">
        <f t="shared" si="0"/>
        <v>1734146</v>
      </c>
      <c r="G5" s="26">
        <f t="shared" si="0"/>
        <v>360830</v>
      </c>
      <c r="H5" s="26">
        <f t="shared" si="0"/>
        <v>0</v>
      </c>
      <c r="I5" s="26">
        <f t="shared" si="0"/>
        <v>150998</v>
      </c>
      <c r="J5" s="26">
        <f t="shared" si="0"/>
        <v>0</v>
      </c>
      <c r="K5" s="26">
        <f t="shared" si="0"/>
        <v>0</v>
      </c>
      <c r="L5" s="26">
        <f>SUM(L6:L14)</f>
        <v>0</v>
      </c>
      <c r="M5" s="26">
        <f t="shared" si="0"/>
        <v>34566183</v>
      </c>
      <c r="N5" s="26">
        <f t="shared" si="0"/>
        <v>0</v>
      </c>
      <c r="O5" s="27">
        <f>SUM(D5:N5)</f>
        <v>47023033</v>
      </c>
      <c r="P5" s="32">
        <f t="shared" ref="P5:P36" si="1">(O5/P$73)</f>
        <v>2950.372254988079</v>
      </c>
      <c r="Q5" s="6"/>
    </row>
    <row r="6" spans="1:134">
      <c r="A6" s="12"/>
      <c r="B6" s="44">
        <v>511</v>
      </c>
      <c r="C6" s="20" t="s">
        <v>20</v>
      </c>
      <c r="D6" s="46">
        <v>1850892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1850892</v>
      </c>
      <c r="P6" s="47">
        <f t="shared" si="1"/>
        <v>116.1307566821433</v>
      </c>
      <c r="Q6" s="9"/>
    </row>
    <row r="7" spans="1:134">
      <c r="A7" s="12"/>
      <c r="B7" s="44">
        <v>512</v>
      </c>
      <c r="C7" s="20" t="s">
        <v>21</v>
      </c>
      <c r="D7" s="46">
        <v>1133612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1133612</v>
      </c>
      <c r="P7" s="47">
        <f t="shared" si="1"/>
        <v>71.126364663069396</v>
      </c>
      <c r="Q7" s="9"/>
    </row>
    <row r="8" spans="1:134">
      <c r="A8" s="12"/>
      <c r="B8" s="44">
        <v>513</v>
      </c>
      <c r="C8" s="20" t="s">
        <v>22</v>
      </c>
      <c r="D8" s="46">
        <v>2792593</v>
      </c>
      <c r="E8" s="46">
        <v>6774</v>
      </c>
      <c r="F8" s="46">
        <v>0</v>
      </c>
      <c r="G8" s="46">
        <v>107740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2907107</v>
      </c>
      <c r="P8" s="47">
        <f t="shared" si="1"/>
        <v>182.4009913414481</v>
      </c>
      <c r="Q8" s="9"/>
    </row>
    <row r="9" spans="1:134">
      <c r="A9" s="12"/>
      <c r="B9" s="44">
        <v>514</v>
      </c>
      <c r="C9" s="20" t="s">
        <v>23</v>
      </c>
      <c r="D9" s="46">
        <v>358284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358284</v>
      </c>
      <c r="P9" s="47">
        <f t="shared" si="1"/>
        <v>22.479859455389636</v>
      </c>
      <c r="Q9" s="9"/>
    </row>
    <row r="10" spans="1:134">
      <c r="A10" s="12"/>
      <c r="B10" s="44">
        <v>515</v>
      </c>
      <c r="C10" s="20" t="s">
        <v>24</v>
      </c>
      <c r="D10" s="46">
        <v>203055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203055</v>
      </c>
      <c r="P10" s="47">
        <f t="shared" si="1"/>
        <v>12.740306186472582</v>
      </c>
      <c r="Q10" s="9"/>
    </row>
    <row r="11" spans="1:134">
      <c r="A11" s="12"/>
      <c r="B11" s="44">
        <v>516</v>
      </c>
      <c r="C11" s="20" t="s">
        <v>77</v>
      </c>
      <c r="D11" s="46">
        <v>307891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307891</v>
      </c>
      <c r="P11" s="47">
        <f t="shared" si="1"/>
        <v>19.318044924080812</v>
      </c>
      <c r="Q11" s="9"/>
    </row>
    <row r="12" spans="1:134">
      <c r="A12" s="12"/>
      <c r="B12" s="44">
        <v>517</v>
      </c>
      <c r="C12" s="20" t="s">
        <v>168</v>
      </c>
      <c r="D12" s="46">
        <v>0</v>
      </c>
      <c r="E12" s="46">
        <v>0</v>
      </c>
      <c r="F12" s="46">
        <v>1734146</v>
      </c>
      <c r="G12" s="46">
        <v>0</v>
      </c>
      <c r="H12" s="46">
        <v>0</v>
      </c>
      <c r="I12" s="46">
        <v>116721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1850867</v>
      </c>
      <c r="P12" s="47">
        <f t="shared" si="1"/>
        <v>116.12918810390262</v>
      </c>
      <c r="Q12" s="9"/>
    </row>
    <row r="13" spans="1:134">
      <c r="A13" s="12"/>
      <c r="B13" s="44">
        <v>518</v>
      </c>
      <c r="C13" s="20" t="s">
        <v>187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34277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34277</v>
      </c>
      <c r="P13" s="47">
        <f t="shared" si="1"/>
        <v>2.1506462542351614</v>
      </c>
      <c r="Q13" s="9"/>
    </row>
    <row r="14" spans="1:134">
      <c r="A14" s="12"/>
      <c r="B14" s="44">
        <v>519</v>
      </c>
      <c r="C14" s="20" t="s">
        <v>25</v>
      </c>
      <c r="D14" s="46">
        <v>1119462</v>
      </c>
      <c r="E14" s="46">
        <v>2438313</v>
      </c>
      <c r="F14" s="46">
        <v>0</v>
      </c>
      <c r="G14" s="46">
        <v>253090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34566183</v>
      </c>
      <c r="N14" s="46">
        <v>0</v>
      </c>
      <c r="O14" s="46">
        <f t="shared" si="2"/>
        <v>38377048</v>
      </c>
      <c r="P14" s="47">
        <f t="shared" si="1"/>
        <v>2407.8960973773374</v>
      </c>
      <c r="Q14" s="9"/>
    </row>
    <row r="15" spans="1:134" ht="15.75">
      <c r="A15" s="28" t="s">
        <v>26</v>
      </c>
      <c r="B15" s="29"/>
      <c r="C15" s="30"/>
      <c r="D15" s="31">
        <f t="shared" ref="D15:N15" si="3">SUM(D16:D23)</f>
        <v>8857190</v>
      </c>
      <c r="E15" s="31">
        <f t="shared" si="3"/>
        <v>996142</v>
      </c>
      <c r="F15" s="31">
        <f t="shared" si="3"/>
        <v>0</v>
      </c>
      <c r="G15" s="31">
        <f t="shared" si="3"/>
        <v>23755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27101</v>
      </c>
      <c r="N15" s="31">
        <f t="shared" si="3"/>
        <v>0</v>
      </c>
      <c r="O15" s="42">
        <f>SUM(D15:N15)</f>
        <v>9904188</v>
      </c>
      <c r="P15" s="43">
        <f t="shared" si="1"/>
        <v>621.41975153720671</v>
      </c>
      <c r="Q15" s="10"/>
    </row>
    <row r="16" spans="1:134">
      <c r="A16" s="12"/>
      <c r="B16" s="44">
        <v>521</v>
      </c>
      <c r="C16" s="20" t="s">
        <v>27</v>
      </c>
      <c r="D16" s="46">
        <v>4089488</v>
      </c>
      <c r="E16" s="46">
        <v>64866</v>
      </c>
      <c r="F16" s="46">
        <v>0</v>
      </c>
      <c r="G16" s="46">
        <v>13500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4167854</v>
      </c>
      <c r="P16" s="47">
        <f t="shared" si="1"/>
        <v>261.50420378968505</v>
      </c>
      <c r="Q16" s="9"/>
    </row>
    <row r="17" spans="1:17">
      <c r="A17" s="12"/>
      <c r="B17" s="44">
        <v>522</v>
      </c>
      <c r="C17" s="20" t="s">
        <v>28</v>
      </c>
      <c r="D17" s="46">
        <v>55884</v>
      </c>
      <c r="E17" s="46">
        <v>409486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3" si="4">SUM(D17:N17)</f>
        <v>465370</v>
      </c>
      <c r="P17" s="47">
        <f t="shared" si="1"/>
        <v>29.198770234659303</v>
      </c>
      <c r="Q17" s="9"/>
    </row>
    <row r="18" spans="1:17">
      <c r="A18" s="12"/>
      <c r="B18" s="44">
        <v>523</v>
      </c>
      <c r="C18" s="20" t="s">
        <v>29</v>
      </c>
      <c r="D18" s="46">
        <v>2286136</v>
      </c>
      <c r="E18" s="46">
        <v>2527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2288663</v>
      </c>
      <c r="P18" s="47">
        <f t="shared" si="1"/>
        <v>143.5978792822186</v>
      </c>
      <c r="Q18" s="9"/>
    </row>
    <row r="19" spans="1:17">
      <c r="A19" s="12"/>
      <c r="B19" s="44">
        <v>524</v>
      </c>
      <c r="C19" s="20" t="s">
        <v>30</v>
      </c>
      <c r="D19" s="46">
        <v>607644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607644</v>
      </c>
      <c r="P19" s="47">
        <f t="shared" si="1"/>
        <v>38.125486259254615</v>
      </c>
      <c r="Q19" s="9"/>
    </row>
    <row r="20" spans="1:17">
      <c r="A20" s="12"/>
      <c r="B20" s="44">
        <v>525</v>
      </c>
      <c r="C20" s="20" t="s">
        <v>31</v>
      </c>
      <c r="D20" s="46">
        <v>215867</v>
      </c>
      <c r="E20" s="46">
        <v>515187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731054</v>
      </c>
      <c r="P20" s="47">
        <f t="shared" si="1"/>
        <v>45.86861588656042</v>
      </c>
      <c r="Q20" s="9"/>
    </row>
    <row r="21" spans="1:17">
      <c r="A21" s="12"/>
      <c r="B21" s="44">
        <v>526</v>
      </c>
      <c r="C21" s="20" t="s">
        <v>32</v>
      </c>
      <c r="D21" s="46">
        <v>1537822</v>
      </c>
      <c r="E21" s="46">
        <v>4076</v>
      </c>
      <c r="F21" s="46">
        <v>0</v>
      </c>
      <c r="G21" s="46">
        <v>10255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1552153</v>
      </c>
      <c r="P21" s="47">
        <f t="shared" si="1"/>
        <v>97.386936880411596</v>
      </c>
      <c r="Q21" s="9"/>
    </row>
    <row r="22" spans="1:17">
      <c r="A22" s="12"/>
      <c r="B22" s="44">
        <v>527</v>
      </c>
      <c r="C22" s="20" t="s">
        <v>33</v>
      </c>
      <c r="D22" s="46">
        <v>64349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64349</v>
      </c>
      <c r="P22" s="47">
        <f t="shared" si="1"/>
        <v>4.0374576483875018</v>
      </c>
      <c r="Q22" s="9"/>
    </row>
    <row r="23" spans="1:17">
      <c r="A23" s="12"/>
      <c r="B23" s="44">
        <v>529</v>
      </c>
      <c r="C23" s="20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27101</v>
      </c>
      <c r="N23" s="46">
        <v>0</v>
      </c>
      <c r="O23" s="46">
        <f t="shared" si="4"/>
        <v>27101</v>
      </c>
      <c r="P23" s="47">
        <f t="shared" si="1"/>
        <v>1.7004015560296148</v>
      </c>
      <c r="Q23" s="9"/>
    </row>
    <row r="24" spans="1:17" ht="15.75">
      <c r="A24" s="28" t="s">
        <v>35</v>
      </c>
      <c r="B24" s="29"/>
      <c r="C24" s="30"/>
      <c r="D24" s="31">
        <f t="shared" ref="D24:N24" si="5">SUM(D25:D29)</f>
        <v>176638</v>
      </c>
      <c r="E24" s="31">
        <f t="shared" si="5"/>
        <v>11102335</v>
      </c>
      <c r="F24" s="31">
        <f t="shared" si="5"/>
        <v>0</v>
      </c>
      <c r="G24" s="31">
        <f t="shared" si="5"/>
        <v>0</v>
      </c>
      <c r="H24" s="31">
        <f t="shared" si="5"/>
        <v>0</v>
      </c>
      <c r="I24" s="31">
        <f t="shared" si="5"/>
        <v>2732437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31">
        <f t="shared" si="5"/>
        <v>0</v>
      </c>
      <c r="O24" s="42">
        <f>SUM(D24:N24)</f>
        <v>14011410</v>
      </c>
      <c r="P24" s="43">
        <f t="shared" si="1"/>
        <v>879.11971389132884</v>
      </c>
      <c r="Q24" s="10"/>
    </row>
    <row r="25" spans="1:17">
      <c r="A25" s="12"/>
      <c r="B25" s="44">
        <v>533</v>
      </c>
      <c r="C25" s="20" t="s">
        <v>36</v>
      </c>
      <c r="D25" s="46">
        <v>0</v>
      </c>
      <c r="E25" s="46">
        <v>115177</v>
      </c>
      <c r="F25" s="46">
        <v>0</v>
      </c>
      <c r="G25" s="46">
        <v>0</v>
      </c>
      <c r="H25" s="46">
        <v>0</v>
      </c>
      <c r="I25" s="46">
        <v>1082166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47" si="6">SUM(D25:N25)</f>
        <v>1197343</v>
      </c>
      <c r="P25" s="47">
        <f t="shared" si="1"/>
        <v>75.125047057347217</v>
      </c>
      <c r="Q25" s="9"/>
    </row>
    <row r="26" spans="1:17">
      <c r="A26" s="12"/>
      <c r="B26" s="44">
        <v>534</v>
      </c>
      <c r="C26" s="20" t="s">
        <v>37</v>
      </c>
      <c r="D26" s="46">
        <v>31546</v>
      </c>
      <c r="E26" s="46">
        <v>93750</v>
      </c>
      <c r="F26" s="46">
        <v>0</v>
      </c>
      <c r="G26" s="46">
        <v>0</v>
      </c>
      <c r="H26" s="46">
        <v>0</v>
      </c>
      <c r="I26" s="46">
        <v>1635963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1761259</v>
      </c>
      <c r="P26" s="47">
        <f t="shared" si="1"/>
        <v>110.506901744259</v>
      </c>
      <c r="Q26" s="9"/>
    </row>
    <row r="27" spans="1:17">
      <c r="A27" s="12"/>
      <c r="B27" s="44">
        <v>536</v>
      </c>
      <c r="C27" s="20" t="s">
        <v>39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14308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14308</v>
      </c>
      <c r="P27" s="47">
        <f t="shared" si="1"/>
        <v>0.8977286987074915</v>
      </c>
      <c r="Q27" s="9"/>
    </row>
    <row r="28" spans="1:17">
      <c r="A28" s="12"/>
      <c r="B28" s="44">
        <v>537</v>
      </c>
      <c r="C28" s="20" t="s">
        <v>40</v>
      </c>
      <c r="D28" s="46">
        <v>130100</v>
      </c>
      <c r="E28" s="46">
        <v>10893408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11023508</v>
      </c>
      <c r="P28" s="47">
        <f t="shared" si="1"/>
        <v>691.64939139164267</v>
      </c>
      <c r="Q28" s="9"/>
    </row>
    <row r="29" spans="1:17">
      <c r="A29" s="12"/>
      <c r="B29" s="44">
        <v>538</v>
      </c>
      <c r="C29" s="20" t="s">
        <v>78</v>
      </c>
      <c r="D29" s="46">
        <v>14992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14992</v>
      </c>
      <c r="P29" s="47">
        <f t="shared" si="1"/>
        <v>0.94064499937256874</v>
      </c>
      <c r="Q29" s="9"/>
    </row>
    <row r="30" spans="1:17" ht="15.75">
      <c r="A30" s="28" t="s">
        <v>42</v>
      </c>
      <c r="B30" s="29"/>
      <c r="C30" s="30"/>
      <c r="D30" s="31">
        <f t="shared" ref="D30:N30" si="7">SUM(D31:D33)</f>
        <v>981494</v>
      </c>
      <c r="E30" s="31">
        <f t="shared" si="7"/>
        <v>6829291</v>
      </c>
      <c r="F30" s="31">
        <f t="shared" si="7"/>
        <v>0</v>
      </c>
      <c r="G30" s="31">
        <f t="shared" si="7"/>
        <v>274940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si="7"/>
        <v>0</v>
      </c>
      <c r="O30" s="31">
        <f t="shared" si="6"/>
        <v>8085725</v>
      </c>
      <c r="P30" s="43">
        <f t="shared" si="1"/>
        <v>507.32369180574727</v>
      </c>
      <c r="Q30" s="10"/>
    </row>
    <row r="31" spans="1:17">
      <c r="A31" s="12"/>
      <c r="B31" s="44">
        <v>541</v>
      </c>
      <c r="C31" s="20" t="s">
        <v>43</v>
      </c>
      <c r="D31" s="46">
        <v>966719</v>
      </c>
      <c r="E31" s="46">
        <v>6695395</v>
      </c>
      <c r="F31" s="46">
        <v>0</v>
      </c>
      <c r="G31" s="46">
        <v>274940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7937054</v>
      </c>
      <c r="P31" s="47">
        <f t="shared" si="1"/>
        <v>497.99560798092608</v>
      </c>
      <c r="Q31" s="9"/>
    </row>
    <row r="32" spans="1:17">
      <c r="A32" s="12"/>
      <c r="B32" s="44">
        <v>543</v>
      </c>
      <c r="C32" s="20" t="s">
        <v>184</v>
      </c>
      <c r="D32" s="46">
        <v>0</v>
      </c>
      <c r="E32" s="46">
        <v>133896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133896</v>
      </c>
      <c r="P32" s="47">
        <f t="shared" si="1"/>
        <v>8.4010540845777388</v>
      </c>
      <c r="Q32" s="9"/>
    </row>
    <row r="33" spans="1:17">
      <c r="A33" s="12"/>
      <c r="B33" s="44">
        <v>549</v>
      </c>
      <c r="C33" s="20" t="s">
        <v>44</v>
      </c>
      <c r="D33" s="46">
        <v>14775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14775</v>
      </c>
      <c r="P33" s="47">
        <f t="shared" si="1"/>
        <v>0.92702974024344331</v>
      </c>
      <c r="Q33" s="9"/>
    </row>
    <row r="34" spans="1:17" ht="15.75">
      <c r="A34" s="28" t="s">
        <v>45</v>
      </c>
      <c r="B34" s="29"/>
      <c r="C34" s="30"/>
      <c r="D34" s="31">
        <f t="shared" ref="D34:N34" si="8">SUM(D35:D38)</f>
        <v>577597</v>
      </c>
      <c r="E34" s="31">
        <f t="shared" si="8"/>
        <v>2330708</v>
      </c>
      <c r="F34" s="31">
        <f t="shared" si="8"/>
        <v>0</v>
      </c>
      <c r="G34" s="31">
        <f t="shared" si="8"/>
        <v>0</v>
      </c>
      <c r="H34" s="31">
        <f t="shared" si="8"/>
        <v>0</v>
      </c>
      <c r="I34" s="31">
        <f t="shared" si="8"/>
        <v>0</v>
      </c>
      <c r="J34" s="31">
        <f t="shared" si="8"/>
        <v>0</v>
      </c>
      <c r="K34" s="31">
        <f t="shared" si="8"/>
        <v>0</v>
      </c>
      <c r="L34" s="31">
        <f t="shared" si="8"/>
        <v>0</v>
      </c>
      <c r="M34" s="31">
        <f t="shared" si="8"/>
        <v>0</v>
      </c>
      <c r="N34" s="31">
        <f t="shared" si="8"/>
        <v>0</v>
      </c>
      <c r="O34" s="31">
        <f t="shared" si="6"/>
        <v>2908305</v>
      </c>
      <c r="P34" s="43">
        <f t="shared" si="1"/>
        <v>182.47615761074164</v>
      </c>
      <c r="Q34" s="10"/>
    </row>
    <row r="35" spans="1:17">
      <c r="A35" s="13"/>
      <c r="B35" s="45">
        <v>552</v>
      </c>
      <c r="C35" s="21" t="s">
        <v>47</v>
      </c>
      <c r="D35" s="46">
        <v>552387</v>
      </c>
      <c r="E35" s="46">
        <v>1511561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2063948</v>
      </c>
      <c r="P35" s="47">
        <f t="shared" si="1"/>
        <v>129.49855690801857</v>
      </c>
      <c r="Q35" s="9"/>
    </row>
    <row r="36" spans="1:17">
      <c r="A36" s="13"/>
      <c r="B36" s="45">
        <v>553</v>
      </c>
      <c r="C36" s="21" t="s">
        <v>48</v>
      </c>
      <c r="D36" s="46">
        <v>25210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25210</v>
      </c>
      <c r="P36" s="47">
        <f t="shared" si="1"/>
        <v>1.5817542979043795</v>
      </c>
      <c r="Q36" s="9"/>
    </row>
    <row r="37" spans="1:17">
      <c r="A37" s="13"/>
      <c r="B37" s="45">
        <v>554</v>
      </c>
      <c r="C37" s="21" t="s">
        <v>49</v>
      </c>
      <c r="D37" s="46">
        <v>0</v>
      </c>
      <c r="E37" s="46">
        <v>816247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816247</v>
      </c>
      <c r="P37" s="47">
        <f t="shared" ref="P37:P68" si="9">(O37/P$73)</f>
        <v>51.213891328899486</v>
      </c>
      <c r="Q37" s="9"/>
    </row>
    <row r="38" spans="1:17">
      <c r="A38" s="13"/>
      <c r="B38" s="45">
        <v>559</v>
      </c>
      <c r="C38" s="21" t="s">
        <v>50</v>
      </c>
      <c r="D38" s="46">
        <v>0</v>
      </c>
      <c r="E38" s="46">
        <v>2900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2900</v>
      </c>
      <c r="P38" s="47">
        <f t="shared" si="9"/>
        <v>0.18195507591918686</v>
      </c>
      <c r="Q38" s="9"/>
    </row>
    <row r="39" spans="1:17" ht="15.75">
      <c r="A39" s="28" t="s">
        <v>51</v>
      </c>
      <c r="B39" s="29"/>
      <c r="C39" s="30"/>
      <c r="D39" s="31">
        <f t="shared" ref="D39:N39" si="10">SUM(D40:D43)</f>
        <v>816567</v>
      </c>
      <c r="E39" s="31">
        <f t="shared" si="10"/>
        <v>998128</v>
      </c>
      <c r="F39" s="31">
        <f t="shared" si="10"/>
        <v>0</v>
      </c>
      <c r="G39" s="31">
        <f t="shared" si="10"/>
        <v>0</v>
      </c>
      <c r="H39" s="31">
        <f t="shared" si="10"/>
        <v>0</v>
      </c>
      <c r="I39" s="31">
        <f t="shared" si="10"/>
        <v>0</v>
      </c>
      <c r="J39" s="31">
        <f t="shared" si="10"/>
        <v>0</v>
      </c>
      <c r="K39" s="31">
        <f t="shared" si="10"/>
        <v>0</v>
      </c>
      <c r="L39" s="31">
        <f t="shared" si="10"/>
        <v>0</v>
      </c>
      <c r="M39" s="31">
        <f t="shared" si="10"/>
        <v>0</v>
      </c>
      <c r="N39" s="31">
        <f t="shared" si="10"/>
        <v>0</v>
      </c>
      <c r="O39" s="31">
        <f t="shared" si="6"/>
        <v>1814695</v>
      </c>
      <c r="P39" s="43">
        <f t="shared" si="9"/>
        <v>113.85964361902371</v>
      </c>
      <c r="Q39" s="10"/>
    </row>
    <row r="40" spans="1:17">
      <c r="A40" s="12"/>
      <c r="B40" s="44">
        <v>561</v>
      </c>
      <c r="C40" s="20" t="s">
        <v>52</v>
      </c>
      <c r="D40" s="46">
        <v>0</v>
      </c>
      <c r="E40" s="46">
        <v>990222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990222</v>
      </c>
      <c r="P40" s="47">
        <f t="shared" si="9"/>
        <v>62.129627305810011</v>
      </c>
      <c r="Q40" s="9"/>
    </row>
    <row r="41" spans="1:17">
      <c r="A41" s="12"/>
      <c r="B41" s="44">
        <v>562</v>
      </c>
      <c r="C41" s="20" t="s">
        <v>53</v>
      </c>
      <c r="D41" s="46">
        <v>727239</v>
      </c>
      <c r="E41" s="46">
        <v>7906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735145</v>
      </c>
      <c r="P41" s="47">
        <f t="shared" si="9"/>
        <v>46.125298029865732</v>
      </c>
      <c r="Q41" s="9"/>
    </row>
    <row r="42" spans="1:17">
      <c r="A42" s="12"/>
      <c r="B42" s="44">
        <v>563</v>
      </c>
      <c r="C42" s="20" t="s">
        <v>54</v>
      </c>
      <c r="D42" s="46">
        <v>44293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44293</v>
      </c>
      <c r="P42" s="47">
        <f t="shared" si="9"/>
        <v>2.7790814405822561</v>
      </c>
      <c r="Q42" s="9"/>
    </row>
    <row r="43" spans="1:17">
      <c r="A43" s="12"/>
      <c r="B43" s="44">
        <v>564</v>
      </c>
      <c r="C43" s="20" t="s">
        <v>55</v>
      </c>
      <c r="D43" s="46">
        <v>45035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45035</v>
      </c>
      <c r="P43" s="47">
        <f t="shared" si="9"/>
        <v>2.825636842765717</v>
      </c>
      <c r="Q43" s="9"/>
    </row>
    <row r="44" spans="1:17" ht="15.75">
      <c r="A44" s="28" t="s">
        <v>57</v>
      </c>
      <c r="B44" s="29"/>
      <c r="C44" s="30"/>
      <c r="D44" s="31">
        <f t="shared" ref="D44:N44" si="11">SUM(D45:D47)</f>
        <v>117646</v>
      </c>
      <c r="E44" s="31">
        <f t="shared" si="11"/>
        <v>515954</v>
      </c>
      <c r="F44" s="31">
        <f t="shared" si="11"/>
        <v>0</v>
      </c>
      <c r="G44" s="31">
        <f t="shared" si="11"/>
        <v>24361</v>
      </c>
      <c r="H44" s="31">
        <f t="shared" si="11"/>
        <v>0</v>
      </c>
      <c r="I44" s="31">
        <f t="shared" si="11"/>
        <v>941625</v>
      </c>
      <c r="J44" s="31">
        <f t="shared" si="11"/>
        <v>0</v>
      </c>
      <c r="K44" s="31">
        <f t="shared" si="11"/>
        <v>0</v>
      </c>
      <c r="L44" s="31">
        <f t="shared" si="11"/>
        <v>0</v>
      </c>
      <c r="M44" s="31">
        <f t="shared" si="11"/>
        <v>0</v>
      </c>
      <c r="N44" s="31">
        <f t="shared" si="11"/>
        <v>0</v>
      </c>
      <c r="O44" s="31">
        <f>SUM(D44:N44)</f>
        <v>1599586</v>
      </c>
      <c r="P44" s="43">
        <f t="shared" si="9"/>
        <v>100.36303174802359</v>
      </c>
      <c r="Q44" s="9"/>
    </row>
    <row r="45" spans="1:17">
      <c r="A45" s="12"/>
      <c r="B45" s="44">
        <v>571</v>
      </c>
      <c r="C45" s="20" t="s">
        <v>58</v>
      </c>
      <c r="D45" s="46">
        <v>102720</v>
      </c>
      <c r="E45" s="46">
        <v>48030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150750</v>
      </c>
      <c r="P45" s="47">
        <f t="shared" si="9"/>
        <v>9.4585267913163502</v>
      </c>
      <c r="Q45" s="9"/>
    </row>
    <row r="46" spans="1:17">
      <c r="A46" s="12"/>
      <c r="B46" s="44">
        <v>572</v>
      </c>
      <c r="C46" s="20" t="s">
        <v>59</v>
      </c>
      <c r="D46" s="46">
        <v>0</v>
      </c>
      <c r="E46" s="46">
        <v>467924</v>
      </c>
      <c r="F46" s="46">
        <v>0</v>
      </c>
      <c r="G46" s="46">
        <v>24361</v>
      </c>
      <c r="H46" s="46">
        <v>0</v>
      </c>
      <c r="I46" s="46">
        <v>941625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6"/>
        <v>1433910</v>
      </c>
      <c r="P46" s="47">
        <f t="shared" si="9"/>
        <v>89.96800100389008</v>
      </c>
      <c r="Q46" s="9"/>
    </row>
    <row r="47" spans="1:17">
      <c r="A47" s="12"/>
      <c r="B47" s="44">
        <v>579</v>
      </c>
      <c r="C47" s="20" t="s">
        <v>60</v>
      </c>
      <c r="D47" s="46">
        <v>14926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6"/>
        <v>14926</v>
      </c>
      <c r="P47" s="47">
        <f t="shared" si="9"/>
        <v>0.93650395281716647</v>
      </c>
      <c r="Q47" s="9"/>
    </row>
    <row r="48" spans="1:17" ht="15.75">
      <c r="A48" s="28" t="s">
        <v>74</v>
      </c>
      <c r="B48" s="29"/>
      <c r="C48" s="30"/>
      <c r="D48" s="31">
        <f t="shared" ref="D48:N48" si="12">SUM(D49:D51)</f>
        <v>2217477</v>
      </c>
      <c r="E48" s="31">
        <f t="shared" si="12"/>
        <v>1091555</v>
      </c>
      <c r="F48" s="31">
        <f t="shared" si="12"/>
        <v>307347</v>
      </c>
      <c r="G48" s="31">
        <f t="shared" si="12"/>
        <v>0</v>
      </c>
      <c r="H48" s="31">
        <f t="shared" si="12"/>
        <v>0</v>
      </c>
      <c r="I48" s="31">
        <f t="shared" si="12"/>
        <v>5152</v>
      </c>
      <c r="J48" s="31">
        <f t="shared" si="12"/>
        <v>0</v>
      </c>
      <c r="K48" s="31">
        <f t="shared" si="12"/>
        <v>0</v>
      </c>
      <c r="L48" s="31">
        <f t="shared" si="12"/>
        <v>0</v>
      </c>
      <c r="M48" s="31">
        <f t="shared" si="12"/>
        <v>0</v>
      </c>
      <c r="N48" s="31">
        <f t="shared" si="12"/>
        <v>0</v>
      </c>
      <c r="O48" s="31">
        <f>SUM(D48:N48)</f>
        <v>3621531</v>
      </c>
      <c r="P48" s="43">
        <f t="shared" si="9"/>
        <v>227.22618898230644</v>
      </c>
      <c r="Q48" s="9"/>
    </row>
    <row r="49" spans="1:17">
      <c r="A49" s="12"/>
      <c r="B49" s="44">
        <v>581</v>
      </c>
      <c r="C49" s="20" t="s">
        <v>185</v>
      </c>
      <c r="D49" s="46">
        <v>2136737</v>
      </c>
      <c r="E49" s="46">
        <v>1091555</v>
      </c>
      <c r="F49" s="46">
        <v>307347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>SUM(D49:N49)</f>
        <v>3535639</v>
      </c>
      <c r="P49" s="47">
        <f t="shared" si="9"/>
        <v>221.8370560923579</v>
      </c>
      <c r="Q49" s="9"/>
    </row>
    <row r="50" spans="1:17">
      <c r="A50" s="12"/>
      <c r="B50" s="44">
        <v>584</v>
      </c>
      <c r="C50" s="20" t="s">
        <v>188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5152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ref="O50:O57" si="13">SUM(D50:N50)</f>
        <v>5152</v>
      </c>
      <c r="P50" s="47">
        <f t="shared" si="9"/>
        <v>0.32325260383987953</v>
      </c>
      <c r="Q50" s="9"/>
    </row>
    <row r="51" spans="1:17">
      <c r="A51" s="12"/>
      <c r="B51" s="44">
        <v>587</v>
      </c>
      <c r="C51" s="20" t="s">
        <v>63</v>
      </c>
      <c r="D51" s="46">
        <v>80740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3"/>
        <v>80740</v>
      </c>
      <c r="P51" s="47">
        <f t="shared" si="9"/>
        <v>5.0658802861086709</v>
      </c>
      <c r="Q51" s="9"/>
    </row>
    <row r="52" spans="1:17" ht="15.75">
      <c r="A52" s="28" t="s">
        <v>64</v>
      </c>
      <c r="B52" s="29"/>
      <c r="C52" s="30"/>
      <c r="D52" s="31">
        <f t="shared" ref="D52:N52" si="14">SUM(D53:D70)</f>
        <v>661851</v>
      </c>
      <c r="E52" s="31">
        <f t="shared" si="14"/>
        <v>94834</v>
      </c>
      <c r="F52" s="31">
        <f t="shared" si="14"/>
        <v>0</v>
      </c>
      <c r="G52" s="31">
        <f t="shared" si="14"/>
        <v>0</v>
      </c>
      <c r="H52" s="31">
        <f t="shared" si="14"/>
        <v>0</v>
      </c>
      <c r="I52" s="31">
        <f t="shared" si="14"/>
        <v>0</v>
      </c>
      <c r="J52" s="31">
        <f t="shared" si="14"/>
        <v>0</v>
      </c>
      <c r="K52" s="31">
        <f t="shared" si="14"/>
        <v>0</v>
      </c>
      <c r="L52" s="31">
        <f t="shared" si="14"/>
        <v>0</v>
      </c>
      <c r="M52" s="31">
        <f t="shared" si="14"/>
        <v>9420672</v>
      </c>
      <c r="N52" s="31">
        <f t="shared" si="14"/>
        <v>0</v>
      </c>
      <c r="O52" s="31">
        <f>SUM(D52:N52)</f>
        <v>10177357</v>
      </c>
      <c r="P52" s="43">
        <f t="shared" si="9"/>
        <v>638.55922951436821</v>
      </c>
      <c r="Q52" s="9"/>
    </row>
    <row r="53" spans="1:17">
      <c r="A53" s="12"/>
      <c r="B53" s="44">
        <v>601</v>
      </c>
      <c r="C53" s="20" t="s">
        <v>65</v>
      </c>
      <c r="D53" s="46">
        <v>5288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3"/>
        <v>5288</v>
      </c>
      <c r="P53" s="47">
        <f t="shared" si="9"/>
        <v>0.33178566946919313</v>
      </c>
      <c r="Q53" s="9"/>
    </row>
    <row r="54" spans="1:17">
      <c r="A54" s="12"/>
      <c r="B54" s="44">
        <v>602</v>
      </c>
      <c r="C54" s="20" t="s">
        <v>66</v>
      </c>
      <c r="D54" s="46">
        <v>9481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3"/>
        <v>9481</v>
      </c>
      <c r="P54" s="47">
        <f t="shared" si="9"/>
        <v>0.59486761199648641</v>
      </c>
      <c r="Q54" s="9"/>
    </row>
    <row r="55" spans="1:17">
      <c r="A55" s="12"/>
      <c r="B55" s="44">
        <v>603</v>
      </c>
      <c r="C55" s="20" t="s">
        <v>67</v>
      </c>
      <c r="D55" s="46">
        <v>2101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3"/>
        <v>2101</v>
      </c>
      <c r="P55" s="47">
        <f t="shared" si="9"/>
        <v>0.13182331534696951</v>
      </c>
      <c r="Q55" s="9"/>
    </row>
    <row r="56" spans="1:17">
      <c r="A56" s="12"/>
      <c r="B56" s="44">
        <v>604</v>
      </c>
      <c r="C56" s="20" t="s">
        <v>68</v>
      </c>
      <c r="D56" s="46">
        <v>214595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3"/>
        <v>214595</v>
      </c>
      <c r="P56" s="47">
        <f t="shared" si="9"/>
        <v>13.464361902371691</v>
      </c>
      <c r="Q56" s="9"/>
    </row>
    <row r="57" spans="1:17">
      <c r="A57" s="12"/>
      <c r="B57" s="44">
        <v>608</v>
      </c>
      <c r="C57" s="20" t="s">
        <v>80</v>
      </c>
      <c r="D57" s="46">
        <v>31191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3"/>
        <v>31191</v>
      </c>
      <c r="P57" s="47">
        <f t="shared" si="9"/>
        <v>1.9570209562052956</v>
      </c>
      <c r="Q57" s="9"/>
    </row>
    <row r="58" spans="1:17">
      <c r="A58" s="12"/>
      <c r="B58" s="44">
        <v>614</v>
      </c>
      <c r="C58" s="20" t="s">
        <v>81</v>
      </c>
      <c r="D58" s="46">
        <v>55265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ref="O58:O64" si="15">SUM(D58:N58)</f>
        <v>55265</v>
      </c>
      <c r="P58" s="47">
        <f t="shared" si="9"/>
        <v>3.4674990588530554</v>
      </c>
      <c r="Q58" s="9"/>
    </row>
    <row r="59" spans="1:17">
      <c r="A59" s="12"/>
      <c r="B59" s="44">
        <v>634</v>
      </c>
      <c r="C59" s="20" t="s">
        <v>82</v>
      </c>
      <c r="D59" s="46">
        <v>42547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42547</v>
      </c>
      <c r="P59" s="47">
        <f t="shared" si="9"/>
        <v>2.6695319362529801</v>
      </c>
      <c r="Q59" s="9"/>
    </row>
    <row r="60" spans="1:17">
      <c r="A60" s="12"/>
      <c r="B60" s="44">
        <v>654</v>
      </c>
      <c r="C60" s="20" t="s">
        <v>115</v>
      </c>
      <c r="D60" s="46">
        <v>60352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5"/>
        <v>60352</v>
      </c>
      <c r="P60" s="47">
        <f t="shared" si="9"/>
        <v>3.7866733592671604</v>
      </c>
      <c r="Q60" s="9"/>
    </row>
    <row r="61" spans="1:17">
      <c r="A61" s="12"/>
      <c r="B61" s="44">
        <v>674</v>
      </c>
      <c r="C61" s="20" t="s">
        <v>84</v>
      </c>
      <c r="D61" s="46">
        <v>7766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5"/>
        <v>7766</v>
      </c>
      <c r="P61" s="47">
        <f t="shared" si="9"/>
        <v>0.4872631446856569</v>
      </c>
      <c r="Q61" s="9"/>
    </row>
    <row r="62" spans="1:17">
      <c r="A62" s="12"/>
      <c r="B62" s="44">
        <v>694</v>
      </c>
      <c r="C62" s="20" t="s">
        <v>85</v>
      </c>
      <c r="D62" s="46">
        <v>22306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5"/>
        <v>22306</v>
      </c>
      <c r="P62" s="47">
        <f t="shared" si="9"/>
        <v>1.3995482494666833</v>
      </c>
      <c r="Q62" s="9"/>
    </row>
    <row r="63" spans="1:17">
      <c r="A63" s="12"/>
      <c r="B63" s="44">
        <v>712</v>
      </c>
      <c r="C63" s="20" t="s">
        <v>70</v>
      </c>
      <c r="D63" s="46">
        <v>62723</v>
      </c>
      <c r="E63" s="46">
        <v>58947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5"/>
        <v>121670</v>
      </c>
      <c r="P63" s="47">
        <f t="shared" si="9"/>
        <v>7.6339565817542976</v>
      </c>
      <c r="Q63" s="9"/>
    </row>
    <row r="64" spans="1:17">
      <c r="A64" s="12"/>
      <c r="B64" s="44">
        <v>713</v>
      </c>
      <c r="C64" s="20" t="s">
        <v>71</v>
      </c>
      <c r="D64" s="46">
        <v>37657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5"/>
        <v>37657</v>
      </c>
      <c r="P64" s="47">
        <f t="shared" si="9"/>
        <v>2.3627180323754549</v>
      </c>
      <c r="Q64" s="9"/>
    </row>
    <row r="65" spans="1:120">
      <c r="A65" s="12"/>
      <c r="B65" s="44">
        <v>715</v>
      </c>
      <c r="C65" s="20" t="s">
        <v>72</v>
      </c>
      <c r="D65" s="46">
        <v>0</v>
      </c>
      <c r="E65" s="46">
        <v>3451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ref="O65:O70" si="16">SUM(D65:N65)</f>
        <v>3451</v>
      </c>
      <c r="P65" s="47">
        <f t="shared" si="9"/>
        <v>0.21652654034383234</v>
      </c>
      <c r="Q65" s="9"/>
    </row>
    <row r="66" spans="1:120">
      <c r="A66" s="12"/>
      <c r="B66" s="44">
        <v>716</v>
      </c>
      <c r="C66" s="20" t="s">
        <v>86</v>
      </c>
      <c r="D66" s="46">
        <v>0</v>
      </c>
      <c r="E66" s="46">
        <v>32397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6"/>
        <v>32397</v>
      </c>
      <c r="P66" s="47">
        <f t="shared" si="9"/>
        <v>2.0326891705358263</v>
      </c>
      <c r="Q66" s="9"/>
    </row>
    <row r="67" spans="1:120">
      <c r="A67" s="12"/>
      <c r="B67" s="44">
        <v>719</v>
      </c>
      <c r="C67" s="20" t="s">
        <v>73</v>
      </c>
      <c r="D67" s="46">
        <v>0</v>
      </c>
      <c r="E67" s="46">
        <v>39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9420672</v>
      </c>
      <c r="N67" s="46">
        <v>0</v>
      </c>
      <c r="O67" s="46">
        <f t="shared" si="16"/>
        <v>9420711</v>
      </c>
      <c r="P67" s="47">
        <f t="shared" si="9"/>
        <v>591.0848914543858</v>
      </c>
      <c r="Q67" s="9"/>
    </row>
    <row r="68" spans="1:120">
      <c r="A68" s="12"/>
      <c r="B68" s="44">
        <v>724</v>
      </c>
      <c r="C68" s="20" t="s">
        <v>87</v>
      </c>
      <c r="D68" s="46">
        <v>35884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6"/>
        <v>35884</v>
      </c>
      <c r="P68" s="47">
        <f t="shared" si="9"/>
        <v>2.2514744635462418</v>
      </c>
      <c r="Q68" s="9"/>
    </row>
    <row r="69" spans="1:120">
      <c r="A69" s="12"/>
      <c r="B69" s="44">
        <v>744</v>
      </c>
      <c r="C69" s="20" t="s">
        <v>88</v>
      </c>
      <c r="D69" s="46">
        <v>22392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6"/>
        <v>22392</v>
      </c>
      <c r="P69" s="47">
        <f t="shared" ref="P69:P71" si="17">(O69/P$73)</f>
        <v>1.4049441586146316</v>
      </c>
      <c r="Q69" s="9"/>
    </row>
    <row r="70" spans="1:120" ht="15.75" thickBot="1">
      <c r="A70" s="12"/>
      <c r="B70" s="44">
        <v>764</v>
      </c>
      <c r="C70" s="20" t="s">
        <v>89</v>
      </c>
      <c r="D70" s="46">
        <v>52303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6"/>
        <v>52303</v>
      </c>
      <c r="P70" s="47">
        <f t="shared" si="17"/>
        <v>3.2816539088969758</v>
      </c>
      <c r="Q70" s="9"/>
    </row>
    <row r="71" spans="1:120" ht="16.5" thickBot="1">
      <c r="A71" s="14" t="s">
        <v>10</v>
      </c>
      <c r="B71" s="23"/>
      <c r="C71" s="22"/>
      <c r="D71" s="15">
        <f t="shared" ref="D71:N71" si="18">SUM(D5,D15,D24,D30,D34,D39,D44,D48,D52)</f>
        <v>22172249</v>
      </c>
      <c r="E71" s="15">
        <f t="shared" si="18"/>
        <v>26404034</v>
      </c>
      <c r="F71" s="15">
        <f t="shared" si="18"/>
        <v>2041493</v>
      </c>
      <c r="G71" s="15">
        <f t="shared" si="18"/>
        <v>683886</v>
      </c>
      <c r="H71" s="15">
        <f t="shared" si="18"/>
        <v>0</v>
      </c>
      <c r="I71" s="15">
        <f t="shared" si="18"/>
        <v>3830212</v>
      </c>
      <c r="J71" s="15">
        <f t="shared" si="18"/>
        <v>0</v>
      </c>
      <c r="K71" s="15">
        <f t="shared" si="18"/>
        <v>0</v>
      </c>
      <c r="L71" s="15">
        <f t="shared" si="18"/>
        <v>0</v>
      </c>
      <c r="M71" s="15">
        <f t="shared" si="18"/>
        <v>44013956</v>
      </c>
      <c r="N71" s="15">
        <f t="shared" si="18"/>
        <v>0</v>
      </c>
      <c r="O71" s="15">
        <f>SUM(D71:N71)</f>
        <v>99145830</v>
      </c>
      <c r="P71" s="37">
        <f t="shared" si="17"/>
        <v>6220.7196636968256</v>
      </c>
      <c r="Q71" s="6"/>
      <c r="R71" s="2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</row>
    <row r="72" spans="1:120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9"/>
    </row>
    <row r="73" spans="1:120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40"/>
      <c r="M73" s="48" t="s">
        <v>189</v>
      </c>
      <c r="N73" s="48"/>
      <c r="O73" s="48"/>
      <c r="P73" s="41">
        <v>15938</v>
      </c>
    </row>
    <row r="74" spans="1:120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1"/>
    </row>
    <row r="75" spans="1:120" ht="15.75" customHeight="1" thickBot="1">
      <c r="A75" s="52" t="s">
        <v>95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4"/>
    </row>
  </sheetData>
  <mergeCells count="10">
    <mergeCell ref="M73:O73"/>
    <mergeCell ref="A74:P74"/>
    <mergeCell ref="A75:P7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179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181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182</v>
      </c>
      <c r="N4" s="34" t="s">
        <v>5</v>
      </c>
      <c r="O4" s="34" t="s">
        <v>183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SUM(D6:D13)</f>
        <v>6587287</v>
      </c>
      <c r="E5" s="26">
        <f t="shared" si="0"/>
        <v>1459128</v>
      </c>
      <c r="F5" s="26">
        <f t="shared" si="0"/>
        <v>1785375</v>
      </c>
      <c r="G5" s="26">
        <f t="shared" si="0"/>
        <v>218178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10049968</v>
      </c>
      <c r="P5" s="32">
        <f t="shared" ref="P5:P36" si="1">(O5/P$68)</f>
        <v>677.95250944414465</v>
      </c>
      <c r="Q5" s="6"/>
    </row>
    <row r="6" spans="1:134">
      <c r="A6" s="12"/>
      <c r="B6" s="44">
        <v>511</v>
      </c>
      <c r="C6" s="20" t="s">
        <v>20</v>
      </c>
      <c r="D6" s="46">
        <v>657373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657373</v>
      </c>
      <c r="P6" s="47">
        <f t="shared" si="1"/>
        <v>44.345183486238533</v>
      </c>
      <c r="Q6" s="9"/>
    </row>
    <row r="7" spans="1:134">
      <c r="A7" s="12"/>
      <c r="B7" s="44">
        <v>512</v>
      </c>
      <c r="C7" s="20" t="s">
        <v>21</v>
      </c>
      <c r="D7" s="46">
        <v>1041863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1041863</v>
      </c>
      <c r="P7" s="47">
        <f t="shared" si="1"/>
        <v>70.282177549919055</v>
      </c>
      <c r="Q7" s="9"/>
    </row>
    <row r="8" spans="1:134">
      <c r="A8" s="12"/>
      <c r="B8" s="44">
        <v>513</v>
      </c>
      <c r="C8" s="20" t="s">
        <v>22</v>
      </c>
      <c r="D8" s="46">
        <v>2686553</v>
      </c>
      <c r="E8" s="46">
        <v>10692</v>
      </c>
      <c r="F8" s="46">
        <v>0</v>
      </c>
      <c r="G8" s="46">
        <v>107740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2804985</v>
      </c>
      <c r="P8" s="47">
        <f t="shared" si="1"/>
        <v>189.21917161359957</v>
      </c>
      <c r="Q8" s="9"/>
    </row>
    <row r="9" spans="1:134">
      <c r="A9" s="12"/>
      <c r="B9" s="44">
        <v>514</v>
      </c>
      <c r="C9" s="20" t="s">
        <v>23</v>
      </c>
      <c r="D9" s="46">
        <v>345898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345898</v>
      </c>
      <c r="P9" s="47">
        <f t="shared" si="1"/>
        <v>23.333648138154345</v>
      </c>
      <c r="Q9" s="9"/>
    </row>
    <row r="10" spans="1:134">
      <c r="A10" s="12"/>
      <c r="B10" s="44">
        <v>515</v>
      </c>
      <c r="C10" s="20" t="s">
        <v>24</v>
      </c>
      <c r="D10" s="46">
        <v>229109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229109</v>
      </c>
      <c r="P10" s="47">
        <f t="shared" si="1"/>
        <v>15.455275229357799</v>
      </c>
      <c r="Q10" s="9"/>
    </row>
    <row r="11" spans="1:134">
      <c r="A11" s="12"/>
      <c r="B11" s="44">
        <v>516</v>
      </c>
      <c r="C11" s="20" t="s">
        <v>77</v>
      </c>
      <c r="D11" s="46">
        <v>204450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204450</v>
      </c>
      <c r="P11" s="47">
        <f t="shared" si="1"/>
        <v>13.791824069077173</v>
      </c>
      <c r="Q11" s="9"/>
    </row>
    <row r="12" spans="1:134">
      <c r="A12" s="12"/>
      <c r="B12" s="44">
        <v>517</v>
      </c>
      <c r="C12" s="20" t="s">
        <v>168</v>
      </c>
      <c r="D12" s="46">
        <v>0</v>
      </c>
      <c r="E12" s="46">
        <v>0</v>
      </c>
      <c r="F12" s="46">
        <v>1785375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1785375</v>
      </c>
      <c r="P12" s="47">
        <f t="shared" si="1"/>
        <v>120.43814085267134</v>
      </c>
      <c r="Q12" s="9"/>
    </row>
    <row r="13" spans="1:134">
      <c r="A13" s="12"/>
      <c r="B13" s="44">
        <v>519</v>
      </c>
      <c r="C13" s="20" t="s">
        <v>25</v>
      </c>
      <c r="D13" s="46">
        <v>1422041</v>
      </c>
      <c r="E13" s="46">
        <v>1448436</v>
      </c>
      <c r="F13" s="46">
        <v>0</v>
      </c>
      <c r="G13" s="46">
        <v>110438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2980915</v>
      </c>
      <c r="P13" s="47">
        <f t="shared" si="1"/>
        <v>201.08708850512681</v>
      </c>
      <c r="Q13" s="9"/>
    </row>
    <row r="14" spans="1:134" ht="15.75">
      <c r="A14" s="28" t="s">
        <v>26</v>
      </c>
      <c r="B14" s="29"/>
      <c r="C14" s="30"/>
      <c r="D14" s="31">
        <f t="shared" ref="D14:N14" si="3">SUM(D15:D21)</f>
        <v>8812302</v>
      </c>
      <c r="E14" s="31">
        <f t="shared" si="3"/>
        <v>2635204</v>
      </c>
      <c r="F14" s="31">
        <f t="shared" si="3"/>
        <v>0</v>
      </c>
      <c r="G14" s="31">
        <f t="shared" si="3"/>
        <v>274405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11721911</v>
      </c>
      <c r="P14" s="43">
        <f t="shared" si="1"/>
        <v>790.7387344846195</v>
      </c>
      <c r="Q14" s="10"/>
    </row>
    <row r="15" spans="1:134">
      <c r="A15" s="12"/>
      <c r="B15" s="44">
        <v>521</v>
      </c>
      <c r="C15" s="20" t="s">
        <v>27</v>
      </c>
      <c r="D15" s="46">
        <v>4832578</v>
      </c>
      <c r="E15" s="46">
        <v>21564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4854142</v>
      </c>
      <c r="P15" s="47">
        <f t="shared" si="1"/>
        <v>327.4515650296816</v>
      </c>
      <c r="Q15" s="9"/>
    </row>
    <row r="16" spans="1:134">
      <c r="A16" s="12"/>
      <c r="B16" s="44">
        <v>522</v>
      </c>
      <c r="C16" s="20" t="s">
        <v>28</v>
      </c>
      <c r="D16" s="46">
        <v>63445</v>
      </c>
      <c r="E16" s="46">
        <v>318208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1" si="4">SUM(D16:N16)</f>
        <v>381653</v>
      </c>
      <c r="P16" s="47">
        <f t="shared" si="1"/>
        <v>25.745615218564492</v>
      </c>
      <c r="Q16" s="9"/>
    </row>
    <row r="17" spans="1:17">
      <c r="A17" s="12"/>
      <c r="B17" s="44">
        <v>523</v>
      </c>
      <c r="C17" s="20" t="s">
        <v>29</v>
      </c>
      <c r="D17" s="46">
        <v>2085910</v>
      </c>
      <c r="E17" s="46">
        <v>572139</v>
      </c>
      <c r="F17" s="46">
        <v>0</v>
      </c>
      <c r="G17" s="46">
        <v>65264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2723313</v>
      </c>
      <c r="P17" s="47">
        <f t="shared" si="1"/>
        <v>183.70972746896925</v>
      </c>
      <c r="Q17" s="9"/>
    </row>
    <row r="18" spans="1:17">
      <c r="A18" s="12"/>
      <c r="B18" s="44">
        <v>524</v>
      </c>
      <c r="C18" s="20" t="s">
        <v>30</v>
      </c>
      <c r="D18" s="46">
        <v>453287</v>
      </c>
      <c r="E18" s="46">
        <v>0</v>
      </c>
      <c r="F18" s="46">
        <v>0</v>
      </c>
      <c r="G18" s="46">
        <v>79590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532877</v>
      </c>
      <c r="P18" s="47">
        <f t="shared" si="1"/>
        <v>35.946910415542362</v>
      </c>
      <c r="Q18" s="9"/>
    </row>
    <row r="19" spans="1:17">
      <c r="A19" s="12"/>
      <c r="B19" s="44">
        <v>525</v>
      </c>
      <c r="C19" s="20" t="s">
        <v>31</v>
      </c>
      <c r="D19" s="46">
        <v>197493</v>
      </c>
      <c r="E19" s="46">
        <v>385305</v>
      </c>
      <c r="F19" s="46">
        <v>0</v>
      </c>
      <c r="G19" s="46">
        <v>79921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662719</v>
      </c>
      <c r="P19" s="47">
        <f t="shared" si="1"/>
        <v>44.705814894765247</v>
      </c>
      <c r="Q19" s="9"/>
    </row>
    <row r="20" spans="1:17">
      <c r="A20" s="12"/>
      <c r="B20" s="44">
        <v>526</v>
      </c>
      <c r="C20" s="20" t="s">
        <v>32</v>
      </c>
      <c r="D20" s="46">
        <v>1134143</v>
      </c>
      <c r="E20" s="46">
        <v>1337988</v>
      </c>
      <c r="F20" s="46">
        <v>0</v>
      </c>
      <c r="G20" s="46">
        <v>49630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2521761</v>
      </c>
      <c r="P20" s="47">
        <f t="shared" si="1"/>
        <v>170.11339719373987</v>
      </c>
      <c r="Q20" s="9"/>
    </row>
    <row r="21" spans="1:17">
      <c r="A21" s="12"/>
      <c r="B21" s="44">
        <v>527</v>
      </c>
      <c r="C21" s="20" t="s">
        <v>33</v>
      </c>
      <c r="D21" s="46">
        <v>45446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45446</v>
      </c>
      <c r="P21" s="47">
        <f t="shared" si="1"/>
        <v>3.0657042633567189</v>
      </c>
      <c r="Q21" s="9"/>
    </row>
    <row r="22" spans="1:17" ht="15.75">
      <c r="A22" s="28" t="s">
        <v>35</v>
      </c>
      <c r="B22" s="29"/>
      <c r="C22" s="30"/>
      <c r="D22" s="31">
        <f t="shared" ref="D22:N22" si="5">SUM(D23:D26)</f>
        <v>375289</v>
      </c>
      <c r="E22" s="31">
        <f t="shared" si="5"/>
        <v>5575024</v>
      </c>
      <c r="F22" s="31">
        <f t="shared" si="5"/>
        <v>0</v>
      </c>
      <c r="G22" s="31">
        <f t="shared" si="5"/>
        <v>73659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>SUM(D22:N22)</f>
        <v>6023972</v>
      </c>
      <c r="P22" s="43">
        <f t="shared" si="1"/>
        <v>406.36616297895307</v>
      </c>
      <c r="Q22" s="10"/>
    </row>
    <row r="23" spans="1:17">
      <c r="A23" s="12"/>
      <c r="B23" s="44">
        <v>533</v>
      </c>
      <c r="C23" s="20" t="s">
        <v>36</v>
      </c>
      <c r="D23" s="46">
        <v>0</v>
      </c>
      <c r="E23" s="46">
        <v>39000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39000</v>
      </c>
      <c r="P23" s="47">
        <f t="shared" si="1"/>
        <v>2.6308688613059901</v>
      </c>
      <c r="Q23" s="9"/>
    </row>
    <row r="24" spans="1:17">
      <c r="A24" s="12"/>
      <c r="B24" s="44">
        <v>534</v>
      </c>
      <c r="C24" s="20" t="s">
        <v>37</v>
      </c>
      <c r="D24" s="46">
        <v>140055</v>
      </c>
      <c r="E24" s="46">
        <v>157261</v>
      </c>
      <c r="F24" s="46">
        <v>0</v>
      </c>
      <c r="G24" s="46">
        <v>73659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370975</v>
      </c>
      <c r="P24" s="47">
        <f t="shared" si="1"/>
        <v>25.025296815974094</v>
      </c>
      <c r="Q24" s="9"/>
    </row>
    <row r="25" spans="1:17">
      <c r="A25" s="12"/>
      <c r="B25" s="44">
        <v>537</v>
      </c>
      <c r="C25" s="20" t="s">
        <v>40</v>
      </c>
      <c r="D25" s="46">
        <v>124481</v>
      </c>
      <c r="E25" s="46">
        <v>5047603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5172084</v>
      </c>
      <c r="P25" s="47">
        <f t="shared" si="1"/>
        <v>348.89935240151107</v>
      </c>
      <c r="Q25" s="9"/>
    </row>
    <row r="26" spans="1:17">
      <c r="A26" s="12"/>
      <c r="B26" s="44">
        <v>538</v>
      </c>
      <c r="C26" s="20" t="s">
        <v>78</v>
      </c>
      <c r="D26" s="46">
        <v>110753</v>
      </c>
      <c r="E26" s="46">
        <v>331160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441913</v>
      </c>
      <c r="P26" s="47">
        <f t="shared" si="1"/>
        <v>29.8106449001619</v>
      </c>
      <c r="Q26" s="9"/>
    </row>
    <row r="27" spans="1:17" ht="15.75">
      <c r="A27" s="28" t="s">
        <v>42</v>
      </c>
      <c r="B27" s="29"/>
      <c r="C27" s="30"/>
      <c r="D27" s="31">
        <f t="shared" ref="D27:N27" si="6">SUM(D28:D30)</f>
        <v>825147</v>
      </c>
      <c r="E27" s="31">
        <f t="shared" si="6"/>
        <v>10230333</v>
      </c>
      <c r="F27" s="31">
        <f t="shared" si="6"/>
        <v>0</v>
      </c>
      <c r="G27" s="31">
        <f t="shared" si="6"/>
        <v>247865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si="6"/>
        <v>0</v>
      </c>
      <c r="O27" s="31">
        <f t="shared" ref="O27:O37" si="7">SUM(D27:N27)</f>
        <v>11303345</v>
      </c>
      <c r="P27" s="43">
        <f t="shared" si="1"/>
        <v>762.50303561791691</v>
      </c>
      <c r="Q27" s="10"/>
    </row>
    <row r="28" spans="1:17">
      <c r="A28" s="12"/>
      <c r="B28" s="44">
        <v>541</v>
      </c>
      <c r="C28" s="20" t="s">
        <v>43</v>
      </c>
      <c r="D28" s="46">
        <v>810372</v>
      </c>
      <c r="E28" s="46">
        <v>9463776</v>
      </c>
      <c r="F28" s="46">
        <v>0</v>
      </c>
      <c r="G28" s="46">
        <v>247865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10522013</v>
      </c>
      <c r="P28" s="47">
        <f t="shared" si="1"/>
        <v>709.79580410145707</v>
      </c>
      <c r="Q28" s="9"/>
    </row>
    <row r="29" spans="1:17">
      <c r="A29" s="12"/>
      <c r="B29" s="44">
        <v>543</v>
      </c>
      <c r="C29" s="20" t="s">
        <v>184</v>
      </c>
      <c r="D29" s="46">
        <v>0</v>
      </c>
      <c r="E29" s="46">
        <v>766557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766557</v>
      </c>
      <c r="P29" s="47">
        <f t="shared" si="1"/>
        <v>51.710536967080408</v>
      </c>
      <c r="Q29" s="9"/>
    </row>
    <row r="30" spans="1:17">
      <c r="A30" s="12"/>
      <c r="B30" s="44">
        <v>549</v>
      </c>
      <c r="C30" s="20" t="s">
        <v>44</v>
      </c>
      <c r="D30" s="46">
        <v>14775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14775</v>
      </c>
      <c r="P30" s="47">
        <f t="shared" si="1"/>
        <v>0.99669454937938473</v>
      </c>
      <c r="Q30" s="9"/>
    </row>
    <row r="31" spans="1:17" ht="15.75">
      <c r="A31" s="28" t="s">
        <v>45</v>
      </c>
      <c r="B31" s="29"/>
      <c r="C31" s="30"/>
      <c r="D31" s="31">
        <f t="shared" ref="D31:N31" si="8">SUM(D32:D35)</f>
        <v>570368</v>
      </c>
      <c r="E31" s="31">
        <f t="shared" si="8"/>
        <v>3583755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8"/>
        <v>0</v>
      </c>
      <c r="O31" s="31">
        <f t="shared" si="7"/>
        <v>4154123</v>
      </c>
      <c r="P31" s="43">
        <f t="shared" si="1"/>
        <v>280.22956017269291</v>
      </c>
      <c r="Q31" s="10"/>
    </row>
    <row r="32" spans="1:17">
      <c r="A32" s="13"/>
      <c r="B32" s="45">
        <v>552</v>
      </c>
      <c r="C32" s="21" t="s">
        <v>47</v>
      </c>
      <c r="D32" s="46">
        <v>547149</v>
      </c>
      <c r="E32" s="46">
        <v>1158741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1705890</v>
      </c>
      <c r="P32" s="47">
        <f t="shared" si="1"/>
        <v>115.07622773880195</v>
      </c>
      <c r="Q32" s="9"/>
    </row>
    <row r="33" spans="1:17">
      <c r="A33" s="13"/>
      <c r="B33" s="45">
        <v>553</v>
      </c>
      <c r="C33" s="21" t="s">
        <v>48</v>
      </c>
      <c r="D33" s="46">
        <v>23219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23219</v>
      </c>
      <c r="P33" s="47">
        <f t="shared" si="1"/>
        <v>1.5663113869400971</v>
      </c>
      <c r="Q33" s="9"/>
    </row>
    <row r="34" spans="1:17">
      <c r="A34" s="13"/>
      <c r="B34" s="45">
        <v>554</v>
      </c>
      <c r="C34" s="21" t="s">
        <v>49</v>
      </c>
      <c r="D34" s="46">
        <v>0</v>
      </c>
      <c r="E34" s="46">
        <v>2161700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2161700</v>
      </c>
      <c r="P34" s="47">
        <f t="shared" si="1"/>
        <v>145.82433890987588</v>
      </c>
      <c r="Q34" s="9"/>
    </row>
    <row r="35" spans="1:17">
      <c r="A35" s="13"/>
      <c r="B35" s="45">
        <v>559</v>
      </c>
      <c r="C35" s="21" t="s">
        <v>50</v>
      </c>
      <c r="D35" s="46">
        <v>0</v>
      </c>
      <c r="E35" s="46">
        <v>263314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263314</v>
      </c>
      <c r="P35" s="47">
        <f t="shared" si="1"/>
        <v>17.762682137075014</v>
      </c>
      <c r="Q35" s="9"/>
    </row>
    <row r="36" spans="1:17" ht="15.75">
      <c r="A36" s="28" t="s">
        <v>51</v>
      </c>
      <c r="B36" s="29"/>
      <c r="C36" s="30"/>
      <c r="D36" s="31">
        <f t="shared" ref="D36:N36" si="9">SUM(D37:D40)</f>
        <v>738881</v>
      </c>
      <c r="E36" s="31">
        <f t="shared" si="9"/>
        <v>828635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9"/>
        <v>0</v>
      </c>
      <c r="O36" s="31">
        <f t="shared" si="7"/>
        <v>1567516</v>
      </c>
      <c r="P36" s="43">
        <f t="shared" si="1"/>
        <v>105.74177010253642</v>
      </c>
      <c r="Q36" s="10"/>
    </row>
    <row r="37" spans="1:17">
      <c r="A37" s="12"/>
      <c r="B37" s="44">
        <v>561</v>
      </c>
      <c r="C37" s="20" t="s">
        <v>52</v>
      </c>
      <c r="D37" s="46">
        <v>0</v>
      </c>
      <c r="E37" s="46">
        <v>802252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802252</v>
      </c>
      <c r="P37" s="47">
        <f t="shared" ref="P37:P66" si="10">(O37/P$68)</f>
        <v>54.118456556934703</v>
      </c>
      <c r="Q37" s="9"/>
    </row>
    <row r="38" spans="1:17">
      <c r="A38" s="12"/>
      <c r="B38" s="44">
        <v>562</v>
      </c>
      <c r="C38" s="20" t="s">
        <v>53</v>
      </c>
      <c r="D38" s="46">
        <v>658490</v>
      </c>
      <c r="E38" s="46">
        <v>26383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44" si="11">SUM(D38:N38)</f>
        <v>684873</v>
      </c>
      <c r="P38" s="47">
        <f t="shared" si="10"/>
        <v>46.200283324338912</v>
      </c>
      <c r="Q38" s="9"/>
    </row>
    <row r="39" spans="1:17">
      <c r="A39" s="12"/>
      <c r="B39" s="44">
        <v>563</v>
      </c>
      <c r="C39" s="20" t="s">
        <v>54</v>
      </c>
      <c r="D39" s="46">
        <v>19656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1"/>
        <v>19656</v>
      </c>
      <c r="P39" s="47">
        <f t="shared" si="10"/>
        <v>1.3259579060982192</v>
      </c>
      <c r="Q39" s="9"/>
    </row>
    <row r="40" spans="1:17">
      <c r="A40" s="12"/>
      <c r="B40" s="44">
        <v>564</v>
      </c>
      <c r="C40" s="20" t="s">
        <v>55</v>
      </c>
      <c r="D40" s="46">
        <v>60735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1"/>
        <v>60735</v>
      </c>
      <c r="P40" s="47">
        <f t="shared" si="10"/>
        <v>4.0970723151645982</v>
      </c>
      <c r="Q40" s="9"/>
    </row>
    <row r="41" spans="1:17" ht="15.75">
      <c r="A41" s="28" t="s">
        <v>57</v>
      </c>
      <c r="B41" s="29"/>
      <c r="C41" s="30"/>
      <c r="D41" s="31">
        <f t="shared" ref="D41:N41" si="12">SUM(D42:D44)</f>
        <v>160734</v>
      </c>
      <c r="E41" s="31">
        <f t="shared" si="12"/>
        <v>1646972</v>
      </c>
      <c r="F41" s="31">
        <f t="shared" si="12"/>
        <v>0</v>
      </c>
      <c r="G41" s="31">
        <f t="shared" si="12"/>
        <v>17464</v>
      </c>
      <c r="H41" s="31">
        <f t="shared" si="12"/>
        <v>0</v>
      </c>
      <c r="I41" s="31">
        <f t="shared" si="12"/>
        <v>2834596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 t="shared" si="12"/>
        <v>0</v>
      </c>
      <c r="O41" s="31">
        <f>SUM(D41:N41)</f>
        <v>4659766</v>
      </c>
      <c r="P41" s="43">
        <f t="shared" si="10"/>
        <v>314.33931462493257</v>
      </c>
      <c r="Q41" s="9"/>
    </row>
    <row r="42" spans="1:17">
      <c r="A42" s="12"/>
      <c r="B42" s="44">
        <v>571</v>
      </c>
      <c r="C42" s="20" t="s">
        <v>58</v>
      </c>
      <c r="D42" s="46">
        <v>102720</v>
      </c>
      <c r="E42" s="46">
        <v>39843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1"/>
        <v>142563</v>
      </c>
      <c r="P42" s="47">
        <f t="shared" si="10"/>
        <v>9.6170399352401503</v>
      </c>
      <c r="Q42" s="9"/>
    </row>
    <row r="43" spans="1:17">
      <c r="A43" s="12"/>
      <c r="B43" s="44">
        <v>572</v>
      </c>
      <c r="C43" s="20" t="s">
        <v>59</v>
      </c>
      <c r="D43" s="46">
        <v>0</v>
      </c>
      <c r="E43" s="46">
        <v>1370207</v>
      </c>
      <c r="F43" s="46">
        <v>0</v>
      </c>
      <c r="G43" s="46">
        <v>17464</v>
      </c>
      <c r="H43" s="46">
        <v>0</v>
      </c>
      <c r="I43" s="46">
        <v>2834596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1"/>
        <v>4222267</v>
      </c>
      <c r="P43" s="47">
        <f t="shared" si="10"/>
        <v>284.82643011332976</v>
      </c>
      <c r="Q43" s="9"/>
    </row>
    <row r="44" spans="1:17">
      <c r="A44" s="12"/>
      <c r="B44" s="44">
        <v>579</v>
      </c>
      <c r="C44" s="20" t="s">
        <v>60</v>
      </c>
      <c r="D44" s="46">
        <v>58014</v>
      </c>
      <c r="E44" s="46">
        <v>236922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1"/>
        <v>294936</v>
      </c>
      <c r="P44" s="47">
        <f t="shared" si="10"/>
        <v>19.895844576362656</v>
      </c>
      <c r="Q44" s="9"/>
    </row>
    <row r="45" spans="1:17" ht="15.75">
      <c r="A45" s="28" t="s">
        <v>74</v>
      </c>
      <c r="B45" s="29"/>
      <c r="C45" s="30"/>
      <c r="D45" s="31">
        <f t="shared" ref="D45:N45" si="13">SUM(D46:D47)</f>
        <v>4341071</v>
      </c>
      <c r="E45" s="31">
        <f t="shared" si="13"/>
        <v>1744704</v>
      </c>
      <c r="F45" s="31">
        <f t="shared" si="13"/>
        <v>0</v>
      </c>
      <c r="G45" s="31">
        <f t="shared" si="13"/>
        <v>9177</v>
      </c>
      <c r="H45" s="31">
        <f t="shared" si="13"/>
        <v>0</v>
      </c>
      <c r="I45" s="31">
        <f t="shared" si="13"/>
        <v>354775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 t="shared" si="13"/>
        <v>0</v>
      </c>
      <c r="O45" s="31">
        <f>SUM(D45:N45)</f>
        <v>6449727</v>
      </c>
      <c r="P45" s="43">
        <f t="shared" si="10"/>
        <v>435.08681867242308</v>
      </c>
      <c r="Q45" s="9"/>
    </row>
    <row r="46" spans="1:17">
      <c r="A46" s="12"/>
      <c r="B46" s="44">
        <v>581</v>
      </c>
      <c r="C46" s="20" t="s">
        <v>185</v>
      </c>
      <c r="D46" s="46">
        <v>4286423</v>
      </c>
      <c r="E46" s="46">
        <v>1744704</v>
      </c>
      <c r="F46" s="46">
        <v>0</v>
      </c>
      <c r="G46" s="46">
        <v>9177</v>
      </c>
      <c r="H46" s="46">
        <v>0</v>
      </c>
      <c r="I46" s="46">
        <v>354775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6395079</v>
      </c>
      <c r="P46" s="47">
        <f t="shared" si="10"/>
        <v>431.40036427415004</v>
      </c>
      <c r="Q46" s="9"/>
    </row>
    <row r="47" spans="1:17">
      <c r="A47" s="12"/>
      <c r="B47" s="44">
        <v>587</v>
      </c>
      <c r="C47" s="20" t="s">
        <v>63</v>
      </c>
      <c r="D47" s="46">
        <v>54648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ref="O47:O53" si="14">SUM(D47:N47)</f>
        <v>54648</v>
      </c>
      <c r="P47" s="47">
        <f t="shared" si="10"/>
        <v>3.6864543982730709</v>
      </c>
      <c r="Q47" s="9"/>
    </row>
    <row r="48" spans="1:17" ht="15.75">
      <c r="A48" s="28" t="s">
        <v>64</v>
      </c>
      <c r="B48" s="29"/>
      <c r="C48" s="30"/>
      <c r="D48" s="31">
        <f t="shared" ref="D48:N48" si="15">SUM(D49:D65)</f>
        <v>668342</v>
      </c>
      <c r="E48" s="31">
        <f t="shared" si="15"/>
        <v>18893</v>
      </c>
      <c r="F48" s="31">
        <f t="shared" si="15"/>
        <v>0</v>
      </c>
      <c r="G48" s="31">
        <f t="shared" si="15"/>
        <v>0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0</v>
      </c>
      <c r="N48" s="31">
        <f t="shared" si="15"/>
        <v>0</v>
      </c>
      <c r="O48" s="31">
        <f>SUM(D48:N48)</f>
        <v>687235</v>
      </c>
      <c r="P48" s="43">
        <f t="shared" si="10"/>
        <v>46.359619535887752</v>
      </c>
      <c r="Q48" s="9"/>
    </row>
    <row r="49" spans="1:17">
      <c r="A49" s="12"/>
      <c r="B49" s="44">
        <v>601</v>
      </c>
      <c r="C49" s="20" t="s">
        <v>65</v>
      </c>
      <c r="D49" s="46">
        <v>4451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4"/>
        <v>4451</v>
      </c>
      <c r="P49" s="47">
        <f t="shared" si="10"/>
        <v>0.30025634106853749</v>
      </c>
      <c r="Q49" s="9"/>
    </row>
    <row r="50" spans="1:17">
      <c r="A50" s="12"/>
      <c r="B50" s="44">
        <v>602</v>
      </c>
      <c r="C50" s="20" t="s">
        <v>66</v>
      </c>
      <c r="D50" s="46">
        <v>8544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4"/>
        <v>8544</v>
      </c>
      <c r="P50" s="47">
        <f t="shared" si="10"/>
        <v>0.57636265515380469</v>
      </c>
      <c r="Q50" s="9"/>
    </row>
    <row r="51" spans="1:17">
      <c r="A51" s="12"/>
      <c r="B51" s="44">
        <v>603</v>
      </c>
      <c r="C51" s="20" t="s">
        <v>67</v>
      </c>
      <c r="D51" s="46">
        <v>2061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4"/>
        <v>2061</v>
      </c>
      <c r="P51" s="47">
        <f t="shared" si="10"/>
        <v>0.13903130059363195</v>
      </c>
      <c r="Q51" s="9"/>
    </row>
    <row r="52" spans="1:17">
      <c r="A52" s="12"/>
      <c r="B52" s="44">
        <v>604</v>
      </c>
      <c r="C52" s="20" t="s">
        <v>68</v>
      </c>
      <c r="D52" s="46">
        <v>202238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4"/>
        <v>202238</v>
      </c>
      <c r="P52" s="47">
        <f t="shared" si="10"/>
        <v>13.642606583917971</v>
      </c>
      <c r="Q52" s="9"/>
    </row>
    <row r="53" spans="1:17">
      <c r="A53" s="12"/>
      <c r="B53" s="44">
        <v>608</v>
      </c>
      <c r="C53" s="20" t="s">
        <v>80</v>
      </c>
      <c r="D53" s="46">
        <v>22349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4"/>
        <v>22349</v>
      </c>
      <c r="P53" s="47">
        <f t="shared" si="10"/>
        <v>1.5076227738801944</v>
      </c>
      <c r="Q53" s="9"/>
    </row>
    <row r="54" spans="1:17">
      <c r="A54" s="12"/>
      <c r="B54" s="44">
        <v>614</v>
      </c>
      <c r="C54" s="20" t="s">
        <v>81</v>
      </c>
      <c r="D54" s="46">
        <v>50896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ref="O54:O60" si="16">SUM(D54:N54)</f>
        <v>50896</v>
      </c>
      <c r="P54" s="47">
        <f t="shared" si="10"/>
        <v>3.4333513221802483</v>
      </c>
      <c r="Q54" s="9"/>
    </row>
    <row r="55" spans="1:17">
      <c r="A55" s="12"/>
      <c r="B55" s="44">
        <v>634</v>
      </c>
      <c r="C55" s="20" t="s">
        <v>82</v>
      </c>
      <c r="D55" s="46">
        <v>48286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6"/>
        <v>48286</v>
      </c>
      <c r="P55" s="47">
        <f t="shared" si="10"/>
        <v>3.2572854830005395</v>
      </c>
      <c r="Q55" s="9"/>
    </row>
    <row r="56" spans="1:17">
      <c r="A56" s="12"/>
      <c r="B56" s="44">
        <v>654</v>
      </c>
      <c r="C56" s="20" t="s">
        <v>115</v>
      </c>
      <c r="D56" s="46">
        <v>56597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6"/>
        <v>56597</v>
      </c>
      <c r="P56" s="47">
        <f t="shared" si="10"/>
        <v>3.8179303831624392</v>
      </c>
      <c r="Q56" s="9"/>
    </row>
    <row r="57" spans="1:17">
      <c r="A57" s="12"/>
      <c r="B57" s="44">
        <v>674</v>
      </c>
      <c r="C57" s="20" t="s">
        <v>84</v>
      </c>
      <c r="D57" s="46">
        <v>16247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6"/>
        <v>16247</v>
      </c>
      <c r="P57" s="47">
        <f t="shared" si="10"/>
        <v>1.0959929843497032</v>
      </c>
      <c r="Q57" s="9"/>
    </row>
    <row r="58" spans="1:17">
      <c r="A58" s="12"/>
      <c r="B58" s="44">
        <v>694</v>
      </c>
      <c r="C58" s="20" t="s">
        <v>85</v>
      </c>
      <c r="D58" s="46">
        <v>27351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6"/>
        <v>27351</v>
      </c>
      <c r="P58" s="47">
        <f t="shared" si="10"/>
        <v>1.8450485698866703</v>
      </c>
      <c r="Q58" s="9"/>
    </row>
    <row r="59" spans="1:17">
      <c r="A59" s="12"/>
      <c r="B59" s="44">
        <v>712</v>
      </c>
      <c r="C59" s="20" t="s">
        <v>70</v>
      </c>
      <c r="D59" s="46">
        <v>89833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6"/>
        <v>89833</v>
      </c>
      <c r="P59" s="47">
        <f t="shared" si="10"/>
        <v>6.0599703184025904</v>
      </c>
      <c r="Q59" s="9"/>
    </row>
    <row r="60" spans="1:17">
      <c r="A60" s="12"/>
      <c r="B60" s="44">
        <v>713</v>
      </c>
      <c r="C60" s="20" t="s">
        <v>71</v>
      </c>
      <c r="D60" s="46">
        <v>36647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6"/>
        <v>36647</v>
      </c>
      <c r="P60" s="47">
        <f t="shared" si="10"/>
        <v>2.4721397733405288</v>
      </c>
      <c r="Q60" s="9"/>
    </row>
    <row r="61" spans="1:17">
      <c r="A61" s="12"/>
      <c r="B61" s="44">
        <v>715</v>
      </c>
      <c r="C61" s="20" t="s">
        <v>72</v>
      </c>
      <c r="D61" s="46">
        <v>0</v>
      </c>
      <c r="E61" s="46">
        <v>3365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ref="O61:O66" si="17">SUM(D61:N61)</f>
        <v>3365</v>
      </c>
      <c r="P61" s="47">
        <f t="shared" si="10"/>
        <v>0.22699676200755531</v>
      </c>
      <c r="Q61" s="9"/>
    </row>
    <row r="62" spans="1:17">
      <c r="A62" s="12"/>
      <c r="B62" s="44">
        <v>716</v>
      </c>
      <c r="C62" s="20" t="s">
        <v>86</v>
      </c>
      <c r="D62" s="46">
        <v>0</v>
      </c>
      <c r="E62" s="46">
        <v>15528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7"/>
        <v>15528</v>
      </c>
      <c r="P62" s="47">
        <f t="shared" si="10"/>
        <v>1.0474905558553698</v>
      </c>
      <c r="Q62" s="9"/>
    </row>
    <row r="63" spans="1:17">
      <c r="A63" s="12"/>
      <c r="B63" s="44">
        <v>724</v>
      </c>
      <c r="C63" s="20" t="s">
        <v>87</v>
      </c>
      <c r="D63" s="46">
        <v>30937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7"/>
        <v>30937</v>
      </c>
      <c r="P63" s="47">
        <f t="shared" si="10"/>
        <v>2.0869535887749597</v>
      </c>
      <c r="Q63" s="9"/>
    </row>
    <row r="64" spans="1:17">
      <c r="A64" s="12"/>
      <c r="B64" s="44">
        <v>744</v>
      </c>
      <c r="C64" s="20" t="s">
        <v>88</v>
      </c>
      <c r="D64" s="46">
        <v>20119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7"/>
        <v>20119</v>
      </c>
      <c r="P64" s="47">
        <f t="shared" si="10"/>
        <v>1.3571910415542363</v>
      </c>
      <c r="Q64" s="9"/>
    </row>
    <row r="65" spans="1:120" ht="15.75" thickBot="1">
      <c r="A65" s="12"/>
      <c r="B65" s="44">
        <v>764</v>
      </c>
      <c r="C65" s="20" t="s">
        <v>89</v>
      </c>
      <c r="D65" s="46">
        <v>51786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7"/>
        <v>51786</v>
      </c>
      <c r="P65" s="47">
        <f t="shared" si="10"/>
        <v>3.4933890987587697</v>
      </c>
      <c r="Q65" s="9"/>
    </row>
    <row r="66" spans="1:120" ht="16.5" thickBot="1">
      <c r="A66" s="14" t="s">
        <v>10</v>
      </c>
      <c r="B66" s="23"/>
      <c r="C66" s="22"/>
      <c r="D66" s="15">
        <f t="shared" ref="D66:N66" si="18">SUM(D5,D14,D22,D27,D31,D36,D41,D45,D48)</f>
        <v>23079421</v>
      </c>
      <c r="E66" s="15">
        <f t="shared" si="18"/>
        <v>27722648</v>
      </c>
      <c r="F66" s="15">
        <f t="shared" si="18"/>
        <v>1785375</v>
      </c>
      <c r="G66" s="15">
        <f t="shared" si="18"/>
        <v>840748</v>
      </c>
      <c r="H66" s="15">
        <f t="shared" si="18"/>
        <v>0</v>
      </c>
      <c r="I66" s="15">
        <f t="shared" si="18"/>
        <v>3189371</v>
      </c>
      <c r="J66" s="15">
        <f t="shared" si="18"/>
        <v>0</v>
      </c>
      <c r="K66" s="15">
        <f t="shared" si="18"/>
        <v>0</v>
      </c>
      <c r="L66" s="15">
        <f t="shared" si="18"/>
        <v>0</v>
      </c>
      <c r="M66" s="15">
        <f t="shared" si="18"/>
        <v>0</v>
      </c>
      <c r="N66" s="15">
        <f t="shared" si="18"/>
        <v>0</v>
      </c>
      <c r="O66" s="15">
        <f t="shared" si="17"/>
        <v>56617563</v>
      </c>
      <c r="P66" s="37">
        <f t="shared" si="10"/>
        <v>3819.3175256341069</v>
      </c>
      <c r="Q66" s="6"/>
      <c r="R66" s="2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</row>
    <row r="67" spans="1:120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9"/>
    </row>
    <row r="68" spans="1:120">
      <c r="A68" s="38"/>
      <c r="B68" s="39"/>
      <c r="C68" s="39"/>
      <c r="D68" s="40"/>
      <c r="E68" s="40"/>
      <c r="F68" s="40"/>
      <c r="G68" s="40"/>
      <c r="H68" s="40"/>
      <c r="I68" s="40"/>
      <c r="J68" s="40"/>
      <c r="K68" s="40"/>
      <c r="L68" s="40"/>
      <c r="M68" s="48" t="s">
        <v>180</v>
      </c>
      <c r="N68" s="48"/>
      <c r="O68" s="48"/>
      <c r="P68" s="41">
        <v>14824</v>
      </c>
    </row>
    <row r="69" spans="1:120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1"/>
    </row>
    <row r="70" spans="1:120" ht="15.75" customHeight="1" thickBot="1">
      <c r="A70" s="52" t="s">
        <v>95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4"/>
    </row>
  </sheetData>
  <mergeCells count="10">
    <mergeCell ref="M68:O68"/>
    <mergeCell ref="A69:P69"/>
    <mergeCell ref="A70:P7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6720349</v>
      </c>
      <c r="E5" s="26">
        <f t="shared" si="0"/>
        <v>552532</v>
      </c>
      <c r="F5" s="26">
        <f t="shared" si="0"/>
        <v>4307341</v>
      </c>
      <c r="G5" s="26">
        <f t="shared" si="0"/>
        <v>617550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12197772</v>
      </c>
      <c r="O5" s="32">
        <f t="shared" ref="O5:O36" si="1">(N5/O$68)</f>
        <v>828.42787286063572</v>
      </c>
      <c r="P5" s="6"/>
    </row>
    <row r="6" spans="1:133">
      <c r="A6" s="12"/>
      <c r="B6" s="44">
        <v>511</v>
      </c>
      <c r="C6" s="20" t="s">
        <v>20</v>
      </c>
      <c r="D6" s="46">
        <v>710447</v>
      </c>
      <c r="E6" s="46">
        <v>0</v>
      </c>
      <c r="F6" s="46">
        <v>0</v>
      </c>
      <c r="G6" s="46">
        <v>14974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725421</v>
      </c>
      <c r="O6" s="47">
        <f t="shared" si="1"/>
        <v>49.267929910350446</v>
      </c>
      <c r="P6" s="9"/>
    </row>
    <row r="7" spans="1:133">
      <c r="A7" s="12"/>
      <c r="B7" s="44">
        <v>512</v>
      </c>
      <c r="C7" s="20" t="s">
        <v>21</v>
      </c>
      <c r="D7" s="46">
        <v>1049687</v>
      </c>
      <c r="E7" s="46">
        <v>41673</v>
      </c>
      <c r="F7" s="46">
        <v>0</v>
      </c>
      <c r="G7" s="46">
        <v>200042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1291402</v>
      </c>
      <c r="O7" s="47">
        <f t="shared" si="1"/>
        <v>87.707280630263512</v>
      </c>
      <c r="P7" s="9"/>
    </row>
    <row r="8" spans="1:133">
      <c r="A8" s="12"/>
      <c r="B8" s="44">
        <v>513</v>
      </c>
      <c r="C8" s="20" t="s">
        <v>22</v>
      </c>
      <c r="D8" s="46">
        <v>2971374</v>
      </c>
      <c r="E8" s="46">
        <v>93689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3065063</v>
      </c>
      <c r="O8" s="47">
        <f t="shared" si="1"/>
        <v>208.1678212442271</v>
      </c>
      <c r="P8" s="9"/>
    </row>
    <row r="9" spans="1:133">
      <c r="A9" s="12"/>
      <c r="B9" s="44">
        <v>514</v>
      </c>
      <c r="C9" s="20" t="s">
        <v>23</v>
      </c>
      <c r="D9" s="46">
        <v>258136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258136</v>
      </c>
      <c r="O9" s="47">
        <f t="shared" si="1"/>
        <v>17.531649008421624</v>
      </c>
      <c r="P9" s="9"/>
    </row>
    <row r="10" spans="1:133">
      <c r="A10" s="12"/>
      <c r="B10" s="44">
        <v>515</v>
      </c>
      <c r="C10" s="20" t="s">
        <v>24</v>
      </c>
      <c r="D10" s="46">
        <v>171401</v>
      </c>
      <c r="E10" s="46">
        <v>9264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180665</v>
      </c>
      <c r="O10" s="47">
        <f t="shared" si="1"/>
        <v>12.270103232817169</v>
      </c>
      <c r="P10" s="9"/>
    </row>
    <row r="11" spans="1:133">
      <c r="A11" s="12"/>
      <c r="B11" s="44">
        <v>516</v>
      </c>
      <c r="C11" s="20" t="s">
        <v>77</v>
      </c>
      <c r="D11" s="46">
        <v>210634</v>
      </c>
      <c r="E11" s="46">
        <v>13637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224271</v>
      </c>
      <c r="O11" s="47">
        <f t="shared" si="1"/>
        <v>15.231662591687041</v>
      </c>
      <c r="P11" s="9"/>
    </row>
    <row r="12" spans="1:133">
      <c r="A12" s="12"/>
      <c r="B12" s="44">
        <v>517</v>
      </c>
      <c r="C12" s="20" t="s">
        <v>168</v>
      </c>
      <c r="D12" s="46">
        <v>0</v>
      </c>
      <c r="E12" s="46">
        <v>0</v>
      </c>
      <c r="F12" s="46">
        <v>4307341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4307341</v>
      </c>
      <c r="O12" s="47">
        <f t="shared" si="1"/>
        <v>292.53878022276558</v>
      </c>
      <c r="P12" s="9"/>
    </row>
    <row r="13" spans="1:133">
      <c r="A13" s="12"/>
      <c r="B13" s="44">
        <v>519</v>
      </c>
      <c r="C13" s="20" t="s">
        <v>125</v>
      </c>
      <c r="D13" s="46">
        <v>1348670</v>
      </c>
      <c r="E13" s="46">
        <v>394269</v>
      </c>
      <c r="F13" s="46">
        <v>0</v>
      </c>
      <c r="G13" s="46">
        <v>402534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2145473</v>
      </c>
      <c r="O13" s="47">
        <f t="shared" si="1"/>
        <v>145.71264602010322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SUM(D15:D21)</f>
        <v>8161579</v>
      </c>
      <c r="E14" s="31">
        <f t="shared" si="3"/>
        <v>1637779</v>
      </c>
      <c r="F14" s="31">
        <f t="shared" si="3"/>
        <v>0</v>
      </c>
      <c r="G14" s="31">
        <f t="shared" si="3"/>
        <v>1624683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11424041</v>
      </c>
      <c r="O14" s="43">
        <f t="shared" si="1"/>
        <v>775.87890518880738</v>
      </c>
      <c r="P14" s="10"/>
    </row>
    <row r="15" spans="1:133">
      <c r="A15" s="12"/>
      <c r="B15" s="44">
        <v>521</v>
      </c>
      <c r="C15" s="20" t="s">
        <v>27</v>
      </c>
      <c r="D15" s="46">
        <v>3925329</v>
      </c>
      <c r="E15" s="46">
        <v>74398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3999727</v>
      </c>
      <c r="O15" s="47">
        <f t="shared" si="1"/>
        <v>271.64676718283073</v>
      </c>
      <c r="P15" s="9"/>
    </row>
    <row r="16" spans="1:133">
      <c r="A16" s="12"/>
      <c r="B16" s="44">
        <v>522</v>
      </c>
      <c r="C16" s="20" t="s">
        <v>28</v>
      </c>
      <c r="D16" s="46">
        <v>21094</v>
      </c>
      <c r="E16" s="46">
        <v>710351</v>
      </c>
      <c r="F16" s="46">
        <v>0</v>
      </c>
      <c r="G16" s="46">
        <v>794793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1526238</v>
      </c>
      <c r="O16" s="47">
        <f t="shared" si="1"/>
        <v>103.65647921760392</v>
      </c>
      <c r="P16" s="9"/>
    </row>
    <row r="17" spans="1:16">
      <c r="A17" s="12"/>
      <c r="B17" s="44">
        <v>523</v>
      </c>
      <c r="C17" s="20" t="s">
        <v>126</v>
      </c>
      <c r="D17" s="46">
        <v>2045695</v>
      </c>
      <c r="E17" s="46">
        <v>130411</v>
      </c>
      <c r="F17" s="46">
        <v>0</v>
      </c>
      <c r="G17" s="46">
        <v>125805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2301911</v>
      </c>
      <c r="O17" s="47">
        <f t="shared" si="1"/>
        <v>156.33734039663136</v>
      </c>
      <c r="P17" s="9"/>
    </row>
    <row r="18" spans="1:16">
      <c r="A18" s="12"/>
      <c r="B18" s="44">
        <v>524</v>
      </c>
      <c r="C18" s="20" t="s">
        <v>30</v>
      </c>
      <c r="D18" s="46">
        <v>436305</v>
      </c>
      <c r="E18" s="46">
        <v>25428</v>
      </c>
      <c r="F18" s="46">
        <v>0</v>
      </c>
      <c r="G18" s="46">
        <v>36631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498364</v>
      </c>
      <c r="O18" s="47">
        <f t="shared" si="1"/>
        <v>33.847052431404506</v>
      </c>
      <c r="P18" s="9"/>
    </row>
    <row r="19" spans="1:16">
      <c r="A19" s="12"/>
      <c r="B19" s="44">
        <v>525</v>
      </c>
      <c r="C19" s="20" t="s">
        <v>31</v>
      </c>
      <c r="D19" s="46">
        <v>204904</v>
      </c>
      <c r="E19" s="46">
        <v>544000</v>
      </c>
      <c r="F19" s="46">
        <v>0</v>
      </c>
      <c r="G19" s="46">
        <v>429940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1178844</v>
      </c>
      <c r="O19" s="47">
        <f t="shared" si="1"/>
        <v>80.062754686226569</v>
      </c>
      <c r="P19" s="9"/>
    </row>
    <row r="20" spans="1:16">
      <c r="A20" s="12"/>
      <c r="B20" s="44">
        <v>526</v>
      </c>
      <c r="C20" s="20" t="s">
        <v>32</v>
      </c>
      <c r="D20" s="46">
        <v>1483268</v>
      </c>
      <c r="E20" s="46">
        <v>153191</v>
      </c>
      <c r="F20" s="46">
        <v>0</v>
      </c>
      <c r="G20" s="46">
        <v>237514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1873973</v>
      </c>
      <c r="O20" s="47">
        <f t="shared" si="1"/>
        <v>127.27336321651725</v>
      </c>
      <c r="P20" s="9"/>
    </row>
    <row r="21" spans="1:16">
      <c r="A21" s="12"/>
      <c r="B21" s="44">
        <v>527</v>
      </c>
      <c r="C21" s="20" t="s">
        <v>33</v>
      </c>
      <c r="D21" s="46">
        <v>44984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44984</v>
      </c>
      <c r="O21" s="47">
        <f t="shared" si="1"/>
        <v>3.0551480575930454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SUM(D23:D26)</f>
        <v>410309</v>
      </c>
      <c r="E22" s="31">
        <f t="shared" si="5"/>
        <v>13521597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14300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13946206</v>
      </c>
      <c r="O22" s="43">
        <f t="shared" si="1"/>
        <v>947.17508829122517</v>
      </c>
      <c r="P22" s="10"/>
    </row>
    <row r="23" spans="1:16">
      <c r="A23" s="12"/>
      <c r="B23" s="44">
        <v>533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14300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14300</v>
      </c>
      <c r="O23" s="47">
        <f t="shared" si="1"/>
        <v>0.97120347731594681</v>
      </c>
      <c r="P23" s="9"/>
    </row>
    <row r="24" spans="1:16">
      <c r="A24" s="12"/>
      <c r="B24" s="44">
        <v>534</v>
      </c>
      <c r="C24" s="20" t="s">
        <v>127</v>
      </c>
      <c r="D24" s="46">
        <v>292834</v>
      </c>
      <c r="E24" s="46">
        <v>230526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523360</v>
      </c>
      <c r="O24" s="47">
        <f t="shared" si="1"/>
        <v>35.544688943221949</v>
      </c>
      <c r="P24" s="9"/>
    </row>
    <row r="25" spans="1:16">
      <c r="A25" s="12"/>
      <c r="B25" s="44">
        <v>537</v>
      </c>
      <c r="C25" s="20" t="s">
        <v>129</v>
      </c>
      <c r="D25" s="46">
        <v>94896</v>
      </c>
      <c r="E25" s="46">
        <v>10413995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10508891</v>
      </c>
      <c r="O25" s="47">
        <f t="shared" si="1"/>
        <v>713.72527845694106</v>
      </c>
      <c r="P25" s="9"/>
    </row>
    <row r="26" spans="1:16">
      <c r="A26" s="12"/>
      <c r="B26" s="44">
        <v>538</v>
      </c>
      <c r="C26" s="20" t="s">
        <v>130</v>
      </c>
      <c r="D26" s="46">
        <v>22579</v>
      </c>
      <c r="E26" s="46">
        <v>2877076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2899655</v>
      </c>
      <c r="O26" s="47">
        <f t="shared" si="1"/>
        <v>196.93391741374626</v>
      </c>
      <c r="P26" s="9"/>
    </row>
    <row r="27" spans="1:16" ht="15.75">
      <c r="A27" s="28" t="s">
        <v>42</v>
      </c>
      <c r="B27" s="29"/>
      <c r="C27" s="30"/>
      <c r="D27" s="31">
        <f t="shared" ref="D27:M27" si="6">SUM(D28:D30)</f>
        <v>719319</v>
      </c>
      <c r="E27" s="31">
        <f t="shared" si="6"/>
        <v>5055733</v>
      </c>
      <c r="F27" s="31">
        <f t="shared" si="6"/>
        <v>0</v>
      </c>
      <c r="G27" s="31">
        <f t="shared" si="6"/>
        <v>200496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7" si="7">SUM(D27:M27)</f>
        <v>5975548</v>
      </c>
      <c r="O27" s="43">
        <f t="shared" si="1"/>
        <v>405.83727248030425</v>
      </c>
      <c r="P27" s="10"/>
    </row>
    <row r="28" spans="1:16">
      <c r="A28" s="12"/>
      <c r="B28" s="44">
        <v>541</v>
      </c>
      <c r="C28" s="20" t="s">
        <v>131</v>
      </c>
      <c r="D28" s="46">
        <v>704544</v>
      </c>
      <c r="E28" s="46">
        <v>3748758</v>
      </c>
      <c r="F28" s="46">
        <v>0</v>
      </c>
      <c r="G28" s="46">
        <v>200496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4653798</v>
      </c>
      <c r="O28" s="47">
        <f t="shared" si="1"/>
        <v>316.06886715566424</v>
      </c>
      <c r="P28" s="9"/>
    </row>
    <row r="29" spans="1:16">
      <c r="A29" s="12"/>
      <c r="B29" s="44">
        <v>543</v>
      </c>
      <c r="C29" s="20" t="s">
        <v>175</v>
      </c>
      <c r="D29" s="46">
        <v>0</v>
      </c>
      <c r="E29" s="46">
        <v>1306975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1306975</v>
      </c>
      <c r="O29" s="47">
        <f t="shared" si="1"/>
        <v>88.764941591958703</v>
      </c>
      <c r="P29" s="9"/>
    </row>
    <row r="30" spans="1:16">
      <c r="A30" s="12"/>
      <c r="B30" s="44">
        <v>549</v>
      </c>
      <c r="C30" s="20" t="s">
        <v>132</v>
      </c>
      <c r="D30" s="46">
        <v>14775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14775</v>
      </c>
      <c r="O30" s="47">
        <f t="shared" si="1"/>
        <v>1.0034637326813365</v>
      </c>
      <c r="P30" s="9"/>
    </row>
    <row r="31" spans="1:16" ht="15.75">
      <c r="A31" s="28" t="s">
        <v>45</v>
      </c>
      <c r="B31" s="29"/>
      <c r="C31" s="30"/>
      <c r="D31" s="31">
        <f t="shared" ref="D31:M31" si="8">SUM(D32:D35)</f>
        <v>370725</v>
      </c>
      <c r="E31" s="31">
        <f t="shared" si="8"/>
        <v>4357384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7"/>
        <v>4728109</v>
      </c>
      <c r="O31" s="43">
        <f t="shared" si="1"/>
        <v>321.11579733767996</v>
      </c>
      <c r="P31" s="10"/>
    </row>
    <row r="32" spans="1:16">
      <c r="A32" s="13"/>
      <c r="B32" s="45">
        <v>552</v>
      </c>
      <c r="C32" s="21" t="s">
        <v>47</v>
      </c>
      <c r="D32" s="46">
        <v>336013</v>
      </c>
      <c r="E32" s="46">
        <v>1042631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1378644</v>
      </c>
      <c r="O32" s="47">
        <f t="shared" si="1"/>
        <v>93.632436837815817</v>
      </c>
      <c r="P32" s="9"/>
    </row>
    <row r="33" spans="1:16">
      <c r="A33" s="13"/>
      <c r="B33" s="45">
        <v>553</v>
      </c>
      <c r="C33" s="21" t="s">
        <v>133</v>
      </c>
      <c r="D33" s="46">
        <v>34712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34712</v>
      </c>
      <c r="O33" s="47">
        <f t="shared" si="1"/>
        <v>2.3575115457756044</v>
      </c>
      <c r="P33" s="9"/>
    </row>
    <row r="34" spans="1:16">
      <c r="A34" s="13"/>
      <c r="B34" s="45">
        <v>554</v>
      </c>
      <c r="C34" s="21" t="s">
        <v>49</v>
      </c>
      <c r="D34" s="46">
        <v>0</v>
      </c>
      <c r="E34" s="46">
        <v>2549939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2549939</v>
      </c>
      <c r="O34" s="47">
        <f t="shared" si="1"/>
        <v>173.18249117087748</v>
      </c>
      <c r="P34" s="9"/>
    </row>
    <row r="35" spans="1:16">
      <c r="A35" s="13"/>
      <c r="B35" s="45">
        <v>559</v>
      </c>
      <c r="C35" s="21" t="s">
        <v>50</v>
      </c>
      <c r="D35" s="46">
        <v>0</v>
      </c>
      <c r="E35" s="46">
        <v>764814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764814</v>
      </c>
      <c r="O35" s="47">
        <f t="shared" si="1"/>
        <v>51.943357783211084</v>
      </c>
      <c r="P35" s="9"/>
    </row>
    <row r="36" spans="1:16" ht="15.75">
      <c r="A36" s="28" t="s">
        <v>51</v>
      </c>
      <c r="B36" s="29"/>
      <c r="C36" s="30"/>
      <c r="D36" s="31">
        <f t="shared" ref="D36:M36" si="9">SUM(D37:D40)</f>
        <v>705656</v>
      </c>
      <c r="E36" s="31">
        <f t="shared" si="9"/>
        <v>796136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7"/>
        <v>1501792</v>
      </c>
      <c r="O36" s="43">
        <f t="shared" si="1"/>
        <v>101.99619668568324</v>
      </c>
      <c r="P36" s="10"/>
    </row>
    <row r="37" spans="1:16">
      <c r="A37" s="12"/>
      <c r="B37" s="44">
        <v>561</v>
      </c>
      <c r="C37" s="20" t="s">
        <v>134</v>
      </c>
      <c r="D37" s="46">
        <v>0</v>
      </c>
      <c r="E37" s="46">
        <v>735788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735788</v>
      </c>
      <c r="O37" s="47">
        <f t="shared" ref="O37:O66" si="10">(N37/O$68)</f>
        <v>49.972018473240965</v>
      </c>
      <c r="P37" s="9"/>
    </row>
    <row r="38" spans="1:16">
      <c r="A38" s="12"/>
      <c r="B38" s="44">
        <v>562</v>
      </c>
      <c r="C38" s="20" t="s">
        <v>135</v>
      </c>
      <c r="D38" s="46">
        <v>640316</v>
      </c>
      <c r="E38" s="46">
        <v>60348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4" si="11">SUM(D38:M38)</f>
        <v>700664</v>
      </c>
      <c r="O38" s="47">
        <f t="shared" si="10"/>
        <v>47.586525400706329</v>
      </c>
      <c r="P38" s="9"/>
    </row>
    <row r="39" spans="1:16">
      <c r="A39" s="12"/>
      <c r="B39" s="44">
        <v>563</v>
      </c>
      <c r="C39" s="20" t="s">
        <v>136</v>
      </c>
      <c r="D39" s="46">
        <v>21605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21605</v>
      </c>
      <c r="O39" s="47">
        <f t="shared" si="10"/>
        <v>1.4673322466720999</v>
      </c>
      <c r="P39" s="9"/>
    </row>
    <row r="40" spans="1:16">
      <c r="A40" s="12"/>
      <c r="B40" s="44">
        <v>564</v>
      </c>
      <c r="C40" s="20" t="s">
        <v>137</v>
      </c>
      <c r="D40" s="46">
        <v>43735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43735</v>
      </c>
      <c r="O40" s="47">
        <f t="shared" si="10"/>
        <v>2.9703205650638416</v>
      </c>
      <c r="P40" s="9"/>
    </row>
    <row r="41" spans="1:16" ht="15.75">
      <c r="A41" s="28" t="s">
        <v>57</v>
      </c>
      <c r="B41" s="29"/>
      <c r="C41" s="30"/>
      <c r="D41" s="31">
        <f t="shared" ref="D41:M41" si="12">SUM(D42:D44)</f>
        <v>144071</v>
      </c>
      <c r="E41" s="31">
        <f t="shared" si="12"/>
        <v>704701</v>
      </c>
      <c r="F41" s="31">
        <f t="shared" si="12"/>
        <v>0</v>
      </c>
      <c r="G41" s="31">
        <f t="shared" si="12"/>
        <v>11063</v>
      </c>
      <c r="H41" s="31">
        <f t="shared" si="12"/>
        <v>0</v>
      </c>
      <c r="I41" s="31">
        <f t="shared" si="12"/>
        <v>551433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1411268</v>
      </c>
      <c r="O41" s="43">
        <f t="shared" si="10"/>
        <v>95.848139092637865</v>
      </c>
      <c r="P41" s="9"/>
    </row>
    <row r="42" spans="1:16">
      <c r="A42" s="12"/>
      <c r="B42" s="44">
        <v>571</v>
      </c>
      <c r="C42" s="20" t="s">
        <v>58</v>
      </c>
      <c r="D42" s="46">
        <v>102720</v>
      </c>
      <c r="E42" s="46">
        <v>51822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154542</v>
      </c>
      <c r="O42" s="47">
        <f t="shared" si="10"/>
        <v>10.495925020374898</v>
      </c>
      <c r="P42" s="9"/>
    </row>
    <row r="43" spans="1:16">
      <c r="A43" s="12"/>
      <c r="B43" s="44">
        <v>572</v>
      </c>
      <c r="C43" s="20" t="s">
        <v>138</v>
      </c>
      <c r="D43" s="46">
        <v>1568</v>
      </c>
      <c r="E43" s="46">
        <v>495427</v>
      </c>
      <c r="F43" s="46">
        <v>0</v>
      </c>
      <c r="G43" s="46">
        <v>11063</v>
      </c>
      <c r="H43" s="46">
        <v>0</v>
      </c>
      <c r="I43" s="46">
        <v>551433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1059491</v>
      </c>
      <c r="O43" s="47">
        <f t="shared" si="10"/>
        <v>71.956737299646832</v>
      </c>
      <c r="P43" s="9"/>
    </row>
    <row r="44" spans="1:16">
      <c r="A44" s="12"/>
      <c r="B44" s="44">
        <v>579</v>
      </c>
      <c r="C44" s="20" t="s">
        <v>60</v>
      </c>
      <c r="D44" s="46">
        <v>39783</v>
      </c>
      <c r="E44" s="46">
        <v>157452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197235</v>
      </c>
      <c r="O44" s="47">
        <f t="shared" si="10"/>
        <v>13.395476772616137</v>
      </c>
      <c r="P44" s="9"/>
    </row>
    <row r="45" spans="1:16" ht="15.75">
      <c r="A45" s="28" t="s">
        <v>139</v>
      </c>
      <c r="B45" s="29"/>
      <c r="C45" s="30"/>
      <c r="D45" s="31">
        <f t="shared" ref="D45:M45" si="13">SUM(D46:D46)</f>
        <v>570987</v>
      </c>
      <c r="E45" s="31">
        <f t="shared" si="13"/>
        <v>6295531</v>
      </c>
      <c r="F45" s="31">
        <f t="shared" si="13"/>
        <v>0</v>
      </c>
      <c r="G45" s="31">
        <f t="shared" si="13"/>
        <v>0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 t="shared" ref="N45:N57" si="14">SUM(D45:M45)</f>
        <v>6866518</v>
      </c>
      <c r="O45" s="43">
        <f t="shared" si="10"/>
        <v>466.34868242325456</v>
      </c>
      <c r="P45" s="9"/>
    </row>
    <row r="46" spans="1:16">
      <c r="A46" s="12"/>
      <c r="B46" s="44">
        <v>581</v>
      </c>
      <c r="C46" s="20" t="s">
        <v>140</v>
      </c>
      <c r="D46" s="46">
        <v>570987</v>
      </c>
      <c r="E46" s="46">
        <v>6295531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6866518</v>
      </c>
      <c r="O46" s="47">
        <f t="shared" si="10"/>
        <v>466.34868242325456</v>
      </c>
      <c r="P46" s="9"/>
    </row>
    <row r="47" spans="1:16" ht="15.75">
      <c r="A47" s="28" t="s">
        <v>64</v>
      </c>
      <c r="B47" s="29"/>
      <c r="C47" s="30"/>
      <c r="D47" s="31">
        <f t="shared" ref="D47:M47" si="15">SUM(D48:D65)</f>
        <v>726965</v>
      </c>
      <c r="E47" s="31">
        <f t="shared" si="15"/>
        <v>24681</v>
      </c>
      <c r="F47" s="31">
        <f t="shared" si="15"/>
        <v>0</v>
      </c>
      <c r="G47" s="31">
        <f t="shared" si="15"/>
        <v>2980</v>
      </c>
      <c r="H47" s="31">
        <f t="shared" si="15"/>
        <v>0</v>
      </c>
      <c r="I47" s="31">
        <f t="shared" si="15"/>
        <v>0</v>
      </c>
      <c r="J47" s="31">
        <f t="shared" si="15"/>
        <v>0</v>
      </c>
      <c r="K47" s="31">
        <f t="shared" si="15"/>
        <v>0</v>
      </c>
      <c r="L47" s="31">
        <f t="shared" si="15"/>
        <v>0</v>
      </c>
      <c r="M47" s="31">
        <f t="shared" si="15"/>
        <v>0</v>
      </c>
      <c r="N47" s="31">
        <f t="shared" si="14"/>
        <v>754626</v>
      </c>
      <c r="O47" s="43">
        <f t="shared" si="10"/>
        <v>51.251426242868789</v>
      </c>
      <c r="P47" s="9"/>
    </row>
    <row r="48" spans="1:16">
      <c r="A48" s="12"/>
      <c r="B48" s="44">
        <v>601</v>
      </c>
      <c r="C48" s="20" t="s">
        <v>170</v>
      </c>
      <c r="D48" s="46">
        <v>4737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4737</v>
      </c>
      <c r="O48" s="47">
        <f t="shared" si="10"/>
        <v>0.32171964140179299</v>
      </c>
      <c r="P48" s="9"/>
    </row>
    <row r="49" spans="1:16">
      <c r="A49" s="12"/>
      <c r="B49" s="44">
        <v>602</v>
      </c>
      <c r="C49" s="20" t="s">
        <v>143</v>
      </c>
      <c r="D49" s="46">
        <v>8981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8981</v>
      </c>
      <c r="O49" s="47">
        <f t="shared" si="10"/>
        <v>0.60995653355066559</v>
      </c>
      <c r="P49" s="9"/>
    </row>
    <row r="50" spans="1:16">
      <c r="A50" s="12"/>
      <c r="B50" s="44">
        <v>603</v>
      </c>
      <c r="C50" s="20" t="s">
        <v>144</v>
      </c>
      <c r="D50" s="46">
        <v>2440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2440</v>
      </c>
      <c r="O50" s="47">
        <f t="shared" si="10"/>
        <v>0.16571583808747622</v>
      </c>
      <c r="P50" s="9"/>
    </row>
    <row r="51" spans="1:16">
      <c r="A51" s="12"/>
      <c r="B51" s="44">
        <v>604</v>
      </c>
      <c r="C51" s="20" t="s">
        <v>145</v>
      </c>
      <c r="D51" s="46">
        <v>217254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217254</v>
      </c>
      <c r="O51" s="47">
        <f t="shared" si="10"/>
        <v>14.755093724531378</v>
      </c>
      <c r="P51" s="9"/>
    </row>
    <row r="52" spans="1:16">
      <c r="A52" s="12"/>
      <c r="B52" s="44">
        <v>608</v>
      </c>
      <c r="C52" s="20" t="s">
        <v>146</v>
      </c>
      <c r="D52" s="46">
        <v>17523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17523</v>
      </c>
      <c r="O52" s="47">
        <f t="shared" si="10"/>
        <v>1.1900977995110025</v>
      </c>
      <c r="P52" s="9"/>
    </row>
    <row r="53" spans="1:16">
      <c r="A53" s="12"/>
      <c r="B53" s="44">
        <v>614</v>
      </c>
      <c r="C53" s="20" t="s">
        <v>147</v>
      </c>
      <c r="D53" s="46">
        <v>53792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53792</v>
      </c>
      <c r="O53" s="47">
        <f t="shared" si="10"/>
        <v>3.6533550665580004</v>
      </c>
      <c r="P53" s="9"/>
    </row>
    <row r="54" spans="1:16">
      <c r="A54" s="12"/>
      <c r="B54" s="44">
        <v>634</v>
      </c>
      <c r="C54" s="20" t="s">
        <v>149</v>
      </c>
      <c r="D54" s="46">
        <v>41555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41555</v>
      </c>
      <c r="O54" s="47">
        <f t="shared" si="10"/>
        <v>2.8222629720184731</v>
      </c>
      <c r="P54" s="9"/>
    </row>
    <row r="55" spans="1:16">
      <c r="A55" s="12"/>
      <c r="B55" s="44">
        <v>654</v>
      </c>
      <c r="C55" s="20" t="s">
        <v>150</v>
      </c>
      <c r="D55" s="46">
        <v>59435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59435</v>
      </c>
      <c r="O55" s="47">
        <f t="shared" si="10"/>
        <v>4.0366069002988318</v>
      </c>
      <c r="P55" s="9"/>
    </row>
    <row r="56" spans="1:16">
      <c r="A56" s="12"/>
      <c r="B56" s="44">
        <v>674</v>
      </c>
      <c r="C56" s="20" t="s">
        <v>151</v>
      </c>
      <c r="D56" s="46">
        <v>13493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13493</v>
      </c>
      <c r="O56" s="47">
        <f t="shared" si="10"/>
        <v>0.91639500135832652</v>
      </c>
      <c r="P56" s="9"/>
    </row>
    <row r="57" spans="1:16">
      <c r="A57" s="12"/>
      <c r="B57" s="44">
        <v>694</v>
      </c>
      <c r="C57" s="20" t="s">
        <v>152</v>
      </c>
      <c r="D57" s="46">
        <v>56435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56435</v>
      </c>
      <c r="O57" s="47">
        <f t="shared" si="10"/>
        <v>3.8328579190437382</v>
      </c>
      <c r="P57" s="9"/>
    </row>
    <row r="58" spans="1:16">
      <c r="A58" s="12"/>
      <c r="B58" s="44">
        <v>712</v>
      </c>
      <c r="C58" s="20" t="s">
        <v>117</v>
      </c>
      <c r="D58" s="46">
        <v>108069</v>
      </c>
      <c r="E58" s="46">
        <v>2300</v>
      </c>
      <c r="F58" s="46">
        <v>0</v>
      </c>
      <c r="G58" s="46">
        <v>2980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5" si="16">SUM(D58:M58)</f>
        <v>113349</v>
      </c>
      <c r="O58" s="47">
        <f t="shared" si="10"/>
        <v>7.6982477587612061</v>
      </c>
      <c r="P58" s="9"/>
    </row>
    <row r="59" spans="1:16">
      <c r="A59" s="12"/>
      <c r="B59" s="44">
        <v>713</v>
      </c>
      <c r="C59" s="20" t="s">
        <v>153</v>
      </c>
      <c r="D59" s="46">
        <v>37116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37116</v>
      </c>
      <c r="O59" s="47">
        <f t="shared" si="10"/>
        <v>2.5207823960880194</v>
      </c>
      <c r="P59" s="9"/>
    </row>
    <row r="60" spans="1:16">
      <c r="A60" s="12"/>
      <c r="B60" s="44">
        <v>715</v>
      </c>
      <c r="C60" s="20" t="s">
        <v>119</v>
      </c>
      <c r="D60" s="46">
        <v>0</v>
      </c>
      <c r="E60" s="46">
        <v>2444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2444</v>
      </c>
      <c r="O60" s="47">
        <f t="shared" si="10"/>
        <v>0.16598750339581636</v>
      </c>
      <c r="P60" s="9"/>
    </row>
    <row r="61" spans="1:16">
      <c r="A61" s="12"/>
      <c r="B61" s="44">
        <v>716</v>
      </c>
      <c r="C61" s="20" t="s">
        <v>154</v>
      </c>
      <c r="D61" s="46">
        <v>0</v>
      </c>
      <c r="E61" s="46">
        <v>15527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15527</v>
      </c>
      <c r="O61" s="47">
        <f t="shared" si="10"/>
        <v>1.0545368106492801</v>
      </c>
      <c r="P61" s="9"/>
    </row>
    <row r="62" spans="1:16">
      <c r="A62" s="12"/>
      <c r="B62" s="44">
        <v>719</v>
      </c>
      <c r="C62" s="20" t="s">
        <v>120</v>
      </c>
      <c r="D62" s="46">
        <v>0</v>
      </c>
      <c r="E62" s="46">
        <v>4410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4410</v>
      </c>
      <c r="O62" s="47">
        <f t="shared" si="10"/>
        <v>0.2995110024449878</v>
      </c>
      <c r="P62" s="9"/>
    </row>
    <row r="63" spans="1:16">
      <c r="A63" s="12"/>
      <c r="B63" s="44">
        <v>724</v>
      </c>
      <c r="C63" s="20" t="s">
        <v>156</v>
      </c>
      <c r="D63" s="46">
        <v>16104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16104</v>
      </c>
      <c r="O63" s="47">
        <f t="shared" si="10"/>
        <v>1.0937245313773432</v>
      </c>
      <c r="P63" s="9"/>
    </row>
    <row r="64" spans="1:16">
      <c r="A64" s="12"/>
      <c r="B64" s="44">
        <v>744</v>
      </c>
      <c r="C64" s="20" t="s">
        <v>157</v>
      </c>
      <c r="D64" s="46">
        <v>48685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48685</v>
      </c>
      <c r="O64" s="47">
        <f t="shared" si="10"/>
        <v>3.306506384134746</v>
      </c>
      <c r="P64" s="9"/>
    </row>
    <row r="65" spans="1:119" ht="15.75" thickBot="1">
      <c r="A65" s="12"/>
      <c r="B65" s="44">
        <v>764</v>
      </c>
      <c r="C65" s="20" t="s">
        <v>158</v>
      </c>
      <c r="D65" s="46">
        <v>41346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41346</v>
      </c>
      <c r="O65" s="47">
        <f t="shared" si="10"/>
        <v>2.8080684596577017</v>
      </c>
      <c r="P65" s="9"/>
    </row>
    <row r="66" spans="1:119" ht="16.5" thickBot="1">
      <c r="A66" s="14" t="s">
        <v>10</v>
      </c>
      <c r="B66" s="23"/>
      <c r="C66" s="22"/>
      <c r="D66" s="15">
        <f t="shared" ref="D66:M66" si="17">SUM(D5,D14,D22,D27,D31,D36,D41,D45,D47)</f>
        <v>18529960</v>
      </c>
      <c r="E66" s="15">
        <f t="shared" si="17"/>
        <v>32946074</v>
      </c>
      <c r="F66" s="15">
        <f t="shared" si="17"/>
        <v>4307341</v>
      </c>
      <c r="G66" s="15">
        <f t="shared" si="17"/>
        <v>2456772</v>
      </c>
      <c r="H66" s="15">
        <f t="shared" si="17"/>
        <v>0</v>
      </c>
      <c r="I66" s="15">
        <f t="shared" si="17"/>
        <v>565733</v>
      </c>
      <c r="J66" s="15">
        <f t="shared" si="17"/>
        <v>0</v>
      </c>
      <c r="K66" s="15">
        <f t="shared" si="17"/>
        <v>0</v>
      </c>
      <c r="L66" s="15">
        <f t="shared" si="17"/>
        <v>0</v>
      </c>
      <c r="M66" s="15">
        <f t="shared" si="17"/>
        <v>0</v>
      </c>
      <c r="N66" s="15">
        <f>SUM(D66:M66)</f>
        <v>58805880</v>
      </c>
      <c r="O66" s="37">
        <f t="shared" si="10"/>
        <v>3993.8793806030972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38"/>
      <c r="B68" s="39"/>
      <c r="C68" s="39"/>
      <c r="D68" s="40"/>
      <c r="E68" s="40"/>
      <c r="F68" s="40"/>
      <c r="G68" s="40"/>
      <c r="H68" s="40"/>
      <c r="I68" s="40"/>
      <c r="J68" s="40"/>
      <c r="K68" s="40"/>
      <c r="L68" s="48" t="s">
        <v>178</v>
      </c>
      <c r="M68" s="48"/>
      <c r="N68" s="48"/>
      <c r="O68" s="41">
        <v>14724</v>
      </c>
    </row>
    <row r="69" spans="1:119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</row>
    <row r="70" spans="1:119" ht="15.75" customHeight="1" thickBot="1">
      <c r="A70" s="52" t="s">
        <v>95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6681919</v>
      </c>
      <c r="E5" s="26">
        <f t="shared" si="0"/>
        <v>3862081</v>
      </c>
      <c r="F5" s="26">
        <f t="shared" si="0"/>
        <v>2163881</v>
      </c>
      <c r="G5" s="26">
        <f t="shared" si="0"/>
        <v>1050510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13758391</v>
      </c>
      <c r="O5" s="32">
        <f t="shared" ref="O5:O36" si="1">(N5/O$69)</f>
        <v>1051.7039443510166</v>
      </c>
      <c r="P5" s="6"/>
    </row>
    <row r="6" spans="1:133">
      <c r="A6" s="12"/>
      <c r="B6" s="44">
        <v>511</v>
      </c>
      <c r="C6" s="20" t="s">
        <v>20</v>
      </c>
      <c r="D6" s="46">
        <v>748966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748966</v>
      </c>
      <c r="O6" s="47">
        <f t="shared" si="1"/>
        <v>57.251643479590278</v>
      </c>
      <c r="P6" s="9"/>
    </row>
    <row r="7" spans="1:133">
      <c r="A7" s="12"/>
      <c r="B7" s="44">
        <v>512</v>
      </c>
      <c r="C7" s="20" t="s">
        <v>21</v>
      </c>
      <c r="D7" s="46">
        <v>934276</v>
      </c>
      <c r="E7" s="46">
        <v>61324</v>
      </c>
      <c r="F7" s="46">
        <v>0</v>
      </c>
      <c r="G7" s="46">
        <v>185975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1181575</v>
      </c>
      <c r="O7" s="47">
        <f t="shared" si="1"/>
        <v>90.320669622381899</v>
      </c>
      <c r="P7" s="9"/>
    </row>
    <row r="8" spans="1:133">
      <c r="A8" s="12"/>
      <c r="B8" s="44">
        <v>513</v>
      </c>
      <c r="C8" s="20" t="s">
        <v>22</v>
      </c>
      <c r="D8" s="46">
        <v>2933069</v>
      </c>
      <c r="E8" s="46">
        <v>2171321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5104390</v>
      </c>
      <c r="O8" s="47">
        <f t="shared" si="1"/>
        <v>390.18422259593336</v>
      </c>
      <c r="P8" s="9"/>
    </row>
    <row r="9" spans="1:133">
      <c r="A9" s="12"/>
      <c r="B9" s="44">
        <v>514</v>
      </c>
      <c r="C9" s="20" t="s">
        <v>23</v>
      </c>
      <c r="D9" s="46">
        <v>247157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247157</v>
      </c>
      <c r="O9" s="47">
        <f t="shared" si="1"/>
        <v>18.892906283442898</v>
      </c>
      <c r="P9" s="9"/>
    </row>
    <row r="10" spans="1:133">
      <c r="A10" s="12"/>
      <c r="B10" s="44">
        <v>515</v>
      </c>
      <c r="C10" s="20" t="s">
        <v>24</v>
      </c>
      <c r="D10" s="46">
        <v>198638</v>
      </c>
      <c r="E10" s="46">
        <v>16572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215210</v>
      </c>
      <c r="O10" s="47">
        <f t="shared" si="1"/>
        <v>16.450848494114052</v>
      </c>
      <c r="P10" s="9"/>
    </row>
    <row r="11" spans="1:133">
      <c r="A11" s="12"/>
      <c r="B11" s="44">
        <v>516</v>
      </c>
      <c r="C11" s="20" t="s">
        <v>77</v>
      </c>
      <c r="D11" s="46">
        <v>196372</v>
      </c>
      <c r="E11" s="46">
        <v>26828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223200</v>
      </c>
      <c r="O11" s="47">
        <f t="shared" si="1"/>
        <v>17.061611374407583</v>
      </c>
      <c r="P11" s="9"/>
    </row>
    <row r="12" spans="1:133">
      <c r="A12" s="12"/>
      <c r="B12" s="44">
        <v>517</v>
      </c>
      <c r="C12" s="20" t="s">
        <v>168</v>
      </c>
      <c r="D12" s="46">
        <v>0</v>
      </c>
      <c r="E12" s="46">
        <v>1077018</v>
      </c>
      <c r="F12" s="46">
        <v>2163881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3240899</v>
      </c>
      <c r="O12" s="47">
        <f t="shared" si="1"/>
        <v>247.73727258828924</v>
      </c>
      <c r="P12" s="9"/>
    </row>
    <row r="13" spans="1:133">
      <c r="A13" s="12"/>
      <c r="B13" s="44">
        <v>519</v>
      </c>
      <c r="C13" s="20" t="s">
        <v>125</v>
      </c>
      <c r="D13" s="46">
        <v>1423441</v>
      </c>
      <c r="E13" s="46">
        <v>509018</v>
      </c>
      <c r="F13" s="46">
        <v>0</v>
      </c>
      <c r="G13" s="46">
        <v>864535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2796994</v>
      </c>
      <c r="O13" s="47">
        <f t="shared" si="1"/>
        <v>213.80476991285735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SUM(D15:D21)</f>
        <v>7914775</v>
      </c>
      <c r="E14" s="31">
        <f t="shared" si="3"/>
        <v>3475306</v>
      </c>
      <c r="F14" s="31">
        <f t="shared" si="3"/>
        <v>0</v>
      </c>
      <c r="G14" s="31">
        <f t="shared" si="3"/>
        <v>560569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11950650</v>
      </c>
      <c r="O14" s="43">
        <f t="shared" si="1"/>
        <v>913.51857514141568</v>
      </c>
      <c r="P14" s="10"/>
    </row>
    <row r="15" spans="1:133">
      <c r="A15" s="12"/>
      <c r="B15" s="44">
        <v>521</v>
      </c>
      <c r="C15" s="20" t="s">
        <v>27</v>
      </c>
      <c r="D15" s="46">
        <v>3822042</v>
      </c>
      <c r="E15" s="46">
        <v>1244525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5066567</v>
      </c>
      <c r="O15" s="47">
        <f t="shared" si="1"/>
        <v>387.29299801253632</v>
      </c>
      <c r="P15" s="9"/>
    </row>
    <row r="16" spans="1:133">
      <c r="A16" s="12"/>
      <c r="B16" s="44">
        <v>522</v>
      </c>
      <c r="C16" s="20" t="s">
        <v>28</v>
      </c>
      <c r="D16" s="46">
        <v>40817</v>
      </c>
      <c r="E16" s="46">
        <v>807699</v>
      </c>
      <c r="F16" s="46">
        <v>0</v>
      </c>
      <c r="G16" s="46">
        <v>371907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1220423</v>
      </c>
      <c r="O16" s="47">
        <f t="shared" si="1"/>
        <v>93.290246139733981</v>
      </c>
      <c r="P16" s="9"/>
    </row>
    <row r="17" spans="1:16">
      <c r="A17" s="12"/>
      <c r="B17" s="44">
        <v>523</v>
      </c>
      <c r="C17" s="20" t="s">
        <v>126</v>
      </c>
      <c r="D17" s="46">
        <v>2073853</v>
      </c>
      <c r="E17" s="46">
        <v>90229</v>
      </c>
      <c r="F17" s="46">
        <v>0</v>
      </c>
      <c r="G17" s="46">
        <v>16394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2180476</v>
      </c>
      <c r="O17" s="47">
        <f t="shared" si="1"/>
        <v>166.67757223666106</v>
      </c>
      <c r="P17" s="9"/>
    </row>
    <row r="18" spans="1:16">
      <c r="A18" s="12"/>
      <c r="B18" s="44">
        <v>524</v>
      </c>
      <c r="C18" s="20" t="s">
        <v>30</v>
      </c>
      <c r="D18" s="46">
        <v>358424</v>
      </c>
      <c r="E18" s="46">
        <v>60931</v>
      </c>
      <c r="F18" s="46">
        <v>0</v>
      </c>
      <c r="G18" s="46">
        <v>36631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455986</v>
      </c>
      <c r="O18" s="47">
        <f t="shared" si="1"/>
        <v>34.855985323345053</v>
      </c>
      <c r="P18" s="9"/>
    </row>
    <row r="19" spans="1:16">
      <c r="A19" s="12"/>
      <c r="B19" s="44">
        <v>525</v>
      </c>
      <c r="C19" s="20" t="s">
        <v>31</v>
      </c>
      <c r="D19" s="46">
        <v>193279</v>
      </c>
      <c r="E19" s="46">
        <v>1043702</v>
      </c>
      <c r="F19" s="46">
        <v>0</v>
      </c>
      <c r="G19" s="46">
        <v>89203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1326184</v>
      </c>
      <c r="O19" s="47">
        <f t="shared" si="1"/>
        <v>101.37471334658309</v>
      </c>
      <c r="P19" s="9"/>
    </row>
    <row r="20" spans="1:16">
      <c r="A20" s="12"/>
      <c r="B20" s="44">
        <v>526</v>
      </c>
      <c r="C20" s="20" t="s">
        <v>32</v>
      </c>
      <c r="D20" s="46">
        <v>1383142</v>
      </c>
      <c r="E20" s="46">
        <v>228220</v>
      </c>
      <c r="F20" s="46">
        <v>0</v>
      </c>
      <c r="G20" s="46">
        <v>46434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1657796</v>
      </c>
      <c r="O20" s="47">
        <f t="shared" si="1"/>
        <v>126.72343678336645</v>
      </c>
      <c r="P20" s="9"/>
    </row>
    <row r="21" spans="1:16">
      <c r="A21" s="12"/>
      <c r="B21" s="44">
        <v>527</v>
      </c>
      <c r="C21" s="20" t="s">
        <v>33</v>
      </c>
      <c r="D21" s="46">
        <v>43218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43218</v>
      </c>
      <c r="O21" s="47">
        <f t="shared" si="1"/>
        <v>3.3036232991897263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SUM(D23:D27)</f>
        <v>161074</v>
      </c>
      <c r="E22" s="31">
        <f t="shared" si="5"/>
        <v>2479169</v>
      </c>
      <c r="F22" s="31">
        <f t="shared" si="5"/>
        <v>0</v>
      </c>
      <c r="G22" s="31">
        <f t="shared" si="5"/>
        <v>184564</v>
      </c>
      <c r="H22" s="31">
        <f t="shared" si="5"/>
        <v>0</v>
      </c>
      <c r="I22" s="31">
        <f t="shared" si="5"/>
        <v>14311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2839118</v>
      </c>
      <c r="O22" s="43">
        <f t="shared" si="1"/>
        <v>217.02476685522092</v>
      </c>
      <c r="P22" s="10"/>
    </row>
    <row r="23" spans="1:16">
      <c r="A23" s="12"/>
      <c r="B23" s="44">
        <v>533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14300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14300</v>
      </c>
      <c r="O23" s="47">
        <f t="shared" si="1"/>
        <v>1.0931050298119553</v>
      </c>
      <c r="P23" s="9"/>
    </row>
    <row r="24" spans="1:16">
      <c r="A24" s="12"/>
      <c r="B24" s="44">
        <v>534</v>
      </c>
      <c r="C24" s="20" t="s">
        <v>127</v>
      </c>
      <c r="D24" s="46">
        <v>44950</v>
      </c>
      <c r="E24" s="46">
        <v>90929</v>
      </c>
      <c r="F24" s="46">
        <v>0</v>
      </c>
      <c r="G24" s="46">
        <v>184564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320443</v>
      </c>
      <c r="O24" s="47">
        <f t="shared" si="1"/>
        <v>24.494954899862407</v>
      </c>
      <c r="P24" s="9"/>
    </row>
    <row r="25" spans="1:16">
      <c r="A25" s="12"/>
      <c r="B25" s="44">
        <v>536</v>
      </c>
      <c r="C25" s="20" t="s">
        <v>128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11</v>
      </c>
      <c r="O25" s="47">
        <f t="shared" si="1"/>
        <v>8.4085002293227335E-4</v>
      </c>
      <c r="P25" s="9"/>
    </row>
    <row r="26" spans="1:16">
      <c r="A26" s="12"/>
      <c r="B26" s="44">
        <v>537</v>
      </c>
      <c r="C26" s="20" t="s">
        <v>129</v>
      </c>
      <c r="D26" s="46">
        <v>89417</v>
      </c>
      <c r="E26" s="46">
        <v>2388240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2477657</v>
      </c>
      <c r="O26" s="47">
        <f t="shared" si="1"/>
        <v>189.39435866075524</v>
      </c>
      <c r="P26" s="9"/>
    </row>
    <row r="27" spans="1:16">
      <c r="A27" s="12"/>
      <c r="B27" s="44">
        <v>538</v>
      </c>
      <c r="C27" s="20" t="s">
        <v>130</v>
      </c>
      <c r="D27" s="46">
        <v>26707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26707</v>
      </c>
      <c r="O27" s="47">
        <f t="shared" si="1"/>
        <v>2.0415074147683838</v>
      </c>
      <c r="P27" s="9"/>
    </row>
    <row r="28" spans="1:16" ht="15.75">
      <c r="A28" s="28" t="s">
        <v>42</v>
      </c>
      <c r="B28" s="29"/>
      <c r="C28" s="30"/>
      <c r="D28" s="31">
        <f t="shared" ref="D28:M28" si="7">SUM(D29:D31)</f>
        <v>847654</v>
      </c>
      <c r="E28" s="31">
        <f t="shared" si="7"/>
        <v>3881144</v>
      </c>
      <c r="F28" s="31">
        <f t="shared" si="7"/>
        <v>0</v>
      </c>
      <c r="G28" s="31">
        <f t="shared" si="7"/>
        <v>470751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8" si="8">SUM(D28:M28)</f>
        <v>5199549</v>
      </c>
      <c r="O28" s="43">
        <f t="shared" si="1"/>
        <v>397.45826326249806</v>
      </c>
      <c r="P28" s="10"/>
    </row>
    <row r="29" spans="1:16">
      <c r="A29" s="12"/>
      <c r="B29" s="44">
        <v>541</v>
      </c>
      <c r="C29" s="20" t="s">
        <v>131</v>
      </c>
      <c r="D29" s="46">
        <v>831029</v>
      </c>
      <c r="E29" s="46">
        <v>1393527</v>
      </c>
      <c r="F29" s="46">
        <v>0</v>
      </c>
      <c r="G29" s="46">
        <v>470751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2695307</v>
      </c>
      <c r="O29" s="47">
        <f t="shared" si="1"/>
        <v>206.03172297813791</v>
      </c>
      <c r="P29" s="9"/>
    </row>
    <row r="30" spans="1:16">
      <c r="A30" s="12"/>
      <c r="B30" s="44">
        <v>543</v>
      </c>
      <c r="C30" s="20" t="s">
        <v>175</v>
      </c>
      <c r="D30" s="46">
        <v>0</v>
      </c>
      <c r="E30" s="46">
        <v>2287617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2287617</v>
      </c>
      <c r="O30" s="47">
        <f t="shared" si="1"/>
        <v>174.86752790093257</v>
      </c>
      <c r="P30" s="9"/>
    </row>
    <row r="31" spans="1:16">
      <c r="A31" s="12"/>
      <c r="B31" s="44">
        <v>549</v>
      </c>
      <c r="C31" s="20" t="s">
        <v>132</v>
      </c>
      <c r="D31" s="46">
        <v>16625</v>
      </c>
      <c r="E31" s="46">
        <v>200000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216625</v>
      </c>
      <c r="O31" s="47">
        <f t="shared" si="1"/>
        <v>16.559012383427611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SUM(D33:D36)</f>
        <v>376170</v>
      </c>
      <c r="E32" s="31">
        <f t="shared" si="9"/>
        <v>1986206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2362376</v>
      </c>
      <c r="O32" s="43">
        <f t="shared" si="1"/>
        <v>180.58217397951384</v>
      </c>
      <c r="P32" s="10"/>
    </row>
    <row r="33" spans="1:16">
      <c r="A33" s="13"/>
      <c r="B33" s="45">
        <v>552</v>
      </c>
      <c r="C33" s="21" t="s">
        <v>47</v>
      </c>
      <c r="D33" s="46">
        <v>330267</v>
      </c>
      <c r="E33" s="46">
        <v>1126908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1457175</v>
      </c>
      <c r="O33" s="47">
        <f t="shared" si="1"/>
        <v>111.38778474239413</v>
      </c>
      <c r="P33" s="9"/>
    </row>
    <row r="34" spans="1:16">
      <c r="A34" s="13"/>
      <c r="B34" s="45">
        <v>553</v>
      </c>
      <c r="C34" s="21" t="s">
        <v>133</v>
      </c>
      <c r="D34" s="46">
        <v>45903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45903</v>
      </c>
      <c r="O34" s="47">
        <f t="shared" si="1"/>
        <v>3.5088671456963767</v>
      </c>
      <c r="P34" s="9"/>
    </row>
    <row r="35" spans="1:16">
      <c r="A35" s="13"/>
      <c r="B35" s="45">
        <v>554</v>
      </c>
      <c r="C35" s="21" t="s">
        <v>49</v>
      </c>
      <c r="D35" s="46">
        <v>0</v>
      </c>
      <c r="E35" s="46">
        <v>738768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738768</v>
      </c>
      <c r="O35" s="47">
        <f t="shared" si="1"/>
        <v>56.472099067420885</v>
      </c>
      <c r="P35" s="9"/>
    </row>
    <row r="36" spans="1:16">
      <c r="A36" s="13"/>
      <c r="B36" s="45">
        <v>559</v>
      </c>
      <c r="C36" s="21" t="s">
        <v>50</v>
      </c>
      <c r="D36" s="46">
        <v>0</v>
      </c>
      <c r="E36" s="46">
        <v>120530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120530</v>
      </c>
      <c r="O36" s="47">
        <f t="shared" si="1"/>
        <v>9.2134230240024468</v>
      </c>
      <c r="P36" s="9"/>
    </row>
    <row r="37" spans="1:16" ht="15.75">
      <c r="A37" s="28" t="s">
        <v>51</v>
      </c>
      <c r="B37" s="29"/>
      <c r="C37" s="30"/>
      <c r="D37" s="31">
        <f t="shared" ref="D37:M37" si="10">SUM(D38:D41)</f>
        <v>745536</v>
      </c>
      <c r="E37" s="31">
        <f t="shared" si="10"/>
        <v>757071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1502607</v>
      </c>
      <c r="O37" s="43">
        <f t="shared" ref="O37:O67" si="11">(N37/O$69)</f>
        <v>114.86064821892677</v>
      </c>
      <c r="P37" s="10"/>
    </row>
    <row r="38" spans="1:16">
      <c r="A38" s="12"/>
      <c r="B38" s="44">
        <v>561</v>
      </c>
      <c r="C38" s="20" t="s">
        <v>134</v>
      </c>
      <c r="D38" s="46">
        <v>0</v>
      </c>
      <c r="E38" s="46">
        <v>620757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620757</v>
      </c>
      <c r="O38" s="47">
        <f t="shared" si="11"/>
        <v>47.451230698669931</v>
      </c>
      <c r="P38" s="9"/>
    </row>
    <row r="39" spans="1:16">
      <c r="A39" s="12"/>
      <c r="B39" s="44">
        <v>562</v>
      </c>
      <c r="C39" s="20" t="s">
        <v>135</v>
      </c>
      <c r="D39" s="46">
        <v>652352</v>
      </c>
      <c r="E39" s="46">
        <v>136314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5" si="12">SUM(D39:M39)</f>
        <v>788666</v>
      </c>
      <c r="O39" s="47">
        <f t="shared" si="11"/>
        <v>60.286347653264023</v>
      </c>
      <c r="P39" s="9"/>
    </row>
    <row r="40" spans="1:16">
      <c r="A40" s="12"/>
      <c r="B40" s="44">
        <v>563</v>
      </c>
      <c r="C40" s="20" t="s">
        <v>136</v>
      </c>
      <c r="D40" s="46">
        <v>53823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53823</v>
      </c>
      <c r="O40" s="47">
        <f t="shared" si="11"/>
        <v>4.1142791622076134</v>
      </c>
      <c r="P40" s="9"/>
    </row>
    <row r="41" spans="1:16">
      <c r="A41" s="12"/>
      <c r="B41" s="44">
        <v>564</v>
      </c>
      <c r="C41" s="20" t="s">
        <v>137</v>
      </c>
      <c r="D41" s="46">
        <v>39361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39361</v>
      </c>
      <c r="O41" s="47">
        <f t="shared" si="11"/>
        <v>3.0087907047852012</v>
      </c>
      <c r="P41" s="9"/>
    </row>
    <row r="42" spans="1:16" ht="15.75">
      <c r="A42" s="28" t="s">
        <v>57</v>
      </c>
      <c r="B42" s="29"/>
      <c r="C42" s="30"/>
      <c r="D42" s="31">
        <f t="shared" ref="D42:M42" si="13">SUM(D43:D45)</f>
        <v>242166</v>
      </c>
      <c r="E42" s="31">
        <f t="shared" si="13"/>
        <v>336010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117691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695867</v>
      </c>
      <c r="O42" s="43">
        <f t="shared" si="11"/>
        <v>53.192707537073844</v>
      </c>
      <c r="P42" s="9"/>
    </row>
    <row r="43" spans="1:16">
      <c r="A43" s="12"/>
      <c r="B43" s="44">
        <v>571</v>
      </c>
      <c r="C43" s="20" t="s">
        <v>58</v>
      </c>
      <c r="D43" s="46">
        <v>92444</v>
      </c>
      <c r="E43" s="46">
        <v>49262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141706</v>
      </c>
      <c r="O43" s="47">
        <f t="shared" si="11"/>
        <v>10.832135759058248</v>
      </c>
      <c r="P43" s="9"/>
    </row>
    <row r="44" spans="1:16">
      <c r="A44" s="12"/>
      <c r="B44" s="44">
        <v>572</v>
      </c>
      <c r="C44" s="20" t="s">
        <v>138</v>
      </c>
      <c r="D44" s="46">
        <v>145694</v>
      </c>
      <c r="E44" s="46">
        <v>270635</v>
      </c>
      <c r="F44" s="46">
        <v>0</v>
      </c>
      <c r="G44" s="46">
        <v>0</v>
      </c>
      <c r="H44" s="46">
        <v>0</v>
      </c>
      <c r="I44" s="46">
        <v>117691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534020</v>
      </c>
      <c r="O44" s="47">
        <f t="shared" si="11"/>
        <v>40.820975386026603</v>
      </c>
      <c r="P44" s="9"/>
    </row>
    <row r="45" spans="1:16">
      <c r="A45" s="12"/>
      <c r="B45" s="44">
        <v>579</v>
      </c>
      <c r="C45" s="20" t="s">
        <v>60</v>
      </c>
      <c r="D45" s="46">
        <v>4028</v>
      </c>
      <c r="E45" s="46">
        <v>16113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20141</v>
      </c>
      <c r="O45" s="47">
        <f t="shared" si="11"/>
        <v>1.5395963919889926</v>
      </c>
      <c r="P45" s="9"/>
    </row>
    <row r="46" spans="1:16" ht="15.75">
      <c r="A46" s="28" t="s">
        <v>139</v>
      </c>
      <c r="B46" s="29"/>
      <c r="C46" s="30"/>
      <c r="D46" s="31">
        <f t="shared" ref="D46:M46" si="14">SUM(D47:D47)</f>
        <v>367920</v>
      </c>
      <c r="E46" s="31">
        <f t="shared" si="14"/>
        <v>1052688</v>
      </c>
      <c r="F46" s="31">
        <f t="shared" si="14"/>
        <v>0</v>
      </c>
      <c r="G46" s="31">
        <f t="shared" si="14"/>
        <v>0</v>
      </c>
      <c r="H46" s="31">
        <f t="shared" si="14"/>
        <v>0</v>
      </c>
      <c r="I46" s="31">
        <f t="shared" si="14"/>
        <v>0</v>
      </c>
      <c r="J46" s="31">
        <f t="shared" si="14"/>
        <v>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 t="shared" ref="N46:N53" si="15">SUM(D46:M46)</f>
        <v>1420608</v>
      </c>
      <c r="O46" s="43">
        <f t="shared" si="11"/>
        <v>108.59256994343373</v>
      </c>
      <c r="P46" s="9"/>
    </row>
    <row r="47" spans="1:16">
      <c r="A47" s="12"/>
      <c r="B47" s="44">
        <v>581</v>
      </c>
      <c r="C47" s="20" t="s">
        <v>140</v>
      </c>
      <c r="D47" s="46">
        <v>367920</v>
      </c>
      <c r="E47" s="46">
        <v>1052688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1420608</v>
      </c>
      <c r="O47" s="47">
        <f t="shared" si="11"/>
        <v>108.59256994343373</v>
      </c>
      <c r="P47" s="9"/>
    </row>
    <row r="48" spans="1:16" ht="15.75">
      <c r="A48" s="28" t="s">
        <v>64</v>
      </c>
      <c r="B48" s="29"/>
      <c r="C48" s="30"/>
      <c r="D48" s="31">
        <f t="shared" ref="D48:M48" si="16">SUM(D49:D66)</f>
        <v>712346</v>
      </c>
      <c r="E48" s="31">
        <f t="shared" si="16"/>
        <v>2880</v>
      </c>
      <c r="F48" s="31">
        <f t="shared" si="16"/>
        <v>0</v>
      </c>
      <c r="G48" s="31">
        <f t="shared" si="16"/>
        <v>0</v>
      </c>
      <c r="H48" s="31">
        <f t="shared" si="16"/>
        <v>0</v>
      </c>
      <c r="I48" s="31">
        <f t="shared" si="16"/>
        <v>0</v>
      </c>
      <c r="J48" s="31">
        <f t="shared" si="16"/>
        <v>0</v>
      </c>
      <c r="K48" s="31">
        <f t="shared" si="16"/>
        <v>0</v>
      </c>
      <c r="L48" s="31">
        <f t="shared" si="16"/>
        <v>0</v>
      </c>
      <c r="M48" s="31">
        <f t="shared" si="16"/>
        <v>0</v>
      </c>
      <c r="N48" s="31">
        <f t="shared" si="15"/>
        <v>715226</v>
      </c>
      <c r="O48" s="43">
        <f t="shared" si="11"/>
        <v>54.67252713652347</v>
      </c>
      <c r="P48" s="9"/>
    </row>
    <row r="49" spans="1:16">
      <c r="A49" s="12"/>
      <c r="B49" s="44">
        <v>601</v>
      </c>
      <c r="C49" s="20" t="s">
        <v>170</v>
      </c>
      <c r="D49" s="46">
        <v>4822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4822</v>
      </c>
      <c r="O49" s="47">
        <f t="shared" si="11"/>
        <v>0.36859807368903835</v>
      </c>
      <c r="P49" s="9"/>
    </row>
    <row r="50" spans="1:16">
      <c r="A50" s="12"/>
      <c r="B50" s="44">
        <v>602</v>
      </c>
      <c r="C50" s="20" t="s">
        <v>143</v>
      </c>
      <c r="D50" s="46">
        <v>8939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8939</v>
      </c>
      <c r="O50" s="47">
        <f t="shared" si="11"/>
        <v>0.68330530499923559</v>
      </c>
      <c r="P50" s="9"/>
    </row>
    <row r="51" spans="1:16">
      <c r="A51" s="12"/>
      <c r="B51" s="44">
        <v>603</v>
      </c>
      <c r="C51" s="20" t="s">
        <v>144</v>
      </c>
      <c r="D51" s="46">
        <v>2419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2419</v>
      </c>
      <c r="O51" s="47">
        <f t="shared" si="11"/>
        <v>0.18491056413392448</v>
      </c>
      <c r="P51" s="9"/>
    </row>
    <row r="52" spans="1:16">
      <c r="A52" s="12"/>
      <c r="B52" s="44">
        <v>604</v>
      </c>
      <c r="C52" s="20" t="s">
        <v>145</v>
      </c>
      <c r="D52" s="46">
        <v>202876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202876</v>
      </c>
      <c r="O52" s="47">
        <f t="shared" si="11"/>
        <v>15.508026295673444</v>
      </c>
      <c r="P52" s="9"/>
    </row>
    <row r="53" spans="1:16">
      <c r="A53" s="12"/>
      <c r="B53" s="44">
        <v>608</v>
      </c>
      <c r="C53" s="20" t="s">
        <v>146</v>
      </c>
      <c r="D53" s="46">
        <v>18053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18053</v>
      </c>
      <c r="O53" s="47">
        <f t="shared" si="11"/>
        <v>1.379987769454212</v>
      </c>
      <c r="P53" s="9"/>
    </row>
    <row r="54" spans="1:16">
      <c r="A54" s="12"/>
      <c r="B54" s="44">
        <v>614</v>
      </c>
      <c r="C54" s="20" t="s">
        <v>147</v>
      </c>
      <c r="D54" s="46">
        <v>55541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59" si="17">SUM(D54:M54)</f>
        <v>55541</v>
      </c>
      <c r="O54" s="47">
        <f t="shared" si="11"/>
        <v>4.2456046476073999</v>
      </c>
      <c r="P54" s="9"/>
    </row>
    <row r="55" spans="1:16">
      <c r="A55" s="12"/>
      <c r="B55" s="44">
        <v>634</v>
      </c>
      <c r="C55" s="20" t="s">
        <v>149</v>
      </c>
      <c r="D55" s="46">
        <v>32573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32573</v>
      </c>
      <c r="O55" s="47">
        <f t="shared" si="11"/>
        <v>2.4899097997248125</v>
      </c>
      <c r="P55" s="9"/>
    </row>
    <row r="56" spans="1:16">
      <c r="A56" s="12"/>
      <c r="B56" s="44">
        <v>654</v>
      </c>
      <c r="C56" s="20" t="s">
        <v>150</v>
      </c>
      <c r="D56" s="46">
        <v>58043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58043</v>
      </c>
      <c r="O56" s="47">
        <f t="shared" si="11"/>
        <v>4.4368598073689034</v>
      </c>
      <c r="P56" s="9"/>
    </row>
    <row r="57" spans="1:16">
      <c r="A57" s="12"/>
      <c r="B57" s="44">
        <v>674</v>
      </c>
      <c r="C57" s="20" t="s">
        <v>151</v>
      </c>
      <c r="D57" s="46">
        <v>30376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30376</v>
      </c>
      <c r="O57" s="47">
        <f t="shared" si="11"/>
        <v>2.3219691178718849</v>
      </c>
      <c r="P57" s="9"/>
    </row>
    <row r="58" spans="1:16">
      <c r="A58" s="12"/>
      <c r="B58" s="44">
        <v>689</v>
      </c>
      <c r="C58" s="20" t="s">
        <v>116</v>
      </c>
      <c r="D58" s="46">
        <v>22736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22736</v>
      </c>
      <c r="O58" s="47">
        <f t="shared" si="11"/>
        <v>1.7379605564898333</v>
      </c>
      <c r="P58" s="9"/>
    </row>
    <row r="59" spans="1:16">
      <c r="A59" s="12"/>
      <c r="B59" s="44">
        <v>694</v>
      </c>
      <c r="C59" s="20" t="s">
        <v>152</v>
      </c>
      <c r="D59" s="46">
        <v>30158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30158</v>
      </c>
      <c r="O59" s="47">
        <f t="shared" si="11"/>
        <v>2.3053049992355907</v>
      </c>
      <c r="P59" s="9"/>
    </row>
    <row r="60" spans="1:16">
      <c r="A60" s="12"/>
      <c r="B60" s="44">
        <v>712</v>
      </c>
      <c r="C60" s="20" t="s">
        <v>117</v>
      </c>
      <c r="D60" s="46">
        <v>92451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66" si="18">SUM(D60:M60)</f>
        <v>92451</v>
      </c>
      <c r="O60" s="47">
        <f t="shared" si="11"/>
        <v>7.0670386791010547</v>
      </c>
      <c r="P60" s="9"/>
    </row>
    <row r="61" spans="1:16">
      <c r="A61" s="12"/>
      <c r="B61" s="44">
        <v>713</v>
      </c>
      <c r="C61" s="20" t="s">
        <v>153</v>
      </c>
      <c r="D61" s="46">
        <v>37390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8"/>
        <v>37390</v>
      </c>
      <c r="O61" s="47">
        <f t="shared" si="11"/>
        <v>2.8581256688579728</v>
      </c>
      <c r="P61" s="9"/>
    </row>
    <row r="62" spans="1:16">
      <c r="A62" s="12"/>
      <c r="B62" s="44">
        <v>715</v>
      </c>
      <c r="C62" s="20" t="s">
        <v>119</v>
      </c>
      <c r="D62" s="46">
        <v>2880</v>
      </c>
      <c r="E62" s="46">
        <v>2880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8"/>
        <v>5760</v>
      </c>
      <c r="O62" s="47">
        <f t="shared" si="11"/>
        <v>0.44029964837180857</v>
      </c>
      <c r="P62" s="9"/>
    </row>
    <row r="63" spans="1:16">
      <c r="A63" s="12"/>
      <c r="B63" s="44">
        <v>716</v>
      </c>
      <c r="C63" s="20" t="s">
        <v>154</v>
      </c>
      <c r="D63" s="46">
        <v>17216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8"/>
        <v>17216</v>
      </c>
      <c r="O63" s="47">
        <f t="shared" si="11"/>
        <v>1.3160067268001834</v>
      </c>
      <c r="P63" s="9"/>
    </row>
    <row r="64" spans="1:16">
      <c r="A64" s="12"/>
      <c r="B64" s="44">
        <v>724</v>
      </c>
      <c r="C64" s="20" t="s">
        <v>156</v>
      </c>
      <c r="D64" s="46">
        <v>24790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8"/>
        <v>24790</v>
      </c>
      <c r="O64" s="47">
        <f t="shared" si="11"/>
        <v>1.8949701880446415</v>
      </c>
      <c r="P64" s="9"/>
    </row>
    <row r="65" spans="1:119">
      <c r="A65" s="12"/>
      <c r="B65" s="44">
        <v>744</v>
      </c>
      <c r="C65" s="20" t="s">
        <v>157</v>
      </c>
      <c r="D65" s="46">
        <v>28893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28893</v>
      </c>
      <c r="O65" s="47">
        <f t="shared" si="11"/>
        <v>2.2086072465983793</v>
      </c>
      <c r="P65" s="9"/>
    </row>
    <row r="66" spans="1:119" ht="15.75" thickBot="1">
      <c r="A66" s="12"/>
      <c r="B66" s="44">
        <v>764</v>
      </c>
      <c r="C66" s="20" t="s">
        <v>158</v>
      </c>
      <c r="D66" s="46">
        <v>42190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42190</v>
      </c>
      <c r="O66" s="47">
        <f t="shared" si="11"/>
        <v>3.2250420425011468</v>
      </c>
      <c r="P66" s="9"/>
    </row>
    <row r="67" spans="1:119" ht="16.5" thickBot="1">
      <c r="A67" s="14" t="s">
        <v>10</v>
      </c>
      <c r="B67" s="23"/>
      <c r="C67" s="22"/>
      <c r="D67" s="15">
        <f t="shared" ref="D67:M67" si="19">SUM(D5,D14,D22,D28,D32,D37,D42,D46,D48)</f>
        <v>18049560</v>
      </c>
      <c r="E67" s="15">
        <f t="shared" si="19"/>
        <v>17832555</v>
      </c>
      <c r="F67" s="15">
        <f t="shared" si="19"/>
        <v>2163881</v>
      </c>
      <c r="G67" s="15">
        <f t="shared" si="19"/>
        <v>2266394</v>
      </c>
      <c r="H67" s="15">
        <f t="shared" si="19"/>
        <v>0</v>
      </c>
      <c r="I67" s="15">
        <f t="shared" si="19"/>
        <v>132002</v>
      </c>
      <c r="J67" s="15">
        <f t="shared" si="19"/>
        <v>0</v>
      </c>
      <c r="K67" s="15">
        <f t="shared" si="19"/>
        <v>0</v>
      </c>
      <c r="L67" s="15">
        <f t="shared" si="19"/>
        <v>0</v>
      </c>
      <c r="M67" s="15">
        <f t="shared" si="19"/>
        <v>0</v>
      </c>
      <c r="N67" s="15">
        <f>SUM(D67:M67)</f>
        <v>40444392</v>
      </c>
      <c r="O67" s="37">
        <f t="shared" si="11"/>
        <v>3091.6061764256228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38"/>
      <c r="B69" s="39"/>
      <c r="C69" s="39"/>
      <c r="D69" s="40"/>
      <c r="E69" s="40"/>
      <c r="F69" s="40"/>
      <c r="G69" s="40"/>
      <c r="H69" s="40"/>
      <c r="I69" s="40"/>
      <c r="J69" s="40"/>
      <c r="K69" s="40"/>
      <c r="L69" s="48" t="s">
        <v>176</v>
      </c>
      <c r="M69" s="48"/>
      <c r="N69" s="48"/>
      <c r="O69" s="41">
        <v>13082</v>
      </c>
    </row>
    <row r="70" spans="1:119">
      <c r="A70" s="49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1"/>
    </row>
    <row r="71" spans="1:119" ht="15.75" customHeight="1" thickBot="1">
      <c r="A71" s="52" t="s">
        <v>95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4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6407673</v>
      </c>
      <c r="E5" s="26">
        <f t="shared" si="0"/>
        <v>462328</v>
      </c>
      <c r="F5" s="26">
        <f t="shared" si="0"/>
        <v>1582318</v>
      </c>
      <c r="G5" s="26">
        <f t="shared" si="0"/>
        <v>76817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8529136</v>
      </c>
      <c r="O5" s="32">
        <f t="shared" ref="O5:O36" si="1">(N5/O$67)</f>
        <v>516.94866355536703</v>
      </c>
      <c r="P5" s="6"/>
    </row>
    <row r="6" spans="1:133">
      <c r="A6" s="12"/>
      <c r="B6" s="44">
        <v>511</v>
      </c>
      <c r="C6" s="20" t="s">
        <v>20</v>
      </c>
      <c r="D6" s="46">
        <v>658107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658107</v>
      </c>
      <c r="O6" s="47">
        <f t="shared" si="1"/>
        <v>39.887690163040183</v>
      </c>
      <c r="P6" s="9"/>
    </row>
    <row r="7" spans="1:133">
      <c r="A7" s="12"/>
      <c r="B7" s="44">
        <v>512</v>
      </c>
      <c r="C7" s="20" t="s">
        <v>21</v>
      </c>
      <c r="D7" s="46">
        <v>1187785</v>
      </c>
      <c r="E7" s="46">
        <v>0</v>
      </c>
      <c r="F7" s="46">
        <v>0</v>
      </c>
      <c r="G7" s="46">
        <v>45417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1233202</v>
      </c>
      <c r="O7" s="47">
        <f t="shared" si="1"/>
        <v>74.744045093642043</v>
      </c>
      <c r="P7" s="9"/>
    </row>
    <row r="8" spans="1:133">
      <c r="A8" s="12"/>
      <c r="B8" s="44">
        <v>513</v>
      </c>
      <c r="C8" s="20" t="s">
        <v>22</v>
      </c>
      <c r="D8" s="46">
        <v>2633025</v>
      </c>
      <c r="E8" s="46">
        <v>21319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2654344</v>
      </c>
      <c r="O8" s="47">
        <f t="shared" si="1"/>
        <v>160.87908358082308</v>
      </c>
      <c r="P8" s="9"/>
    </row>
    <row r="9" spans="1:133">
      <c r="A9" s="12"/>
      <c r="B9" s="44">
        <v>514</v>
      </c>
      <c r="C9" s="20" t="s">
        <v>23</v>
      </c>
      <c r="D9" s="46">
        <v>259120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259120</v>
      </c>
      <c r="O9" s="47">
        <f t="shared" si="1"/>
        <v>15.705194254197224</v>
      </c>
      <c r="P9" s="9"/>
    </row>
    <row r="10" spans="1:133">
      <c r="A10" s="12"/>
      <c r="B10" s="44">
        <v>515</v>
      </c>
      <c r="C10" s="20" t="s">
        <v>24</v>
      </c>
      <c r="D10" s="46">
        <v>75214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75214</v>
      </c>
      <c r="O10" s="47">
        <f t="shared" si="1"/>
        <v>4.5587005273046852</v>
      </c>
      <c r="P10" s="9"/>
    </row>
    <row r="11" spans="1:133">
      <c r="A11" s="12"/>
      <c r="B11" s="44">
        <v>516</v>
      </c>
      <c r="C11" s="20" t="s">
        <v>77</v>
      </c>
      <c r="D11" s="46">
        <v>190765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190765</v>
      </c>
      <c r="O11" s="47">
        <f t="shared" si="1"/>
        <v>11.562215891872235</v>
      </c>
      <c r="P11" s="9"/>
    </row>
    <row r="12" spans="1:133">
      <c r="A12" s="12"/>
      <c r="B12" s="44">
        <v>517</v>
      </c>
      <c r="C12" s="20" t="s">
        <v>168</v>
      </c>
      <c r="D12" s="46">
        <v>0</v>
      </c>
      <c r="E12" s="46">
        <v>0</v>
      </c>
      <c r="F12" s="46">
        <v>1582318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1582318</v>
      </c>
      <c r="O12" s="47">
        <f t="shared" si="1"/>
        <v>95.903872961997692</v>
      </c>
      <c r="P12" s="9"/>
    </row>
    <row r="13" spans="1:133">
      <c r="A13" s="12"/>
      <c r="B13" s="44">
        <v>519</v>
      </c>
      <c r="C13" s="20" t="s">
        <v>125</v>
      </c>
      <c r="D13" s="46">
        <v>1403657</v>
      </c>
      <c r="E13" s="46">
        <v>441009</v>
      </c>
      <c r="F13" s="46">
        <v>0</v>
      </c>
      <c r="G13" s="46">
        <v>31400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1876066</v>
      </c>
      <c r="O13" s="47">
        <f t="shared" si="1"/>
        <v>113.70786108248984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SUM(D15:D22)</f>
        <v>7444727</v>
      </c>
      <c r="E14" s="31">
        <f t="shared" si="3"/>
        <v>2943559</v>
      </c>
      <c r="F14" s="31">
        <f t="shared" si="3"/>
        <v>0</v>
      </c>
      <c r="G14" s="31">
        <f t="shared" si="3"/>
        <v>236228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10624514</v>
      </c>
      <c r="O14" s="43">
        <f t="shared" si="1"/>
        <v>643.94896660403663</v>
      </c>
      <c r="P14" s="10"/>
    </row>
    <row r="15" spans="1:133">
      <c r="A15" s="12"/>
      <c r="B15" s="44">
        <v>521</v>
      </c>
      <c r="C15" s="20" t="s">
        <v>27</v>
      </c>
      <c r="D15" s="46">
        <v>3282131</v>
      </c>
      <c r="E15" s="46">
        <v>22823</v>
      </c>
      <c r="F15" s="46">
        <v>0</v>
      </c>
      <c r="G15" s="46">
        <v>71454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3376408</v>
      </c>
      <c r="O15" s="47">
        <f t="shared" si="1"/>
        <v>204.64319049639371</v>
      </c>
      <c r="P15" s="9"/>
    </row>
    <row r="16" spans="1:133">
      <c r="A16" s="12"/>
      <c r="B16" s="44">
        <v>522</v>
      </c>
      <c r="C16" s="20" t="s">
        <v>28</v>
      </c>
      <c r="D16" s="46">
        <v>72646</v>
      </c>
      <c r="E16" s="46">
        <v>833095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905741</v>
      </c>
      <c r="O16" s="47">
        <f t="shared" si="1"/>
        <v>54.896721013394753</v>
      </c>
      <c r="P16" s="9"/>
    </row>
    <row r="17" spans="1:16">
      <c r="A17" s="12"/>
      <c r="B17" s="44">
        <v>523</v>
      </c>
      <c r="C17" s="20" t="s">
        <v>126</v>
      </c>
      <c r="D17" s="46">
        <v>2051388</v>
      </c>
      <c r="E17" s="46">
        <v>2740</v>
      </c>
      <c r="F17" s="46">
        <v>0</v>
      </c>
      <c r="G17" s="46">
        <v>156774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2210902</v>
      </c>
      <c r="O17" s="47">
        <f t="shared" si="1"/>
        <v>134.00218195042123</v>
      </c>
      <c r="P17" s="9"/>
    </row>
    <row r="18" spans="1:16">
      <c r="A18" s="12"/>
      <c r="B18" s="44">
        <v>524</v>
      </c>
      <c r="C18" s="20" t="s">
        <v>30</v>
      </c>
      <c r="D18" s="46">
        <v>294205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294205</v>
      </c>
      <c r="O18" s="47">
        <f t="shared" si="1"/>
        <v>17.831686768895086</v>
      </c>
      <c r="P18" s="9"/>
    </row>
    <row r="19" spans="1:16">
      <c r="A19" s="12"/>
      <c r="B19" s="44">
        <v>525</v>
      </c>
      <c r="C19" s="20" t="s">
        <v>31</v>
      </c>
      <c r="D19" s="46">
        <v>198900</v>
      </c>
      <c r="E19" s="46">
        <v>2084901</v>
      </c>
      <c r="F19" s="46">
        <v>0</v>
      </c>
      <c r="G19" s="46">
        <v>8000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2291801</v>
      </c>
      <c r="O19" s="47">
        <f t="shared" si="1"/>
        <v>138.90544881507969</v>
      </c>
      <c r="P19" s="9"/>
    </row>
    <row r="20" spans="1:16">
      <c r="A20" s="12"/>
      <c r="B20" s="44">
        <v>526</v>
      </c>
      <c r="C20" s="20" t="s">
        <v>32</v>
      </c>
      <c r="D20" s="46">
        <v>1426262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1426262</v>
      </c>
      <c r="O20" s="47">
        <f t="shared" si="1"/>
        <v>86.445360324868176</v>
      </c>
      <c r="P20" s="9"/>
    </row>
    <row r="21" spans="1:16">
      <c r="A21" s="12"/>
      <c r="B21" s="44">
        <v>527</v>
      </c>
      <c r="C21" s="20" t="s">
        <v>33</v>
      </c>
      <c r="D21" s="46">
        <v>41935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41935</v>
      </c>
      <c r="O21" s="47">
        <f t="shared" si="1"/>
        <v>2.5416691920722467</v>
      </c>
      <c r="P21" s="9"/>
    </row>
    <row r="22" spans="1:16">
      <c r="A22" s="12"/>
      <c r="B22" s="44">
        <v>529</v>
      </c>
      <c r="C22" s="20" t="s">
        <v>34</v>
      </c>
      <c r="D22" s="46">
        <v>77260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77260</v>
      </c>
      <c r="O22" s="47">
        <f t="shared" si="1"/>
        <v>4.6827080429116918</v>
      </c>
      <c r="P22" s="9"/>
    </row>
    <row r="23" spans="1:16" ht="15.75">
      <c r="A23" s="28" t="s">
        <v>35</v>
      </c>
      <c r="B23" s="29"/>
      <c r="C23" s="30"/>
      <c r="D23" s="31">
        <f t="shared" ref="D23:M23" si="5">SUM(D24:D28)</f>
        <v>203255</v>
      </c>
      <c r="E23" s="31">
        <f t="shared" si="5"/>
        <v>363800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21036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 t="shared" ref="N23:N28" si="6">SUM(D23:M23)</f>
        <v>588091</v>
      </c>
      <c r="O23" s="43">
        <f t="shared" si="1"/>
        <v>35.644039032668644</v>
      </c>
      <c r="P23" s="10"/>
    </row>
    <row r="24" spans="1:16">
      <c r="A24" s="12"/>
      <c r="B24" s="44">
        <v>533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14300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14300</v>
      </c>
      <c r="O24" s="47">
        <f t="shared" si="1"/>
        <v>0.86671919510273354</v>
      </c>
      <c r="P24" s="9"/>
    </row>
    <row r="25" spans="1:16">
      <c r="A25" s="12"/>
      <c r="B25" s="44">
        <v>534</v>
      </c>
      <c r="C25" s="20" t="s">
        <v>127</v>
      </c>
      <c r="D25" s="46">
        <v>32482</v>
      </c>
      <c r="E25" s="46">
        <v>89485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121967</v>
      </c>
      <c r="O25" s="47">
        <f t="shared" si="1"/>
        <v>7.3923874174192372</v>
      </c>
      <c r="P25" s="9"/>
    </row>
    <row r="26" spans="1:16">
      <c r="A26" s="12"/>
      <c r="B26" s="44">
        <v>536</v>
      </c>
      <c r="C26" s="20" t="s">
        <v>128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6736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6736</v>
      </c>
      <c r="O26" s="47">
        <f t="shared" si="1"/>
        <v>0.40826716770713378</v>
      </c>
      <c r="P26" s="9"/>
    </row>
    <row r="27" spans="1:16">
      <c r="A27" s="12"/>
      <c r="B27" s="44">
        <v>537</v>
      </c>
      <c r="C27" s="20" t="s">
        <v>129</v>
      </c>
      <c r="D27" s="46">
        <v>131016</v>
      </c>
      <c r="E27" s="46">
        <v>274315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405331</v>
      </c>
      <c r="O27" s="47">
        <f t="shared" si="1"/>
        <v>24.567004060852174</v>
      </c>
      <c r="P27" s="9"/>
    </row>
    <row r="28" spans="1:16">
      <c r="A28" s="12"/>
      <c r="B28" s="44">
        <v>538</v>
      </c>
      <c r="C28" s="20" t="s">
        <v>130</v>
      </c>
      <c r="D28" s="46">
        <v>39757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39757</v>
      </c>
      <c r="O28" s="47">
        <f t="shared" si="1"/>
        <v>2.4096611915873689</v>
      </c>
      <c r="P28" s="9"/>
    </row>
    <row r="29" spans="1:16" ht="15.75">
      <c r="A29" s="28" t="s">
        <v>42</v>
      </c>
      <c r="B29" s="29"/>
      <c r="C29" s="30"/>
      <c r="D29" s="31">
        <f t="shared" ref="D29:M29" si="7">SUM(D30:D31)</f>
        <v>959348</v>
      </c>
      <c r="E29" s="31">
        <f t="shared" si="7"/>
        <v>3127260</v>
      </c>
      <c r="F29" s="31">
        <f t="shared" si="7"/>
        <v>586669</v>
      </c>
      <c r="G29" s="31">
        <f t="shared" si="7"/>
        <v>907004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6" si="8">SUM(D29:M29)</f>
        <v>5580281</v>
      </c>
      <c r="O29" s="43">
        <f t="shared" si="1"/>
        <v>338.21934662706832</v>
      </c>
      <c r="P29" s="10"/>
    </row>
    <row r="30" spans="1:16">
      <c r="A30" s="12"/>
      <c r="B30" s="44">
        <v>541</v>
      </c>
      <c r="C30" s="20" t="s">
        <v>131</v>
      </c>
      <c r="D30" s="46">
        <v>940873</v>
      </c>
      <c r="E30" s="46">
        <v>3057396</v>
      </c>
      <c r="F30" s="46">
        <v>586669</v>
      </c>
      <c r="G30" s="46">
        <v>907004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5491942</v>
      </c>
      <c r="O30" s="47">
        <f t="shared" si="1"/>
        <v>332.8651433420207</v>
      </c>
      <c r="P30" s="9"/>
    </row>
    <row r="31" spans="1:16">
      <c r="A31" s="12"/>
      <c r="B31" s="44">
        <v>549</v>
      </c>
      <c r="C31" s="20" t="s">
        <v>132</v>
      </c>
      <c r="D31" s="46">
        <v>18475</v>
      </c>
      <c r="E31" s="46">
        <v>69864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88339</v>
      </c>
      <c r="O31" s="47">
        <f t="shared" si="1"/>
        <v>5.3542032850475785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SUM(D33:D34)</f>
        <v>433105</v>
      </c>
      <c r="E32" s="31">
        <f t="shared" si="9"/>
        <v>572750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1005855</v>
      </c>
      <c r="O32" s="43">
        <f t="shared" si="1"/>
        <v>60.964603915388814</v>
      </c>
      <c r="P32" s="10"/>
    </row>
    <row r="33" spans="1:16">
      <c r="A33" s="13"/>
      <c r="B33" s="45">
        <v>552</v>
      </c>
      <c r="C33" s="21" t="s">
        <v>47</v>
      </c>
      <c r="D33" s="46">
        <v>382756</v>
      </c>
      <c r="E33" s="46">
        <v>572750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955506</v>
      </c>
      <c r="O33" s="47">
        <f t="shared" si="1"/>
        <v>57.912964422086191</v>
      </c>
      <c r="P33" s="9"/>
    </row>
    <row r="34" spans="1:16">
      <c r="A34" s="13"/>
      <c r="B34" s="45">
        <v>553</v>
      </c>
      <c r="C34" s="21" t="s">
        <v>133</v>
      </c>
      <c r="D34" s="46">
        <v>50349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50349</v>
      </c>
      <c r="O34" s="47">
        <f t="shared" si="1"/>
        <v>3.0516394933026243</v>
      </c>
      <c r="P34" s="9"/>
    </row>
    <row r="35" spans="1:16" ht="15.75">
      <c r="A35" s="28" t="s">
        <v>51</v>
      </c>
      <c r="B35" s="29"/>
      <c r="C35" s="30"/>
      <c r="D35" s="31">
        <f t="shared" ref="D35:M35" si="10">SUM(D36:D39)</f>
        <v>780471</v>
      </c>
      <c r="E35" s="31">
        <f t="shared" si="10"/>
        <v>1682724</v>
      </c>
      <c r="F35" s="31">
        <f t="shared" si="10"/>
        <v>0</v>
      </c>
      <c r="G35" s="31">
        <f t="shared" si="10"/>
        <v>0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8"/>
        <v>2463195</v>
      </c>
      <c r="O35" s="43">
        <f t="shared" si="1"/>
        <v>149.2935935511243</v>
      </c>
      <c r="P35" s="10"/>
    </row>
    <row r="36" spans="1:16">
      <c r="A36" s="12"/>
      <c r="B36" s="44">
        <v>561</v>
      </c>
      <c r="C36" s="20" t="s">
        <v>134</v>
      </c>
      <c r="D36" s="46">
        <v>0</v>
      </c>
      <c r="E36" s="46">
        <v>715434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715434</v>
      </c>
      <c r="O36" s="47">
        <f t="shared" si="1"/>
        <v>43.362264379659372</v>
      </c>
      <c r="P36" s="9"/>
    </row>
    <row r="37" spans="1:16">
      <c r="A37" s="12"/>
      <c r="B37" s="44">
        <v>562</v>
      </c>
      <c r="C37" s="20" t="s">
        <v>135</v>
      </c>
      <c r="D37" s="46">
        <v>718262</v>
      </c>
      <c r="E37" s="46">
        <v>11109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3" si="11">SUM(D37:M37)</f>
        <v>729371</v>
      </c>
      <c r="O37" s="47">
        <f t="shared" ref="O37:O65" si="12">(N37/O$67)</f>
        <v>44.206982241347959</v>
      </c>
      <c r="P37" s="9"/>
    </row>
    <row r="38" spans="1:16">
      <c r="A38" s="12"/>
      <c r="B38" s="44">
        <v>563</v>
      </c>
      <c r="C38" s="20" t="s">
        <v>136</v>
      </c>
      <c r="D38" s="46">
        <v>13995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13995</v>
      </c>
      <c r="O38" s="47">
        <f t="shared" si="12"/>
        <v>0.84823322625613673</v>
      </c>
      <c r="P38" s="9"/>
    </row>
    <row r="39" spans="1:16">
      <c r="A39" s="12"/>
      <c r="B39" s="44">
        <v>564</v>
      </c>
      <c r="C39" s="20" t="s">
        <v>137</v>
      </c>
      <c r="D39" s="46">
        <v>48214</v>
      </c>
      <c r="E39" s="46">
        <v>956181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1004395</v>
      </c>
      <c r="O39" s="47">
        <f t="shared" si="12"/>
        <v>60.876113703860838</v>
      </c>
      <c r="P39" s="9"/>
    </row>
    <row r="40" spans="1:16" ht="15.75">
      <c r="A40" s="28" t="s">
        <v>57</v>
      </c>
      <c r="B40" s="29"/>
      <c r="C40" s="30"/>
      <c r="D40" s="31">
        <f t="shared" ref="D40:M40" si="13">SUM(D41:D43)</f>
        <v>204833</v>
      </c>
      <c r="E40" s="31">
        <f t="shared" si="13"/>
        <v>275770</v>
      </c>
      <c r="F40" s="31">
        <f t="shared" si="13"/>
        <v>0</v>
      </c>
      <c r="G40" s="31">
        <f t="shared" si="13"/>
        <v>0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480603</v>
      </c>
      <c r="O40" s="43">
        <f t="shared" si="12"/>
        <v>29.129219952724409</v>
      </c>
      <c r="P40" s="9"/>
    </row>
    <row r="41" spans="1:16">
      <c r="A41" s="12"/>
      <c r="B41" s="44">
        <v>571</v>
      </c>
      <c r="C41" s="20" t="s">
        <v>58</v>
      </c>
      <c r="D41" s="46">
        <v>102720</v>
      </c>
      <c r="E41" s="46">
        <v>56848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159568</v>
      </c>
      <c r="O41" s="47">
        <f t="shared" si="12"/>
        <v>9.67137402266804</v>
      </c>
      <c r="P41" s="9"/>
    </row>
    <row r="42" spans="1:16">
      <c r="A42" s="12"/>
      <c r="B42" s="44">
        <v>572</v>
      </c>
      <c r="C42" s="20" t="s">
        <v>138</v>
      </c>
      <c r="D42" s="46">
        <v>87248</v>
      </c>
      <c r="E42" s="46">
        <v>218922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306170</v>
      </c>
      <c r="O42" s="47">
        <f t="shared" si="12"/>
        <v>18.556882235286988</v>
      </c>
      <c r="P42" s="9"/>
    </row>
    <row r="43" spans="1:16">
      <c r="A43" s="12"/>
      <c r="B43" s="44">
        <v>579</v>
      </c>
      <c r="C43" s="20" t="s">
        <v>60</v>
      </c>
      <c r="D43" s="46">
        <v>14865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14865</v>
      </c>
      <c r="O43" s="47">
        <f t="shared" si="12"/>
        <v>0.90096369476937999</v>
      </c>
      <c r="P43" s="9"/>
    </row>
    <row r="44" spans="1:16" ht="15.75">
      <c r="A44" s="28" t="s">
        <v>139</v>
      </c>
      <c r="B44" s="29"/>
      <c r="C44" s="30"/>
      <c r="D44" s="31">
        <f t="shared" ref="D44:M44" si="14">SUM(D45:D45)</f>
        <v>3958640</v>
      </c>
      <c r="E44" s="31">
        <f t="shared" si="14"/>
        <v>445351</v>
      </c>
      <c r="F44" s="31">
        <f t="shared" si="14"/>
        <v>0</v>
      </c>
      <c r="G44" s="31">
        <f t="shared" si="14"/>
        <v>0</v>
      </c>
      <c r="H44" s="31">
        <f t="shared" si="14"/>
        <v>0</v>
      </c>
      <c r="I44" s="31">
        <f t="shared" si="14"/>
        <v>0</v>
      </c>
      <c r="J44" s="31">
        <f t="shared" si="14"/>
        <v>0</v>
      </c>
      <c r="K44" s="31">
        <f t="shared" si="14"/>
        <v>0</v>
      </c>
      <c r="L44" s="31">
        <f t="shared" si="14"/>
        <v>0</v>
      </c>
      <c r="M44" s="31">
        <f t="shared" si="14"/>
        <v>0</v>
      </c>
      <c r="N44" s="31">
        <f t="shared" ref="N44:N56" si="15">SUM(D44:M44)</f>
        <v>4403991</v>
      </c>
      <c r="O44" s="43">
        <f t="shared" si="12"/>
        <v>266.92472271046728</v>
      </c>
      <c r="P44" s="9"/>
    </row>
    <row r="45" spans="1:16">
      <c r="A45" s="12"/>
      <c r="B45" s="44">
        <v>581</v>
      </c>
      <c r="C45" s="20" t="s">
        <v>140</v>
      </c>
      <c r="D45" s="46">
        <v>3958640</v>
      </c>
      <c r="E45" s="46">
        <v>445351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5"/>
        <v>4403991</v>
      </c>
      <c r="O45" s="47">
        <f t="shared" si="12"/>
        <v>266.92472271046728</v>
      </c>
      <c r="P45" s="9"/>
    </row>
    <row r="46" spans="1:16" ht="15.75">
      <c r="A46" s="28" t="s">
        <v>64</v>
      </c>
      <c r="B46" s="29"/>
      <c r="C46" s="30"/>
      <c r="D46" s="31">
        <f t="shared" ref="D46:M46" si="16">SUM(D47:D64)</f>
        <v>162307</v>
      </c>
      <c r="E46" s="31">
        <f t="shared" si="16"/>
        <v>540405</v>
      </c>
      <c r="F46" s="31">
        <f t="shared" si="16"/>
        <v>0</v>
      </c>
      <c r="G46" s="31">
        <f t="shared" si="16"/>
        <v>0</v>
      </c>
      <c r="H46" s="31">
        <f t="shared" si="16"/>
        <v>0</v>
      </c>
      <c r="I46" s="31">
        <f t="shared" si="16"/>
        <v>0</v>
      </c>
      <c r="J46" s="31">
        <f t="shared" si="16"/>
        <v>0</v>
      </c>
      <c r="K46" s="31">
        <f t="shared" si="16"/>
        <v>0</v>
      </c>
      <c r="L46" s="31">
        <f t="shared" si="16"/>
        <v>0</v>
      </c>
      <c r="M46" s="31">
        <f t="shared" si="16"/>
        <v>0</v>
      </c>
      <c r="N46" s="31">
        <f t="shared" si="15"/>
        <v>702712</v>
      </c>
      <c r="O46" s="43">
        <f t="shared" si="12"/>
        <v>42.591187344687555</v>
      </c>
      <c r="P46" s="9"/>
    </row>
    <row r="47" spans="1:16">
      <c r="A47" s="12"/>
      <c r="B47" s="44">
        <v>601</v>
      </c>
      <c r="C47" s="20" t="s">
        <v>170</v>
      </c>
      <c r="D47" s="46">
        <v>1472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1472</v>
      </c>
      <c r="O47" s="47">
        <f t="shared" si="12"/>
        <v>8.9217528335050603E-2</v>
      </c>
      <c r="P47" s="9"/>
    </row>
    <row r="48" spans="1:16">
      <c r="A48" s="12"/>
      <c r="B48" s="44">
        <v>602</v>
      </c>
      <c r="C48" s="20" t="s">
        <v>143</v>
      </c>
      <c r="D48" s="46">
        <v>5614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5614</v>
      </c>
      <c r="O48" s="47">
        <f t="shared" si="12"/>
        <v>0.34026304624522696</v>
      </c>
      <c r="P48" s="9"/>
    </row>
    <row r="49" spans="1:16">
      <c r="A49" s="12"/>
      <c r="B49" s="44">
        <v>603</v>
      </c>
      <c r="C49" s="20" t="s">
        <v>144</v>
      </c>
      <c r="D49" s="46">
        <v>527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527</v>
      </c>
      <c r="O49" s="47">
        <f t="shared" si="12"/>
        <v>3.1941329777562276E-2</v>
      </c>
      <c r="P49" s="9"/>
    </row>
    <row r="50" spans="1:16">
      <c r="A50" s="12"/>
      <c r="B50" s="44">
        <v>604</v>
      </c>
      <c r="C50" s="20" t="s">
        <v>145</v>
      </c>
      <c r="D50" s="46">
        <v>0</v>
      </c>
      <c r="E50" s="46">
        <v>219768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219768</v>
      </c>
      <c r="O50" s="47">
        <f t="shared" si="12"/>
        <v>13.320080004848778</v>
      </c>
      <c r="P50" s="9"/>
    </row>
    <row r="51" spans="1:16">
      <c r="A51" s="12"/>
      <c r="B51" s="44">
        <v>608</v>
      </c>
      <c r="C51" s="20" t="s">
        <v>146</v>
      </c>
      <c r="D51" s="46">
        <v>0</v>
      </c>
      <c r="E51" s="46">
        <v>21339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21339</v>
      </c>
      <c r="O51" s="47">
        <f t="shared" si="12"/>
        <v>1.2933511121886174</v>
      </c>
      <c r="P51" s="9"/>
    </row>
    <row r="52" spans="1:16">
      <c r="A52" s="12"/>
      <c r="B52" s="44">
        <v>614</v>
      </c>
      <c r="C52" s="20" t="s">
        <v>147</v>
      </c>
      <c r="D52" s="46">
        <v>0</v>
      </c>
      <c r="E52" s="46">
        <v>48064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48064</v>
      </c>
      <c r="O52" s="47">
        <f t="shared" si="12"/>
        <v>2.9131462512879569</v>
      </c>
      <c r="P52" s="9"/>
    </row>
    <row r="53" spans="1:16">
      <c r="A53" s="12"/>
      <c r="B53" s="44">
        <v>634</v>
      </c>
      <c r="C53" s="20" t="s">
        <v>149</v>
      </c>
      <c r="D53" s="46">
        <v>0</v>
      </c>
      <c r="E53" s="46">
        <v>31053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31053</v>
      </c>
      <c r="O53" s="47">
        <f t="shared" si="12"/>
        <v>1.8821140675192436</v>
      </c>
      <c r="P53" s="9"/>
    </row>
    <row r="54" spans="1:16">
      <c r="A54" s="12"/>
      <c r="B54" s="44">
        <v>654</v>
      </c>
      <c r="C54" s="20" t="s">
        <v>150</v>
      </c>
      <c r="D54" s="46">
        <v>0</v>
      </c>
      <c r="E54" s="46">
        <v>63931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63931</v>
      </c>
      <c r="O54" s="47">
        <f t="shared" si="12"/>
        <v>3.8748408994484516</v>
      </c>
      <c r="P54" s="9"/>
    </row>
    <row r="55" spans="1:16">
      <c r="A55" s="12"/>
      <c r="B55" s="44">
        <v>674</v>
      </c>
      <c r="C55" s="20" t="s">
        <v>151</v>
      </c>
      <c r="D55" s="46">
        <v>0</v>
      </c>
      <c r="E55" s="46">
        <v>22511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22511</v>
      </c>
      <c r="O55" s="47">
        <f t="shared" si="12"/>
        <v>1.3643857203466876</v>
      </c>
      <c r="P55" s="9"/>
    </row>
    <row r="56" spans="1:16">
      <c r="A56" s="12"/>
      <c r="B56" s="44">
        <v>694</v>
      </c>
      <c r="C56" s="20" t="s">
        <v>152</v>
      </c>
      <c r="D56" s="46">
        <v>0</v>
      </c>
      <c r="E56" s="46">
        <v>29510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29510</v>
      </c>
      <c r="O56" s="47">
        <f t="shared" si="12"/>
        <v>1.788593248075641</v>
      </c>
      <c r="P56" s="9"/>
    </row>
    <row r="57" spans="1:16">
      <c r="A57" s="12"/>
      <c r="B57" s="44">
        <v>712</v>
      </c>
      <c r="C57" s="20" t="s">
        <v>117</v>
      </c>
      <c r="D57" s="46">
        <v>117568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4" si="17">SUM(D57:M57)</f>
        <v>117568</v>
      </c>
      <c r="O57" s="47">
        <f t="shared" si="12"/>
        <v>7.1257651978907814</v>
      </c>
      <c r="P57" s="9"/>
    </row>
    <row r="58" spans="1:16">
      <c r="A58" s="12"/>
      <c r="B58" s="44">
        <v>713</v>
      </c>
      <c r="C58" s="20" t="s">
        <v>153</v>
      </c>
      <c r="D58" s="46">
        <v>37126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37126</v>
      </c>
      <c r="O58" s="47">
        <f t="shared" si="12"/>
        <v>2.2501969816352507</v>
      </c>
      <c r="P58" s="9"/>
    </row>
    <row r="59" spans="1:16">
      <c r="A59" s="12"/>
      <c r="B59" s="44">
        <v>715</v>
      </c>
      <c r="C59" s="20" t="s">
        <v>119</v>
      </c>
      <c r="D59" s="46">
        <v>0</v>
      </c>
      <c r="E59" s="46">
        <v>2902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2902</v>
      </c>
      <c r="O59" s="47">
        <f t="shared" si="12"/>
        <v>0.17588944784532395</v>
      </c>
      <c r="P59" s="9"/>
    </row>
    <row r="60" spans="1:16">
      <c r="A60" s="12"/>
      <c r="B60" s="44">
        <v>716</v>
      </c>
      <c r="C60" s="20" t="s">
        <v>154</v>
      </c>
      <c r="D60" s="46">
        <v>0</v>
      </c>
      <c r="E60" s="46">
        <v>11310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11310</v>
      </c>
      <c r="O60" s="47">
        <f t="shared" si="12"/>
        <v>0.685496090672162</v>
      </c>
      <c r="P60" s="9"/>
    </row>
    <row r="61" spans="1:16">
      <c r="A61" s="12"/>
      <c r="B61" s="44">
        <v>719</v>
      </c>
      <c r="C61" s="20" t="s">
        <v>120</v>
      </c>
      <c r="D61" s="46">
        <v>0</v>
      </c>
      <c r="E61" s="46">
        <v>5933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5933</v>
      </c>
      <c r="O61" s="47">
        <f t="shared" si="12"/>
        <v>0.35959755136674948</v>
      </c>
      <c r="P61" s="9"/>
    </row>
    <row r="62" spans="1:16">
      <c r="A62" s="12"/>
      <c r="B62" s="44">
        <v>724</v>
      </c>
      <c r="C62" s="20" t="s">
        <v>156</v>
      </c>
      <c r="D62" s="46">
        <v>0</v>
      </c>
      <c r="E62" s="46">
        <v>25356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25356</v>
      </c>
      <c r="O62" s="47">
        <f t="shared" si="12"/>
        <v>1.5368204133583854</v>
      </c>
      <c r="P62" s="9"/>
    </row>
    <row r="63" spans="1:16">
      <c r="A63" s="12"/>
      <c r="B63" s="44">
        <v>744</v>
      </c>
      <c r="C63" s="20" t="s">
        <v>157</v>
      </c>
      <c r="D63" s="46">
        <v>0</v>
      </c>
      <c r="E63" s="46">
        <v>25075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25075</v>
      </c>
      <c r="O63" s="47">
        <f t="shared" si="12"/>
        <v>1.5197890781259471</v>
      </c>
      <c r="P63" s="9"/>
    </row>
    <row r="64" spans="1:16" ht="15.75" thickBot="1">
      <c r="A64" s="12"/>
      <c r="B64" s="44">
        <v>764</v>
      </c>
      <c r="C64" s="20" t="s">
        <v>158</v>
      </c>
      <c r="D64" s="46">
        <v>0</v>
      </c>
      <c r="E64" s="46">
        <v>33653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33653</v>
      </c>
      <c r="O64" s="47">
        <f t="shared" si="12"/>
        <v>2.0396993757197408</v>
      </c>
      <c r="P64" s="9"/>
    </row>
    <row r="65" spans="1:119" ht="16.5" thickBot="1">
      <c r="A65" s="14" t="s">
        <v>10</v>
      </c>
      <c r="B65" s="23"/>
      <c r="C65" s="22"/>
      <c r="D65" s="15">
        <f t="shared" ref="D65:M65" si="18">SUM(D5,D14,D23,D29,D32,D35,D40,D44,D46)</f>
        <v>20554359</v>
      </c>
      <c r="E65" s="15">
        <f t="shared" si="18"/>
        <v>10413947</v>
      </c>
      <c r="F65" s="15">
        <f t="shared" si="18"/>
        <v>2168987</v>
      </c>
      <c r="G65" s="15">
        <f t="shared" si="18"/>
        <v>1220049</v>
      </c>
      <c r="H65" s="15">
        <f t="shared" si="18"/>
        <v>0</v>
      </c>
      <c r="I65" s="15">
        <f t="shared" si="18"/>
        <v>21036</v>
      </c>
      <c r="J65" s="15">
        <f t="shared" si="18"/>
        <v>0</v>
      </c>
      <c r="K65" s="15">
        <f t="shared" si="18"/>
        <v>0</v>
      </c>
      <c r="L65" s="15">
        <f t="shared" si="18"/>
        <v>0</v>
      </c>
      <c r="M65" s="15">
        <f t="shared" si="18"/>
        <v>0</v>
      </c>
      <c r="N65" s="15">
        <f>SUM(D65:M65)</f>
        <v>34378378</v>
      </c>
      <c r="O65" s="37">
        <f t="shared" si="12"/>
        <v>2083.664343293533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38"/>
      <c r="B67" s="39"/>
      <c r="C67" s="39"/>
      <c r="D67" s="40"/>
      <c r="E67" s="40"/>
      <c r="F67" s="40"/>
      <c r="G67" s="40"/>
      <c r="H67" s="40"/>
      <c r="I67" s="40"/>
      <c r="J67" s="40"/>
      <c r="K67" s="40"/>
      <c r="L67" s="48" t="s">
        <v>173</v>
      </c>
      <c r="M67" s="48"/>
      <c r="N67" s="48"/>
      <c r="O67" s="41">
        <v>16499</v>
      </c>
    </row>
    <row r="68" spans="1:119">
      <c r="A68" s="49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1"/>
    </row>
    <row r="69" spans="1:119" ht="15.75" customHeight="1" thickBot="1">
      <c r="A69" s="52" t="s">
        <v>95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5823748</v>
      </c>
      <c r="E5" s="26">
        <f t="shared" si="0"/>
        <v>66192</v>
      </c>
      <c r="F5" s="26">
        <f t="shared" si="0"/>
        <v>1238076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7128016</v>
      </c>
      <c r="O5" s="32">
        <f t="shared" ref="O5:O36" si="1">(N5/O$68)</f>
        <v>437.38209486408539</v>
      </c>
      <c r="P5" s="6"/>
    </row>
    <row r="6" spans="1:133">
      <c r="A6" s="12"/>
      <c r="B6" s="44">
        <v>511</v>
      </c>
      <c r="C6" s="20" t="s">
        <v>20</v>
      </c>
      <c r="D6" s="46">
        <v>557259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557259</v>
      </c>
      <c r="O6" s="47">
        <f t="shared" si="1"/>
        <v>34.193962078910232</v>
      </c>
      <c r="P6" s="9"/>
    </row>
    <row r="7" spans="1:133">
      <c r="A7" s="12"/>
      <c r="B7" s="44">
        <v>512</v>
      </c>
      <c r="C7" s="20" t="s">
        <v>21</v>
      </c>
      <c r="D7" s="46">
        <v>907738</v>
      </c>
      <c r="E7" s="46">
        <v>33666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941404</v>
      </c>
      <c r="O7" s="47">
        <f t="shared" si="1"/>
        <v>57.765478308891204</v>
      </c>
      <c r="P7" s="9"/>
    </row>
    <row r="8" spans="1:133">
      <c r="A8" s="12"/>
      <c r="B8" s="44">
        <v>513</v>
      </c>
      <c r="C8" s="20" t="s">
        <v>22</v>
      </c>
      <c r="D8" s="46">
        <v>2488884</v>
      </c>
      <c r="E8" s="46">
        <v>30452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2519336</v>
      </c>
      <c r="O8" s="47">
        <f t="shared" si="1"/>
        <v>154.58894275019944</v>
      </c>
      <c r="P8" s="9"/>
    </row>
    <row r="9" spans="1:133">
      <c r="A9" s="12"/>
      <c r="B9" s="44">
        <v>514</v>
      </c>
      <c r="C9" s="20" t="s">
        <v>23</v>
      </c>
      <c r="D9" s="46">
        <v>196904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196904</v>
      </c>
      <c r="O9" s="47">
        <f t="shared" si="1"/>
        <v>12.082223722157453</v>
      </c>
      <c r="P9" s="9"/>
    </row>
    <row r="10" spans="1:133">
      <c r="A10" s="12"/>
      <c r="B10" s="44">
        <v>515</v>
      </c>
      <c r="C10" s="20" t="s">
        <v>24</v>
      </c>
      <c r="D10" s="46">
        <v>103848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103848</v>
      </c>
      <c r="O10" s="47">
        <f t="shared" si="1"/>
        <v>6.372215745229183</v>
      </c>
      <c r="P10" s="9"/>
    </row>
    <row r="11" spans="1:133">
      <c r="A11" s="12"/>
      <c r="B11" s="44">
        <v>516</v>
      </c>
      <c r="C11" s="20" t="s">
        <v>77</v>
      </c>
      <c r="D11" s="46">
        <v>166041</v>
      </c>
      <c r="E11" s="46">
        <v>1409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167450</v>
      </c>
      <c r="O11" s="47">
        <f t="shared" si="1"/>
        <v>10.274897220347302</v>
      </c>
      <c r="P11" s="9"/>
    </row>
    <row r="12" spans="1:133">
      <c r="A12" s="12"/>
      <c r="B12" s="44">
        <v>517</v>
      </c>
      <c r="C12" s="20" t="s">
        <v>168</v>
      </c>
      <c r="D12" s="46">
        <v>0</v>
      </c>
      <c r="E12" s="46">
        <v>0</v>
      </c>
      <c r="F12" s="46">
        <v>1238076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1238076</v>
      </c>
      <c r="O12" s="47">
        <f t="shared" si="1"/>
        <v>75.969564950604408</v>
      </c>
      <c r="P12" s="9"/>
    </row>
    <row r="13" spans="1:133">
      <c r="A13" s="12"/>
      <c r="B13" s="44">
        <v>519</v>
      </c>
      <c r="C13" s="20" t="s">
        <v>125</v>
      </c>
      <c r="D13" s="46">
        <v>1403074</v>
      </c>
      <c r="E13" s="46">
        <v>665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1403739</v>
      </c>
      <c r="O13" s="47">
        <f t="shared" si="1"/>
        <v>86.134810087746217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SUM(D15:D22)</f>
        <v>7074888</v>
      </c>
      <c r="E14" s="31">
        <f t="shared" si="3"/>
        <v>998807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8073695</v>
      </c>
      <c r="O14" s="43">
        <f t="shared" si="1"/>
        <v>495.40989139105358</v>
      </c>
      <c r="P14" s="10"/>
    </row>
    <row r="15" spans="1:133">
      <c r="A15" s="12"/>
      <c r="B15" s="44">
        <v>521</v>
      </c>
      <c r="C15" s="20" t="s">
        <v>27</v>
      </c>
      <c r="D15" s="46">
        <v>3259314</v>
      </c>
      <c r="E15" s="46">
        <v>295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3259609</v>
      </c>
      <c r="O15" s="47">
        <f t="shared" si="1"/>
        <v>200.01282444621708</v>
      </c>
      <c r="P15" s="9"/>
    </row>
    <row r="16" spans="1:133">
      <c r="A16" s="12"/>
      <c r="B16" s="44">
        <v>522</v>
      </c>
      <c r="C16" s="20" t="s">
        <v>28</v>
      </c>
      <c r="D16" s="46">
        <v>70498</v>
      </c>
      <c r="E16" s="46">
        <v>369343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439841</v>
      </c>
      <c r="O16" s="47">
        <f t="shared" si="1"/>
        <v>26.989077744370128</v>
      </c>
      <c r="P16" s="9"/>
    </row>
    <row r="17" spans="1:16">
      <c r="A17" s="12"/>
      <c r="B17" s="44">
        <v>523</v>
      </c>
      <c r="C17" s="20" t="s">
        <v>126</v>
      </c>
      <c r="D17" s="46">
        <v>1886511</v>
      </c>
      <c r="E17" s="46">
        <v>52155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1938666</v>
      </c>
      <c r="O17" s="47">
        <f t="shared" si="1"/>
        <v>118.95845861201448</v>
      </c>
      <c r="P17" s="9"/>
    </row>
    <row r="18" spans="1:16">
      <c r="A18" s="12"/>
      <c r="B18" s="44">
        <v>524</v>
      </c>
      <c r="C18" s="20" t="s">
        <v>30</v>
      </c>
      <c r="D18" s="46">
        <v>312979</v>
      </c>
      <c r="E18" s="46">
        <v>500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313479</v>
      </c>
      <c r="O18" s="47">
        <f t="shared" si="1"/>
        <v>19.235380744922377</v>
      </c>
      <c r="P18" s="9"/>
    </row>
    <row r="19" spans="1:16">
      <c r="A19" s="12"/>
      <c r="B19" s="44">
        <v>525</v>
      </c>
      <c r="C19" s="20" t="s">
        <v>31</v>
      </c>
      <c r="D19" s="46">
        <v>193272</v>
      </c>
      <c r="E19" s="46">
        <v>441783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635055</v>
      </c>
      <c r="O19" s="47">
        <f t="shared" si="1"/>
        <v>38.967601399030499</v>
      </c>
      <c r="P19" s="9"/>
    </row>
    <row r="20" spans="1:16">
      <c r="A20" s="12"/>
      <c r="B20" s="44">
        <v>526</v>
      </c>
      <c r="C20" s="20" t="s">
        <v>32</v>
      </c>
      <c r="D20" s="46">
        <v>969326</v>
      </c>
      <c r="E20" s="46">
        <v>134731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1104057</v>
      </c>
      <c r="O20" s="47">
        <f t="shared" si="1"/>
        <v>67.746026876112168</v>
      </c>
      <c r="P20" s="9"/>
    </row>
    <row r="21" spans="1:16">
      <c r="A21" s="12"/>
      <c r="B21" s="44">
        <v>527</v>
      </c>
      <c r="C21" s="20" t="s">
        <v>33</v>
      </c>
      <c r="D21" s="46">
        <v>40542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40542</v>
      </c>
      <c r="O21" s="47">
        <f t="shared" si="1"/>
        <v>2.4876971221697244</v>
      </c>
      <c r="P21" s="9"/>
    </row>
    <row r="22" spans="1:16">
      <c r="A22" s="12"/>
      <c r="B22" s="44">
        <v>529</v>
      </c>
      <c r="C22" s="20" t="s">
        <v>34</v>
      </c>
      <c r="D22" s="46">
        <v>342446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342446</v>
      </c>
      <c r="O22" s="47">
        <f t="shared" si="1"/>
        <v>21.012824446217095</v>
      </c>
      <c r="P22" s="9"/>
    </row>
    <row r="23" spans="1:16" ht="15.75">
      <c r="A23" s="28" t="s">
        <v>35</v>
      </c>
      <c r="B23" s="29"/>
      <c r="C23" s="30"/>
      <c r="D23" s="31">
        <f t="shared" ref="D23:M23" si="5">SUM(D24:D28)</f>
        <v>303286</v>
      </c>
      <c r="E23" s="31">
        <f t="shared" si="5"/>
        <v>427001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21036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 t="shared" ref="N23:N28" si="6">SUM(D23:M23)</f>
        <v>751323</v>
      </c>
      <c r="O23" s="43">
        <f t="shared" si="1"/>
        <v>46.101920598883233</v>
      </c>
      <c r="P23" s="10"/>
    </row>
    <row r="24" spans="1:16">
      <c r="A24" s="12"/>
      <c r="B24" s="44">
        <v>533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14300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14300</v>
      </c>
      <c r="O24" s="47">
        <f t="shared" si="1"/>
        <v>0.87746210959072224</v>
      </c>
      <c r="P24" s="9"/>
    </row>
    <row r="25" spans="1:16">
      <c r="A25" s="12"/>
      <c r="B25" s="44">
        <v>534</v>
      </c>
      <c r="C25" s="20" t="s">
        <v>127</v>
      </c>
      <c r="D25" s="46">
        <v>152731</v>
      </c>
      <c r="E25" s="46">
        <v>90475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243206</v>
      </c>
      <c r="O25" s="47">
        <f t="shared" si="1"/>
        <v>14.923360127630852</v>
      </c>
      <c r="P25" s="9"/>
    </row>
    <row r="26" spans="1:16">
      <c r="A26" s="12"/>
      <c r="B26" s="44">
        <v>536</v>
      </c>
      <c r="C26" s="20" t="s">
        <v>128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6736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6736</v>
      </c>
      <c r="O26" s="47">
        <f t="shared" si="1"/>
        <v>0.41332760630790943</v>
      </c>
      <c r="P26" s="9"/>
    </row>
    <row r="27" spans="1:16">
      <c r="A27" s="12"/>
      <c r="B27" s="44">
        <v>537</v>
      </c>
      <c r="C27" s="20" t="s">
        <v>129</v>
      </c>
      <c r="D27" s="46">
        <v>127446</v>
      </c>
      <c r="E27" s="46">
        <v>336249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463695</v>
      </c>
      <c r="O27" s="47">
        <f t="shared" si="1"/>
        <v>28.45278272074615</v>
      </c>
      <c r="P27" s="9"/>
    </row>
    <row r="28" spans="1:16">
      <c r="A28" s="12"/>
      <c r="B28" s="44">
        <v>538</v>
      </c>
      <c r="C28" s="20" t="s">
        <v>130</v>
      </c>
      <c r="D28" s="46">
        <v>23109</v>
      </c>
      <c r="E28" s="46">
        <v>277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23386</v>
      </c>
      <c r="O28" s="47">
        <f t="shared" si="1"/>
        <v>1.4349880346075965</v>
      </c>
      <c r="P28" s="9"/>
    </row>
    <row r="29" spans="1:16" ht="15.75">
      <c r="A29" s="28" t="s">
        <v>42</v>
      </c>
      <c r="B29" s="29"/>
      <c r="C29" s="30"/>
      <c r="D29" s="31">
        <f t="shared" ref="D29:M29" si="7">SUM(D30:D31)</f>
        <v>946311</v>
      </c>
      <c r="E29" s="31">
        <f t="shared" si="7"/>
        <v>4609068</v>
      </c>
      <c r="F29" s="31">
        <f t="shared" si="7"/>
        <v>0</v>
      </c>
      <c r="G29" s="31">
        <f t="shared" si="7"/>
        <v>0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7" si="8">SUM(D29:M29)</f>
        <v>5555379</v>
      </c>
      <c r="O29" s="43">
        <f t="shared" si="1"/>
        <v>340.88353684727252</v>
      </c>
      <c r="P29" s="10"/>
    </row>
    <row r="30" spans="1:16">
      <c r="A30" s="12"/>
      <c r="B30" s="44">
        <v>541</v>
      </c>
      <c r="C30" s="20" t="s">
        <v>131</v>
      </c>
      <c r="D30" s="46">
        <v>927836</v>
      </c>
      <c r="E30" s="46">
        <v>4599280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5527116</v>
      </c>
      <c r="O30" s="47">
        <f t="shared" si="1"/>
        <v>339.14929128060379</v>
      </c>
      <c r="P30" s="9"/>
    </row>
    <row r="31" spans="1:16">
      <c r="A31" s="12"/>
      <c r="B31" s="44">
        <v>549</v>
      </c>
      <c r="C31" s="20" t="s">
        <v>132</v>
      </c>
      <c r="D31" s="46">
        <v>18475</v>
      </c>
      <c r="E31" s="46">
        <v>9788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28263</v>
      </c>
      <c r="O31" s="47">
        <f t="shared" si="1"/>
        <v>1.734245566668712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SUM(D33:D35)</f>
        <v>360633</v>
      </c>
      <c r="E32" s="31">
        <f t="shared" si="9"/>
        <v>1550719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1911352</v>
      </c>
      <c r="O32" s="43">
        <f t="shared" si="1"/>
        <v>117.28244462170952</v>
      </c>
      <c r="P32" s="10"/>
    </row>
    <row r="33" spans="1:16">
      <c r="A33" s="13"/>
      <c r="B33" s="45">
        <v>552</v>
      </c>
      <c r="C33" s="21" t="s">
        <v>47</v>
      </c>
      <c r="D33" s="46">
        <v>322419</v>
      </c>
      <c r="E33" s="46">
        <v>1199346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1521765</v>
      </c>
      <c r="O33" s="47">
        <f t="shared" si="1"/>
        <v>93.377001902190585</v>
      </c>
      <c r="P33" s="9"/>
    </row>
    <row r="34" spans="1:16">
      <c r="A34" s="13"/>
      <c r="B34" s="45">
        <v>553</v>
      </c>
      <c r="C34" s="21" t="s">
        <v>133</v>
      </c>
      <c r="D34" s="46">
        <v>38214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38214</v>
      </c>
      <c r="O34" s="47">
        <f t="shared" si="1"/>
        <v>2.3448487451678224</v>
      </c>
      <c r="P34" s="9"/>
    </row>
    <row r="35" spans="1:16">
      <c r="A35" s="13"/>
      <c r="B35" s="45">
        <v>554</v>
      </c>
      <c r="C35" s="21" t="s">
        <v>49</v>
      </c>
      <c r="D35" s="46">
        <v>0</v>
      </c>
      <c r="E35" s="46">
        <v>351373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351373</v>
      </c>
      <c r="O35" s="47">
        <f t="shared" si="1"/>
        <v>21.560593974351107</v>
      </c>
      <c r="P35" s="9"/>
    </row>
    <row r="36" spans="1:16" ht="15.75">
      <c r="A36" s="28" t="s">
        <v>51</v>
      </c>
      <c r="B36" s="29"/>
      <c r="C36" s="30"/>
      <c r="D36" s="31">
        <f t="shared" ref="D36:M36" si="10">SUM(D37:D40)</f>
        <v>824801</v>
      </c>
      <c r="E36" s="31">
        <f t="shared" si="10"/>
        <v>503369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1328170</v>
      </c>
      <c r="O36" s="43">
        <f t="shared" si="1"/>
        <v>81.497821684972692</v>
      </c>
      <c r="P36" s="10"/>
    </row>
    <row r="37" spans="1:16">
      <c r="A37" s="12"/>
      <c r="B37" s="44">
        <v>561</v>
      </c>
      <c r="C37" s="20" t="s">
        <v>134</v>
      </c>
      <c r="D37" s="46">
        <v>0</v>
      </c>
      <c r="E37" s="46">
        <v>462086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462086</v>
      </c>
      <c r="O37" s="47">
        <f t="shared" ref="O37:O66" si="11">(N37/O$68)</f>
        <v>28.354052893170522</v>
      </c>
      <c r="P37" s="9"/>
    </row>
    <row r="38" spans="1:16">
      <c r="A38" s="12"/>
      <c r="B38" s="44">
        <v>562</v>
      </c>
      <c r="C38" s="20" t="s">
        <v>135</v>
      </c>
      <c r="D38" s="46">
        <v>738298</v>
      </c>
      <c r="E38" s="46">
        <v>41283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3" si="12">SUM(D38:M38)</f>
        <v>779581</v>
      </c>
      <c r="O38" s="47">
        <f t="shared" si="11"/>
        <v>47.835859360618521</v>
      </c>
      <c r="P38" s="9"/>
    </row>
    <row r="39" spans="1:16">
      <c r="A39" s="12"/>
      <c r="B39" s="44">
        <v>563</v>
      </c>
      <c r="C39" s="20" t="s">
        <v>136</v>
      </c>
      <c r="D39" s="46">
        <v>32195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32195</v>
      </c>
      <c r="O39" s="47">
        <f t="shared" si="11"/>
        <v>1.9755169663128183</v>
      </c>
      <c r="P39" s="9"/>
    </row>
    <row r="40" spans="1:16">
      <c r="A40" s="12"/>
      <c r="B40" s="44">
        <v>564</v>
      </c>
      <c r="C40" s="20" t="s">
        <v>137</v>
      </c>
      <c r="D40" s="46">
        <v>54308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54308</v>
      </c>
      <c r="O40" s="47">
        <f t="shared" si="11"/>
        <v>3.3323924648708352</v>
      </c>
      <c r="P40" s="9"/>
    </row>
    <row r="41" spans="1:16" ht="15.75">
      <c r="A41" s="28" t="s">
        <v>57</v>
      </c>
      <c r="B41" s="29"/>
      <c r="C41" s="30"/>
      <c r="D41" s="31">
        <f t="shared" ref="D41:M41" si="13">SUM(D42:D43)</f>
        <v>132164</v>
      </c>
      <c r="E41" s="31">
        <f t="shared" si="13"/>
        <v>529023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661187</v>
      </c>
      <c r="O41" s="43">
        <f t="shared" si="11"/>
        <v>40.571086703074187</v>
      </c>
      <c r="P41" s="9"/>
    </row>
    <row r="42" spans="1:16">
      <c r="A42" s="12"/>
      <c r="B42" s="44">
        <v>571</v>
      </c>
      <c r="C42" s="20" t="s">
        <v>58</v>
      </c>
      <c r="D42" s="46">
        <v>96720</v>
      </c>
      <c r="E42" s="46">
        <v>56506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153226</v>
      </c>
      <c r="O42" s="47">
        <f t="shared" si="11"/>
        <v>9.4020985457446162</v>
      </c>
      <c r="P42" s="9"/>
    </row>
    <row r="43" spans="1:16">
      <c r="A43" s="12"/>
      <c r="B43" s="44">
        <v>572</v>
      </c>
      <c r="C43" s="20" t="s">
        <v>138</v>
      </c>
      <c r="D43" s="46">
        <v>35444</v>
      </c>
      <c r="E43" s="46">
        <v>472517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507961</v>
      </c>
      <c r="O43" s="47">
        <f t="shared" si="11"/>
        <v>31.168988157329569</v>
      </c>
      <c r="P43" s="9"/>
    </row>
    <row r="44" spans="1:16" ht="15.75">
      <c r="A44" s="28" t="s">
        <v>139</v>
      </c>
      <c r="B44" s="29"/>
      <c r="C44" s="30"/>
      <c r="D44" s="31">
        <f t="shared" ref="D44:M44" si="14">SUM(D45:D46)</f>
        <v>3574994</v>
      </c>
      <c r="E44" s="31">
        <f t="shared" si="14"/>
        <v>1260185</v>
      </c>
      <c r="F44" s="31">
        <f t="shared" si="14"/>
        <v>0</v>
      </c>
      <c r="G44" s="31">
        <f t="shared" si="14"/>
        <v>0</v>
      </c>
      <c r="H44" s="31">
        <f t="shared" si="14"/>
        <v>0</v>
      </c>
      <c r="I44" s="31">
        <f t="shared" si="14"/>
        <v>0</v>
      </c>
      <c r="J44" s="31">
        <f t="shared" si="14"/>
        <v>0</v>
      </c>
      <c r="K44" s="31">
        <f t="shared" si="14"/>
        <v>0</v>
      </c>
      <c r="L44" s="31">
        <f t="shared" si="14"/>
        <v>0</v>
      </c>
      <c r="M44" s="31">
        <f t="shared" si="14"/>
        <v>0</v>
      </c>
      <c r="N44" s="31">
        <f>SUM(D44:M44)</f>
        <v>4835179</v>
      </c>
      <c r="O44" s="43">
        <f t="shared" si="11"/>
        <v>296.69135423697611</v>
      </c>
      <c r="P44" s="9"/>
    </row>
    <row r="45" spans="1:16">
      <c r="A45" s="12"/>
      <c r="B45" s="44">
        <v>581</v>
      </c>
      <c r="C45" s="20" t="s">
        <v>140</v>
      </c>
      <c r="D45" s="46">
        <v>3574994</v>
      </c>
      <c r="E45" s="46">
        <v>1223373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4798367</v>
      </c>
      <c r="O45" s="47">
        <f t="shared" si="11"/>
        <v>294.43253359514023</v>
      </c>
      <c r="P45" s="9"/>
    </row>
    <row r="46" spans="1:16">
      <c r="A46" s="12"/>
      <c r="B46" s="44">
        <v>587</v>
      </c>
      <c r="C46" s="20" t="s">
        <v>169</v>
      </c>
      <c r="D46" s="46">
        <v>0</v>
      </c>
      <c r="E46" s="46">
        <v>36812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2" si="15">SUM(D46:M46)</f>
        <v>36812</v>
      </c>
      <c r="O46" s="47">
        <f t="shared" si="11"/>
        <v>2.2588206418359209</v>
      </c>
      <c r="P46" s="9"/>
    </row>
    <row r="47" spans="1:16" ht="15.75">
      <c r="A47" s="28" t="s">
        <v>64</v>
      </c>
      <c r="B47" s="29"/>
      <c r="C47" s="30"/>
      <c r="D47" s="31">
        <f t="shared" ref="D47:M47" si="16">SUM(D48:D65)</f>
        <v>103154</v>
      </c>
      <c r="E47" s="31">
        <f t="shared" si="16"/>
        <v>489725</v>
      </c>
      <c r="F47" s="31">
        <f t="shared" si="16"/>
        <v>0</v>
      </c>
      <c r="G47" s="31">
        <f t="shared" si="16"/>
        <v>0</v>
      </c>
      <c r="H47" s="31">
        <f t="shared" si="16"/>
        <v>0</v>
      </c>
      <c r="I47" s="31">
        <f t="shared" si="16"/>
        <v>0</v>
      </c>
      <c r="J47" s="31">
        <f t="shared" si="16"/>
        <v>0</v>
      </c>
      <c r="K47" s="31">
        <f t="shared" si="16"/>
        <v>0</v>
      </c>
      <c r="L47" s="31">
        <f t="shared" si="16"/>
        <v>0</v>
      </c>
      <c r="M47" s="31">
        <f t="shared" si="16"/>
        <v>0</v>
      </c>
      <c r="N47" s="31">
        <f>SUM(D47:M47)</f>
        <v>592879</v>
      </c>
      <c r="O47" s="43">
        <f t="shared" si="11"/>
        <v>36.379640424618024</v>
      </c>
      <c r="P47" s="9"/>
    </row>
    <row r="48" spans="1:16">
      <c r="A48" s="12"/>
      <c r="B48" s="44">
        <v>601</v>
      </c>
      <c r="C48" s="20" t="s">
        <v>170</v>
      </c>
      <c r="D48" s="46">
        <v>1854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1854</v>
      </c>
      <c r="O48" s="47">
        <f t="shared" si="11"/>
        <v>0.11376326931337057</v>
      </c>
      <c r="P48" s="9"/>
    </row>
    <row r="49" spans="1:16">
      <c r="A49" s="12"/>
      <c r="B49" s="44">
        <v>602</v>
      </c>
      <c r="C49" s="20" t="s">
        <v>143</v>
      </c>
      <c r="D49" s="46">
        <v>5680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5680</v>
      </c>
      <c r="O49" s="47">
        <f t="shared" si="11"/>
        <v>0.34853040436890226</v>
      </c>
      <c r="P49" s="9"/>
    </row>
    <row r="50" spans="1:16">
      <c r="A50" s="12"/>
      <c r="B50" s="44">
        <v>603</v>
      </c>
      <c r="C50" s="20" t="s">
        <v>144</v>
      </c>
      <c r="D50" s="46">
        <v>530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530</v>
      </c>
      <c r="O50" s="47">
        <f t="shared" si="11"/>
        <v>3.2521322942872924E-2</v>
      </c>
      <c r="P50" s="9"/>
    </row>
    <row r="51" spans="1:16">
      <c r="A51" s="12"/>
      <c r="B51" s="44">
        <v>604</v>
      </c>
      <c r="C51" s="20" t="s">
        <v>145</v>
      </c>
      <c r="D51" s="46">
        <v>0</v>
      </c>
      <c r="E51" s="46">
        <v>163706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163706</v>
      </c>
      <c r="O51" s="47">
        <f t="shared" si="11"/>
        <v>10.045161686199915</v>
      </c>
      <c r="P51" s="9"/>
    </row>
    <row r="52" spans="1:16">
      <c r="A52" s="12"/>
      <c r="B52" s="44">
        <v>608</v>
      </c>
      <c r="C52" s="20" t="s">
        <v>146</v>
      </c>
      <c r="D52" s="46">
        <v>0</v>
      </c>
      <c r="E52" s="46">
        <v>21926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21926</v>
      </c>
      <c r="O52" s="47">
        <f t="shared" si="11"/>
        <v>1.3454009940479843</v>
      </c>
      <c r="P52" s="9"/>
    </row>
    <row r="53" spans="1:16">
      <c r="A53" s="12"/>
      <c r="B53" s="44">
        <v>614</v>
      </c>
      <c r="C53" s="20" t="s">
        <v>147</v>
      </c>
      <c r="D53" s="46">
        <v>0</v>
      </c>
      <c r="E53" s="46">
        <v>46285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46285</v>
      </c>
      <c r="O53" s="47">
        <f t="shared" si="11"/>
        <v>2.8400932686997606</v>
      </c>
      <c r="P53" s="9"/>
    </row>
    <row r="54" spans="1:16">
      <c r="A54" s="12"/>
      <c r="B54" s="44">
        <v>634</v>
      </c>
      <c r="C54" s="20" t="s">
        <v>149</v>
      </c>
      <c r="D54" s="46">
        <v>0</v>
      </c>
      <c r="E54" s="46">
        <v>29086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29086</v>
      </c>
      <c r="O54" s="47">
        <f t="shared" si="11"/>
        <v>1.784745658710192</v>
      </c>
      <c r="P54" s="9"/>
    </row>
    <row r="55" spans="1:16">
      <c r="A55" s="12"/>
      <c r="B55" s="44">
        <v>654</v>
      </c>
      <c r="C55" s="20" t="s">
        <v>150</v>
      </c>
      <c r="D55" s="46">
        <v>0</v>
      </c>
      <c r="E55" s="46">
        <v>61768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61768</v>
      </c>
      <c r="O55" s="47">
        <f t="shared" si="11"/>
        <v>3.7901454255384426</v>
      </c>
      <c r="P55" s="9"/>
    </row>
    <row r="56" spans="1:16">
      <c r="A56" s="12"/>
      <c r="B56" s="44">
        <v>674</v>
      </c>
      <c r="C56" s="20" t="s">
        <v>151</v>
      </c>
      <c r="D56" s="46">
        <v>0</v>
      </c>
      <c r="E56" s="46">
        <v>21836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21836</v>
      </c>
      <c r="O56" s="47">
        <f t="shared" si="11"/>
        <v>1.3398785052463644</v>
      </c>
      <c r="P56" s="9"/>
    </row>
    <row r="57" spans="1:16">
      <c r="A57" s="12"/>
      <c r="B57" s="44">
        <v>694</v>
      </c>
      <c r="C57" s="20" t="s">
        <v>152</v>
      </c>
      <c r="D57" s="46">
        <v>0</v>
      </c>
      <c r="E57" s="46">
        <v>27887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27887</v>
      </c>
      <c r="O57" s="47">
        <f t="shared" si="11"/>
        <v>1.7111738356752777</v>
      </c>
      <c r="P57" s="9"/>
    </row>
    <row r="58" spans="1:16">
      <c r="A58" s="12"/>
      <c r="B58" s="44">
        <v>712</v>
      </c>
      <c r="C58" s="20" t="s">
        <v>117</v>
      </c>
      <c r="D58" s="46">
        <v>55707</v>
      </c>
      <c r="E58" s="46">
        <v>8665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5" si="17">SUM(D58:M58)</f>
        <v>64372</v>
      </c>
      <c r="O58" s="47">
        <f t="shared" si="11"/>
        <v>3.9499294348653127</v>
      </c>
      <c r="P58" s="9"/>
    </row>
    <row r="59" spans="1:16">
      <c r="A59" s="12"/>
      <c r="B59" s="44">
        <v>713</v>
      </c>
      <c r="C59" s="20" t="s">
        <v>153</v>
      </c>
      <c r="D59" s="46">
        <v>37560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37560</v>
      </c>
      <c r="O59" s="47">
        <f t="shared" si="11"/>
        <v>2.304718659876051</v>
      </c>
      <c r="P59" s="9"/>
    </row>
    <row r="60" spans="1:16">
      <c r="A60" s="12"/>
      <c r="B60" s="44">
        <v>715</v>
      </c>
      <c r="C60" s="20" t="s">
        <v>119</v>
      </c>
      <c r="D60" s="46">
        <v>0</v>
      </c>
      <c r="E60" s="46">
        <v>3796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3796</v>
      </c>
      <c r="O60" s="47">
        <f t="shared" si="11"/>
        <v>0.23292630545499171</v>
      </c>
      <c r="P60" s="9"/>
    </row>
    <row r="61" spans="1:16">
      <c r="A61" s="12"/>
      <c r="B61" s="44">
        <v>716</v>
      </c>
      <c r="C61" s="20" t="s">
        <v>154</v>
      </c>
      <c r="D61" s="46">
        <v>0</v>
      </c>
      <c r="E61" s="46">
        <v>1624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1624</v>
      </c>
      <c r="O61" s="47">
        <f t="shared" si="11"/>
        <v>9.965024237589741E-2</v>
      </c>
      <c r="P61" s="9"/>
    </row>
    <row r="62" spans="1:16">
      <c r="A62" s="12"/>
      <c r="B62" s="44">
        <v>719</v>
      </c>
      <c r="C62" s="20" t="s">
        <v>120</v>
      </c>
      <c r="D62" s="46">
        <v>0</v>
      </c>
      <c r="E62" s="46">
        <v>21490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21490</v>
      </c>
      <c r="O62" s="47">
        <f t="shared" si="11"/>
        <v>1.31864760385347</v>
      </c>
      <c r="P62" s="9"/>
    </row>
    <row r="63" spans="1:16">
      <c r="A63" s="12"/>
      <c r="B63" s="44">
        <v>724</v>
      </c>
      <c r="C63" s="20" t="s">
        <v>156</v>
      </c>
      <c r="D63" s="46">
        <v>0</v>
      </c>
      <c r="E63" s="46">
        <v>24432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24432</v>
      </c>
      <c r="O63" s="47">
        <f t="shared" si="11"/>
        <v>1.499171626679757</v>
      </c>
      <c r="P63" s="9"/>
    </row>
    <row r="64" spans="1:16">
      <c r="A64" s="12"/>
      <c r="B64" s="44">
        <v>744</v>
      </c>
      <c r="C64" s="20" t="s">
        <v>157</v>
      </c>
      <c r="D64" s="46">
        <v>0</v>
      </c>
      <c r="E64" s="46">
        <v>24695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24695</v>
      </c>
      <c r="O64" s="47">
        <f t="shared" si="11"/>
        <v>1.5153095661778242</v>
      </c>
      <c r="P64" s="9"/>
    </row>
    <row r="65" spans="1:119" ht="15.75" thickBot="1">
      <c r="A65" s="12"/>
      <c r="B65" s="44">
        <v>764</v>
      </c>
      <c r="C65" s="20" t="s">
        <v>158</v>
      </c>
      <c r="D65" s="46">
        <v>1823</v>
      </c>
      <c r="E65" s="46">
        <v>32529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34352</v>
      </c>
      <c r="O65" s="47">
        <f t="shared" si="11"/>
        <v>2.1078726145916424</v>
      </c>
      <c r="P65" s="9"/>
    </row>
    <row r="66" spans="1:119" ht="16.5" thickBot="1">
      <c r="A66" s="14" t="s">
        <v>10</v>
      </c>
      <c r="B66" s="23"/>
      <c r="C66" s="22"/>
      <c r="D66" s="15">
        <f t="shared" ref="D66:M66" si="18">SUM(D5,D14,D23,D29,D32,D36,D41,D44,D47)</f>
        <v>19143979</v>
      </c>
      <c r="E66" s="15">
        <f t="shared" si="18"/>
        <v>10434089</v>
      </c>
      <c r="F66" s="15">
        <f t="shared" si="18"/>
        <v>1238076</v>
      </c>
      <c r="G66" s="15">
        <f t="shared" si="18"/>
        <v>0</v>
      </c>
      <c r="H66" s="15">
        <f t="shared" si="18"/>
        <v>0</v>
      </c>
      <c r="I66" s="15">
        <f t="shared" si="18"/>
        <v>21036</v>
      </c>
      <c r="J66" s="15">
        <f t="shared" si="18"/>
        <v>0</v>
      </c>
      <c r="K66" s="15">
        <f t="shared" si="18"/>
        <v>0</v>
      </c>
      <c r="L66" s="15">
        <f t="shared" si="18"/>
        <v>0</v>
      </c>
      <c r="M66" s="15">
        <f t="shared" si="18"/>
        <v>0</v>
      </c>
      <c r="N66" s="15">
        <f>SUM(D66:M66)</f>
        <v>30837180</v>
      </c>
      <c r="O66" s="37">
        <f t="shared" si="11"/>
        <v>1892.1997913726452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38"/>
      <c r="B68" s="39"/>
      <c r="C68" s="39"/>
      <c r="D68" s="40"/>
      <c r="E68" s="40"/>
      <c r="F68" s="40"/>
      <c r="G68" s="40"/>
      <c r="H68" s="40"/>
      <c r="I68" s="40"/>
      <c r="J68" s="40"/>
      <c r="K68" s="40"/>
      <c r="L68" s="48" t="s">
        <v>171</v>
      </c>
      <c r="M68" s="48"/>
      <c r="N68" s="48"/>
      <c r="O68" s="41">
        <v>16297</v>
      </c>
    </row>
    <row r="69" spans="1:119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</row>
    <row r="70" spans="1:119" ht="15.75" customHeight="1" thickBot="1">
      <c r="A70" s="52" t="s">
        <v>95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6136310</v>
      </c>
      <c r="E5" s="26">
        <f t="shared" si="0"/>
        <v>494466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6630776</v>
      </c>
      <c r="O5" s="32">
        <f t="shared" ref="O5:O36" si="1">(N5/O$67)</f>
        <v>398.7717103680539</v>
      </c>
      <c r="P5" s="6"/>
    </row>
    <row r="6" spans="1:133">
      <c r="A6" s="12"/>
      <c r="B6" s="44">
        <v>511</v>
      </c>
      <c r="C6" s="20" t="s">
        <v>20</v>
      </c>
      <c r="D6" s="46">
        <v>439446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439446</v>
      </c>
      <c r="O6" s="47">
        <f t="shared" si="1"/>
        <v>26.428073129660813</v>
      </c>
      <c r="P6" s="9"/>
    </row>
    <row r="7" spans="1:133">
      <c r="A7" s="12"/>
      <c r="B7" s="44">
        <v>512</v>
      </c>
      <c r="C7" s="20" t="s">
        <v>21</v>
      </c>
      <c r="D7" s="46">
        <v>1362859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1362859</v>
      </c>
      <c r="O7" s="47">
        <f t="shared" si="1"/>
        <v>81.961691123406297</v>
      </c>
      <c r="P7" s="9"/>
    </row>
    <row r="8" spans="1:133">
      <c r="A8" s="12"/>
      <c r="B8" s="44">
        <v>513</v>
      </c>
      <c r="C8" s="20" t="s">
        <v>22</v>
      </c>
      <c r="D8" s="46">
        <v>2303908</v>
      </c>
      <c r="E8" s="46">
        <v>494466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2798374</v>
      </c>
      <c r="O8" s="47">
        <f t="shared" si="1"/>
        <v>168.2928794803945</v>
      </c>
      <c r="P8" s="9"/>
    </row>
    <row r="9" spans="1:133">
      <c r="A9" s="12"/>
      <c r="B9" s="44">
        <v>514</v>
      </c>
      <c r="C9" s="20" t="s">
        <v>23</v>
      </c>
      <c r="D9" s="46">
        <v>189037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189037</v>
      </c>
      <c r="O9" s="47">
        <f t="shared" si="1"/>
        <v>11.368595140726486</v>
      </c>
      <c r="P9" s="9"/>
    </row>
    <row r="10" spans="1:133">
      <c r="A10" s="12"/>
      <c r="B10" s="44">
        <v>515</v>
      </c>
      <c r="C10" s="20" t="s">
        <v>24</v>
      </c>
      <c r="D10" s="46">
        <v>114878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114878</v>
      </c>
      <c r="O10" s="47">
        <f t="shared" si="1"/>
        <v>6.9087082030310318</v>
      </c>
      <c r="P10" s="9"/>
    </row>
    <row r="11" spans="1:133">
      <c r="A11" s="12"/>
      <c r="B11" s="44">
        <v>516</v>
      </c>
      <c r="C11" s="20" t="s">
        <v>77</v>
      </c>
      <c r="D11" s="46">
        <v>153326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153326</v>
      </c>
      <c r="O11" s="47">
        <f t="shared" si="1"/>
        <v>9.2209526100553276</v>
      </c>
      <c r="P11" s="9"/>
    </row>
    <row r="12" spans="1:133">
      <c r="A12" s="12"/>
      <c r="B12" s="44">
        <v>519</v>
      </c>
      <c r="C12" s="20" t="s">
        <v>125</v>
      </c>
      <c r="D12" s="46">
        <v>1572856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1572856</v>
      </c>
      <c r="O12" s="47">
        <f t="shared" si="1"/>
        <v>94.590810680779413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SUM(D14:D21)</f>
        <v>6531140</v>
      </c>
      <c r="E13" s="31">
        <f t="shared" si="3"/>
        <v>1188027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7719167</v>
      </c>
      <c r="O13" s="43">
        <f t="shared" si="1"/>
        <v>464.22702670194855</v>
      </c>
      <c r="P13" s="10"/>
    </row>
    <row r="14" spans="1:133">
      <c r="A14" s="12"/>
      <c r="B14" s="44">
        <v>521</v>
      </c>
      <c r="C14" s="20" t="s">
        <v>27</v>
      </c>
      <c r="D14" s="46">
        <v>3006441</v>
      </c>
      <c r="E14" s="46">
        <v>23973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3030414</v>
      </c>
      <c r="O14" s="47">
        <f t="shared" si="1"/>
        <v>182.2476545585759</v>
      </c>
      <c r="P14" s="9"/>
    </row>
    <row r="15" spans="1:133">
      <c r="A15" s="12"/>
      <c r="B15" s="44">
        <v>522</v>
      </c>
      <c r="C15" s="20" t="s">
        <v>28</v>
      </c>
      <c r="D15" s="46">
        <v>69388</v>
      </c>
      <c r="E15" s="46">
        <v>553485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622873</v>
      </c>
      <c r="O15" s="47">
        <f t="shared" si="1"/>
        <v>37.459285542458503</v>
      </c>
      <c r="P15" s="9"/>
    </row>
    <row r="16" spans="1:133">
      <c r="A16" s="12"/>
      <c r="B16" s="44">
        <v>523</v>
      </c>
      <c r="C16" s="20" t="s">
        <v>126</v>
      </c>
      <c r="D16" s="46">
        <v>1795439</v>
      </c>
      <c r="E16" s="46">
        <v>99535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1894974</v>
      </c>
      <c r="O16" s="47">
        <f t="shared" si="1"/>
        <v>113.96283377435651</v>
      </c>
      <c r="P16" s="9"/>
    </row>
    <row r="17" spans="1:16">
      <c r="A17" s="12"/>
      <c r="B17" s="44">
        <v>524</v>
      </c>
      <c r="C17" s="20" t="s">
        <v>30</v>
      </c>
      <c r="D17" s="46">
        <v>259640</v>
      </c>
      <c r="E17" s="46">
        <v>21938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281578</v>
      </c>
      <c r="O17" s="47">
        <f t="shared" si="1"/>
        <v>16.933966802982919</v>
      </c>
      <c r="P17" s="9"/>
    </row>
    <row r="18" spans="1:16">
      <c r="A18" s="12"/>
      <c r="B18" s="44">
        <v>525</v>
      </c>
      <c r="C18" s="20" t="s">
        <v>31</v>
      </c>
      <c r="D18" s="46">
        <v>144608</v>
      </c>
      <c r="E18" s="46">
        <v>310394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455002</v>
      </c>
      <c r="O18" s="47">
        <f t="shared" si="1"/>
        <v>27.363603560259804</v>
      </c>
      <c r="P18" s="9"/>
    </row>
    <row r="19" spans="1:16">
      <c r="A19" s="12"/>
      <c r="B19" s="44">
        <v>526</v>
      </c>
      <c r="C19" s="20" t="s">
        <v>32</v>
      </c>
      <c r="D19" s="46">
        <v>1216863</v>
      </c>
      <c r="E19" s="46">
        <v>141779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1358642</v>
      </c>
      <c r="O19" s="47">
        <f t="shared" si="1"/>
        <v>81.708082751984605</v>
      </c>
      <c r="P19" s="9"/>
    </row>
    <row r="20" spans="1:16">
      <c r="A20" s="12"/>
      <c r="B20" s="44">
        <v>527</v>
      </c>
      <c r="C20" s="20" t="s">
        <v>33</v>
      </c>
      <c r="D20" s="46">
        <v>38761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38761</v>
      </c>
      <c r="O20" s="47">
        <f t="shared" si="1"/>
        <v>2.3310680779408228</v>
      </c>
      <c r="P20" s="9"/>
    </row>
    <row r="21" spans="1:16">
      <c r="A21" s="12"/>
      <c r="B21" s="44">
        <v>529</v>
      </c>
      <c r="C21" s="20" t="s">
        <v>34</v>
      </c>
      <c r="D21" s="46">
        <v>0</v>
      </c>
      <c r="E21" s="46">
        <v>36923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36923</v>
      </c>
      <c r="O21" s="47">
        <f t="shared" si="1"/>
        <v>2.2205316333894634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SUM(D23:D27)</f>
        <v>1185983</v>
      </c>
      <c r="E22" s="31">
        <f t="shared" si="5"/>
        <v>855813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21036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2062832</v>
      </c>
      <c r="O22" s="43">
        <f t="shared" si="1"/>
        <v>124.05773394274718</v>
      </c>
      <c r="P22" s="10"/>
    </row>
    <row r="23" spans="1:16">
      <c r="A23" s="12"/>
      <c r="B23" s="44">
        <v>533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14300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14300</v>
      </c>
      <c r="O23" s="47">
        <f t="shared" si="1"/>
        <v>0.85999518883810444</v>
      </c>
      <c r="P23" s="9"/>
    </row>
    <row r="24" spans="1:16">
      <c r="A24" s="12"/>
      <c r="B24" s="44">
        <v>534</v>
      </c>
      <c r="C24" s="20" t="s">
        <v>127</v>
      </c>
      <c r="D24" s="46">
        <v>1064768</v>
      </c>
      <c r="E24" s="46">
        <v>127003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1191771</v>
      </c>
      <c r="O24" s="47">
        <f t="shared" si="1"/>
        <v>71.672540293480878</v>
      </c>
      <c r="P24" s="9"/>
    </row>
    <row r="25" spans="1:16">
      <c r="A25" s="12"/>
      <c r="B25" s="44">
        <v>536</v>
      </c>
      <c r="C25" s="20" t="s">
        <v>128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6736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6736</v>
      </c>
      <c r="O25" s="47">
        <f t="shared" si="1"/>
        <v>0.40509983160933366</v>
      </c>
      <c r="P25" s="9"/>
    </row>
    <row r="26" spans="1:16">
      <c r="A26" s="12"/>
      <c r="B26" s="44">
        <v>537</v>
      </c>
      <c r="C26" s="20" t="s">
        <v>129</v>
      </c>
      <c r="D26" s="46">
        <v>108994</v>
      </c>
      <c r="E26" s="46">
        <v>728810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837804</v>
      </c>
      <c r="O26" s="47">
        <f t="shared" si="1"/>
        <v>50.385133509742602</v>
      </c>
      <c r="P26" s="9"/>
    </row>
    <row r="27" spans="1:16">
      <c r="A27" s="12"/>
      <c r="B27" s="44">
        <v>538</v>
      </c>
      <c r="C27" s="20" t="s">
        <v>130</v>
      </c>
      <c r="D27" s="46">
        <v>12221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12221</v>
      </c>
      <c r="O27" s="47">
        <f t="shared" si="1"/>
        <v>0.73496511907625695</v>
      </c>
      <c r="P27" s="9"/>
    </row>
    <row r="28" spans="1:16" ht="15.75">
      <c r="A28" s="28" t="s">
        <v>42</v>
      </c>
      <c r="B28" s="29"/>
      <c r="C28" s="30"/>
      <c r="D28" s="31">
        <f t="shared" ref="D28:M28" si="7">SUM(D29:D30)</f>
        <v>901312</v>
      </c>
      <c r="E28" s="31">
        <f t="shared" si="7"/>
        <v>6532613</v>
      </c>
      <c r="F28" s="31">
        <f t="shared" si="7"/>
        <v>514732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7" si="8">SUM(D28:M28)</f>
        <v>7948657</v>
      </c>
      <c r="O28" s="43">
        <f t="shared" si="1"/>
        <v>478.02844599470774</v>
      </c>
      <c r="P28" s="10"/>
    </row>
    <row r="29" spans="1:16">
      <c r="A29" s="12"/>
      <c r="B29" s="44">
        <v>541</v>
      </c>
      <c r="C29" s="20" t="s">
        <v>131</v>
      </c>
      <c r="D29" s="46">
        <v>882840</v>
      </c>
      <c r="E29" s="46">
        <v>6532613</v>
      </c>
      <c r="F29" s="46">
        <v>514732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7930185</v>
      </c>
      <c r="O29" s="47">
        <f t="shared" si="1"/>
        <v>476.91754871301418</v>
      </c>
      <c r="P29" s="9"/>
    </row>
    <row r="30" spans="1:16">
      <c r="A30" s="12"/>
      <c r="B30" s="44">
        <v>549</v>
      </c>
      <c r="C30" s="20" t="s">
        <v>132</v>
      </c>
      <c r="D30" s="46">
        <v>18472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18472</v>
      </c>
      <c r="O30" s="47">
        <f t="shared" si="1"/>
        <v>1.110897281693529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SUM(D32:D35)</f>
        <v>374554</v>
      </c>
      <c r="E31" s="31">
        <f t="shared" si="9"/>
        <v>1964516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2339070</v>
      </c>
      <c r="O31" s="43">
        <f t="shared" si="1"/>
        <v>140.67055568919895</v>
      </c>
      <c r="P31" s="10"/>
    </row>
    <row r="32" spans="1:16">
      <c r="A32" s="13"/>
      <c r="B32" s="45">
        <v>552</v>
      </c>
      <c r="C32" s="21" t="s">
        <v>47</v>
      </c>
      <c r="D32" s="46">
        <v>337467</v>
      </c>
      <c r="E32" s="46">
        <v>1112168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1449635</v>
      </c>
      <c r="O32" s="47">
        <f t="shared" si="1"/>
        <v>87.180358431561217</v>
      </c>
      <c r="P32" s="9"/>
    </row>
    <row r="33" spans="1:16">
      <c r="A33" s="13"/>
      <c r="B33" s="45">
        <v>553</v>
      </c>
      <c r="C33" s="21" t="s">
        <v>133</v>
      </c>
      <c r="D33" s="46">
        <v>37087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37087</v>
      </c>
      <c r="O33" s="47">
        <f t="shared" si="1"/>
        <v>2.2303945152754392</v>
      </c>
      <c r="P33" s="9"/>
    </row>
    <row r="34" spans="1:16">
      <c r="A34" s="13"/>
      <c r="B34" s="45">
        <v>554</v>
      </c>
      <c r="C34" s="21" t="s">
        <v>49</v>
      </c>
      <c r="D34" s="46">
        <v>0</v>
      </c>
      <c r="E34" s="46">
        <v>713326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713326</v>
      </c>
      <c r="O34" s="47">
        <f t="shared" si="1"/>
        <v>42.899085879239834</v>
      </c>
      <c r="P34" s="9"/>
    </row>
    <row r="35" spans="1:16">
      <c r="A35" s="13"/>
      <c r="B35" s="45">
        <v>559</v>
      </c>
      <c r="C35" s="21" t="s">
        <v>50</v>
      </c>
      <c r="D35" s="46">
        <v>0</v>
      </c>
      <c r="E35" s="46">
        <v>139022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139022</v>
      </c>
      <c r="O35" s="47">
        <f t="shared" si="1"/>
        <v>8.3607168631224447</v>
      </c>
      <c r="P35" s="9"/>
    </row>
    <row r="36" spans="1:16" ht="15.75">
      <c r="A36" s="28" t="s">
        <v>51</v>
      </c>
      <c r="B36" s="29"/>
      <c r="C36" s="30"/>
      <c r="D36" s="31">
        <f t="shared" ref="D36:M36" si="10">SUM(D37:D40)</f>
        <v>753937</v>
      </c>
      <c r="E36" s="31">
        <f t="shared" si="10"/>
        <v>526986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1280923</v>
      </c>
      <c r="O36" s="43">
        <f t="shared" si="1"/>
        <v>77.034099109935056</v>
      </c>
      <c r="P36" s="10"/>
    </row>
    <row r="37" spans="1:16">
      <c r="A37" s="12"/>
      <c r="B37" s="44">
        <v>561</v>
      </c>
      <c r="C37" s="20" t="s">
        <v>134</v>
      </c>
      <c r="D37" s="46">
        <v>0</v>
      </c>
      <c r="E37" s="46">
        <v>462086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462086</v>
      </c>
      <c r="O37" s="47">
        <f t="shared" ref="O37:O65" si="11">(N37/O$67)</f>
        <v>27.789631946114987</v>
      </c>
      <c r="P37" s="9"/>
    </row>
    <row r="38" spans="1:16">
      <c r="A38" s="12"/>
      <c r="B38" s="44">
        <v>562</v>
      </c>
      <c r="C38" s="20" t="s">
        <v>135</v>
      </c>
      <c r="D38" s="46">
        <v>686660</v>
      </c>
      <c r="E38" s="46">
        <v>64900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4" si="12">SUM(D38:M38)</f>
        <v>751560</v>
      </c>
      <c r="O38" s="47">
        <f t="shared" si="11"/>
        <v>45.198460428193407</v>
      </c>
      <c r="P38" s="9"/>
    </row>
    <row r="39" spans="1:16">
      <c r="A39" s="12"/>
      <c r="B39" s="44">
        <v>563</v>
      </c>
      <c r="C39" s="20" t="s">
        <v>136</v>
      </c>
      <c r="D39" s="46">
        <v>11795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11795</v>
      </c>
      <c r="O39" s="47">
        <f t="shared" si="11"/>
        <v>0.70934568198219872</v>
      </c>
      <c r="P39" s="9"/>
    </row>
    <row r="40" spans="1:16">
      <c r="A40" s="12"/>
      <c r="B40" s="44">
        <v>564</v>
      </c>
      <c r="C40" s="20" t="s">
        <v>137</v>
      </c>
      <c r="D40" s="46">
        <v>55482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55482</v>
      </c>
      <c r="O40" s="47">
        <f t="shared" si="11"/>
        <v>3.336661053644455</v>
      </c>
      <c r="P40" s="9"/>
    </row>
    <row r="41" spans="1:16" ht="15.75">
      <c r="A41" s="28" t="s">
        <v>57</v>
      </c>
      <c r="B41" s="29"/>
      <c r="C41" s="30"/>
      <c r="D41" s="31">
        <f t="shared" ref="D41:M41" si="13">SUM(D42:D44)</f>
        <v>143083</v>
      </c>
      <c r="E41" s="31">
        <f t="shared" si="13"/>
        <v>376073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519156</v>
      </c>
      <c r="O41" s="43">
        <f t="shared" si="11"/>
        <v>31.221794563387057</v>
      </c>
      <c r="P41" s="9"/>
    </row>
    <row r="42" spans="1:16">
      <c r="A42" s="12"/>
      <c r="B42" s="44">
        <v>571</v>
      </c>
      <c r="C42" s="20" t="s">
        <v>58</v>
      </c>
      <c r="D42" s="46">
        <v>96857</v>
      </c>
      <c r="E42" s="46">
        <v>52538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149395</v>
      </c>
      <c r="O42" s="47">
        <f t="shared" si="11"/>
        <v>8.9845441424103925</v>
      </c>
      <c r="P42" s="9"/>
    </row>
    <row r="43" spans="1:16">
      <c r="A43" s="12"/>
      <c r="B43" s="44">
        <v>572</v>
      </c>
      <c r="C43" s="20" t="s">
        <v>138</v>
      </c>
      <c r="D43" s="46">
        <v>46226</v>
      </c>
      <c r="E43" s="46">
        <v>233756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279982</v>
      </c>
      <c r="O43" s="47">
        <f t="shared" si="11"/>
        <v>16.837984123165743</v>
      </c>
      <c r="P43" s="9"/>
    </row>
    <row r="44" spans="1:16">
      <c r="A44" s="12"/>
      <c r="B44" s="44">
        <v>579</v>
      </c>
      <c r="C44" s="20" t="s">
        <v>60</v>
      </c>
      <c r="D44" s="46">
        <v>0</v>
      </c>
      <c r="E44" s="46">
        <v>89779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89779</v>
      </c>
      <c r="O44" s="47">
        <f t="shared" si="11"/>
        <v>5.3992662978109216</v>
      </c>
      <c r="P44" s="9"/>
    </row>
    <row r="45" spans="1:16" ht="15.75">
      <c r="A45" s="28" t="s">
        <v>139</v>
      </c>
      <c r="B45" s="29"/>
      <c r="C45" s="30"/>
      <c r="D45" s="31">
        <f t="shared" ref="D45:M45" si="14">SUM(D46:D46)</f>
        <v>4154141</v>
      </c>
      <c r="E45" s="31">
        <f t="shared" si="14"/>
        <v>1019123</v>
      </c>
      <c r="F45" s="31">
        <f t="shared" si="14"/>
        <v>0</v>
      </c>
      <c r="G45" s="31">
        <f t="shared" si="14"/>
        <v>0</v>
      </c>
      <c r="H45" s="31">
        <f t="shared" si="14"/>
        <v>0</v>
      </c>
      <c r="I45" s="31">
        <f t="shared" si="14"/>
        <v>0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 t="shared" ref="N45:N51" si="15">SUM(D45:M45)</f>
        <v>5173264</v>
      </c>
      <c r="O45" s="43">
        <f t="shared" si="11"/>
        <v>311.11763290834739</v>
      </c>
      <c r="P45" s="9"/>
    </row>
    <row r="46" spans="1:16">
      <c r="A46" s="12"/>
      <c r="B46" s="44">
        <v>581</v>
      </c>
      <c r="C46" s="20" t="s">
        <v>140</v>
      </c>
      <c r="D46" s="46">
        <v>4154141</v>
      </c>
      <c r="E46" s="46">
        <v>1019123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5173264</v>
      </c>
      <c r="O46" s="47">
        <f t="shared" si="11"/>
        <v>311.11763290834739</v>
      </c>
      <c r="P46" s="9"/>
    </row>
    <row r="47" spans="1:16" ht="15.75">
      <c r="A47" s="28" t="s">
        <v>64</v>
      </c>
      <c r="B47" s="29"/>
      <c r="C47" s="30"/>
      <c r="D47" s="31">
        <f t="shared" ref="D47:M47" si="16">SUM(D48:D64)</f>
        <v>623883</v>
      </c>
      <c r="E47" s="31">
        <f t="shared" si="16"/>
        <v>23861</v>
      </c>
      <c r="F47" s="31">
        <f t="shared" si="16"/>
        <v>0</v>
      </c>
      <c r="G47" s="31">
        <f t="shared" si="16"/>
        <v>0</v>
      </c>
      <c r="H47" s="31">
        <f t="shared" si="16"/>
        <v>0</v>
      </c>
      <c r="I47" s="31">
        <f t="shared" si="16"/>
        <v>0</v>
      </c>
      <c r="J47" s="31">
        <f t="shared" si="16"/>
        <v>0</v>
      </c>
      <c r="K47" s="31">
        <f t="shared" si="16"/>
        <v>0</v>
      </c>
      <c r="L47" s="31">
        <f t="shared" si="16"/>
        <v>0</v>
      </c>
      <c r="M47" s="31">
        <f t="shared" si="16"/>
        <v>0</v>
      </c>
      <c r="N47" s="31">
        <f t="shared" si="15"/>
        <v>647744</v>
      </c>
      <c r="O47" s="43">
        <f t="shared" si="11"/>
        <v>38.955015636276158</v>
      </c>
      <c r="P47" s="9"/>
    </row>
    <row r="48" spans="1:16">
      <c r="A48" s="12"/>
      <c r="B48" s="44">
        <v>602</v>
      </c>
      <c r="C48" s="20" t="s">
        <v>143</v>
      </c>
      <c r="D48" s="46">
        <v>5547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5547</v>
      </c>
      <c r="O48" s="47">
        <f t="shared" si="11"/>
        <v>0.33359393793601155</v>
      </c>
      <c r="P48" s="9"/>
    </row>
    <row r="49" spans="1:16">
      <c r="A49" s="12"/>
      <c r="B49" s="44">
        <v>603</v>
      </c>
      <c r="C49" s="20" t="s">
        <v>144</v>
      </c>
      <c r="D49" s="46">
        <v>956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956</v>
      </c>
      <c r="O49" s="47">
        <f t="shared" si="11"/>
        <v>5.749338465239355E-2</v>
      </c>
      <c r="P49" s="9"/>
    </row>
    <row r="50" spans="1:16">
      <c r="A50" s="12"/>
      <c r="B50" s="44">
        <v>604</v>
      </c>
      <c r="C50" s="20" t="s">
        <v>145</v>
      </c>
      <c r="D50" s="46">
        <v>184017</v>
      </c>
      <c r="E50" s="46">
        <v>18664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202681</v>
      </c>
      <c r="O50" s="47">
        <f t="shared" si="11"/>
        <v>12.189138802020688</v>
      </c>
      <c r="P50" s="9"/>
    </row>
    <row r="51" spans="1:16">
      <c r="A51" s="12"/>
      <c r="B51" s="44">
        <v>608</v>
      </c>
      <c r="C51" s="20" t="s">
        <v>146</v>
      </c>
      <c r="D51" s="46">
        <v>14780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14780</v>
      </c>
      <c r="O51" s="47">
        <f t="shared" si="11"/>
        <v>0.88886216021169118</v>
      </c>
      <c r="P51" s="9"/>
    </row>
    <row r="52" spans="1:16">
      <c r="A52" s="12"/>
      <c r="B52" s="44">
        <v>614</v>
      </c>
      <c r="C52" s="20" t="s">
        <v>147</v>
      </c>
      <c r="D52" s="46">
        <v>47737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57" si="17">SUM(D52:M52)</f>
        <v>47737</v>
      </c>
      <c r="O52" s="47">
        <f t="shared" si="11"/>
        <v>2.8708804426268943</v>
      </c>
      <c r="P52" s="9"/>
    </row>
    <row r="53" spans="1:16">
      <c r="A53" s="12"/>
      <c r="B53" s="44">
        <v>634</v>
      </c>
      <c r="C53" s="20" t="s">
        <v>149</v>
      </c>
      <c r="D53" s="46">
        <v>55623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7"/>
        <v>55623</v>
      </c>
      <c r="O53" s="47">
        <f t="shared" si="11"/>
        <v>3.3451407264854462</v>
      </c>
      <c r="P53" s="9"/>
    </row>
    <row r="54" spans="1:16">
      <c r="A54" s="12"/>
      <c r="B54" s="44">
        <v>654</v>
      </c>
      <c r="C54" s="20" t="s">
        <v>150</v>
      </c>
      <c r="D54" s="46">
        <v>57251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7"/>
        <v>57251</v>
      </c>
      <c r="O54" s="47">
        <f t="shared" si="11"/>
        <v>3.4430478710608612</v>
      </c>
      <c r="P54" s="9"/>
    </row>
    <row r="55" spans="1:16">
      <c r="A55" s="12"/>
      <c r="B55" s="44">
        <v>674</v>
      </c>
      <c r="C55" s="20" t="s">
        <v>151</v>
      </c>
      <c r="D55" s="46">
        <v>18484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18484</v>
      </c>
      <c r="O55" s="47">
        <f t="shared" si="11"/>
        <v>1.1116189559778686</v>
      </c>
      <c r="P55" s="9"/>
    </row>
    <row r="56" spans="1:16">
      <c r="A56" s="12"/>
      <c r="B56" s="44">
        <v>689</v>
      </c>
      <c r="C56" s="20" t="s">
        <v>116</v>
      </c>
      <c r="D56" s="46">
        <v>0</v>
      </c>
      <c r="E56" s="46">
        <v>1187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1187</v>
      </c>
      <c r="O56" s="47">
        <f t="shared" si="11"/>
        <v>7.1385614625932167E-2</v>
      </c>
      <c r="P56" s="9"/>
    </row>
    <row r="57" spans="1:16">
      <c r="A57" s="12"/>
      <c r="B57" s="44">
        <v>694</v>
      </c>
      <c r="C57" s="20" t="s">
        <v>152</v>
      </c>
      <c r="D57" s="46">
        <v>25205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25205</v>
      </c>
      <c r="O57" s="47">
        <f t="shared" si="11"/>
        <v>1.5158166947317777</v>
      </c>
      <c r="P57" s="9"/>
    </row>
    <row r="58" spans="1:16">
      <c r="A58" s="12"/>
      <c r="B58" s="44">
        <v>712</v>
      </c>
      <c r="C58" s="20" t="s">
        <v>117</v>
      </c>
      <c r="D58" s="46">
        <v>60449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4" si="18">SUM(D58:M58)</f>
        <v>60449</v>
      </c>
      <c r="O58" s="47">
        <f t="shared" si="11"/>
        <v>3.6353740678373829</v>
      </c>
      <c r="P58" s="9"/>
    </row>
    <row r="59" spans="1:16">
      <c r="A59" s="12"/>
      <c r="B59" s="44">
        <v>713</v>
      </c>
      <c r="C59" s="20" t="s">
        <v>153</v>
      </c>
      <c r="D59" s="46">
        <v>40663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8"/>
        <v>40663</v>
      </c>
      <c r="O59" s="47">
        <f t="shared" si="11"/>
        <v>2.4454534520086599</v>
      </c>
      <c r="P59" s="9"/>
    </row>
    <row r="60" spans="1:16">
      <c r="A60" s="12"/>
      <c r="B60" s="44">
        <v>715</v>
      </c>
      <c r="C60" s="20" t="s">
        <v>119</v>
      </c>
      <c r="D60" s="46">
        <v>0</v>
      </c>
      <c r="E60" s="46">
        <v>2863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8"/>
        <v>2863</v>
      </c>
      <c r="O60" s="47">
        <f t="shared" si="11"/>
        <v>0.17217945633870579</v>
      </c>
      <c r="P60" s="9"/>
    </row>
    <row r="61" spans="1:16">
      <c r="A61" s="12"/>
      <c r="B61" s="44">
        <v>716</v>
      </c>
      <c r="C61" s="20" t="s">
        <v>154</v>
      </c>
      <c r="D61" s="46">
        <v>2409</v>
      </c>
      <c r="E61" s="46">
        <v>1147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8"/>
        <v>3556</v>
      </c>
      <c r="O61" s="47">
        <f t="shared" si="11"/>
        <v>0.21385614625932162</v>
      </c>
      <c r="P61" s="9"/>
    </row>
    <row r="62" spans="1:16">
      <c r="A62" s="12"/>
      <c r="B62" s="44">
        <v>724</v>
      </c>
      <c r="C62" s="20" t="s">
        <v>156</v>
      </c>
      <c r="D62" s="46">
        <v>22979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8"/>
        <v>22979</v>
      </c>
      <c r="O62" s="47">
        <f t="shared" si="11"/>
        <v>1.3819461149867693</v>
      </c>
      <c r="P62" s="9"/>
    </row>
    <row r="63" spans="1:16">
      <c r="A63" s="12"/>
      <c r="B63" s="44">
        <v>744</v>
      </c>
      <c r="C63" s="20" t="s">
        <v>157</v>
      </c>
      <c r="D63" s="46">
        <v>27127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8"/>
        <v>27127</v>
      </c>
      <c r="O63" s="47">
        <f t="shared" si="11"/>
        <v>1.6314048592735146</v>
      </c>
      <c r="P63" s="9"/>
    </row>
    <row r="64" spans="1:16" ht="15.75" thickBot="1">
      <c r="A64" s="12"/>
      <c r="B64" s="44">
        <v>764</v>
      </c>
      <c r="C64" s="20" t="s">
        <v>158</v>
      </c>
      <c r="D64" s="46">
        <v>60656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8"/>
        <v>60656</v>
      </c>
      <c r="O64" s="47">
        <f t="shared" si="11"/>
        <v>3.6478229492422418</v>
      </c>
      <c r="P64" s="9"/>
    </row>
    <row r="65" spans="1:119" ht="16.5" thickBot="1">
      <c r="A65" s="14" t="s">
        <v>10</v>
      </c>
      <c r="B65" s="23"/>
      <c r="C65" s="22"/>
      <c r="D65" s="15">
        <f t="shared" ref="D65:M65" si="19">SUM(D5,D13,D22,D28,D31,D36,D41,D45,D47)</f>
        <v>20804343</v>
      </c>
      <c r="E65" s="15">
        <f t="shared" si="19"/>
        <v>12981478</v>
      </c>
      <c r="F65" s="15">
        <f t="shared" si="19"/>
        <v>514732</v>
      </c>
      <c r="G65" s="15">
        <f t="shared" si="19"/>
        <v>0</v>
      </c>
      <c r="H65" s="15">
        <f t="shared" si="19"/>
        <v>0</v>
      </c>
      <c r="I65" s="15">
        <f t="shared" si="19"/>
        <v>21036</v>
      </c>
      <c r="J65" s="15">
        <f t="shared" si="19"/>
        <v>0</v>
      </c>
      <c r="K65" s="15">
        <f t="shared" si="19"/>
        <v>0</v>
      </c>
      <c r="L65" s="15">
        <f t="shared" si="19"/>
        <v>0</v>
      </c>
      <c r="M65" s="15">
        <f t="shared" si="19"/>
        <v>0</v>
      </c>
      <c r="N65" s="15">
        <f>SUM(D65:M65)</f>
        <v>34321589</v>
      </c>
      <c r="O65" s="37">
        <f t="shared" si="11"/>
        <v>2064.084014914602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38"/>
      <c r="B67" s="39"/>
      <c r="C67" s="39"/>
      <c r="D67" s="40"/>
      <c r="E67" s="40"/>
      <c r="F67" s="40"/>
      <c r="G67" s="40"/>
      <c r="H67" s="40"/>
      <c r="I67" s="40"/>
      <c r="J67" s="40"/>
      <c r="K67" s="40"/>
      <c r="L67" s="48" t="s">
        <v>166</v>
      </c>
      <c r="M67" s="48"/>
      <c r="N67" s="48"/>
      <c r="O67" s="41">
        <v>16628</v>
      </c>
    </row>
    <row r="68" spans="1:119">
      <c r="A68" s="49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1"/>
    </row>
    <row r="69" spans="1:119" ht="15.75" customHeight="1" thickBot="1">
      <c r="A69" s="52" t="s">
        <v>95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5616410</v>
      </c>
      <c r="E5" s="26">
        <f t="shared" si="0"/>
        <v>286606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5903016</v>
      </c>
      <c r="O5" s="32">
        <f t="shared" ref="O5:O36" si="1">(N5/O$70)</f>
        <v>361.12908356784533</v>
      </c>
      <c r="P5" s="6"/>
    </row>
    <row r="6" spans="1:133">
      <c r="A6" s="12"/>
      <c r="B6" s="44">
        <v>511</v>
      </c>
      <c r="C6" s="20" t="s">
        <v>20</v>
      </c>
      <c r="D6" s="46">
        <v>1183211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1183211</v>
      </c>
      <c r="O6" s="47">
        <f t="shared" si="1"/>
        <v>72.385354215098502</v>
      </c>
      <c r="P6" s="9"/>
    </row>
    <row r="7" spans="1:133">
      <c r="A7" s="12"/>
      <c r="B7" s="44">
        <v>512</v>
      </c>
      <c r="C7" s="20" t="s">
        <v>21</v>
      </c>
      <c r="D7" s="46">
        <v>778897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778897</v>
      </c>
      <c r="O7" s="47">
        <f t="shared" si="1"/>
        <v>47.650617888168362</v>
      </c>
      <c r="P7" s="9"/>
    </row>
    <row r="8" spans="1:133">
      <c r="A8" s="12"/>
      <c r="B8" s="44">
        <v>513</v>
      </c>
      <c r="C8" s="20" t="s">
        <v>22</v>
      </c>
      <c r="D8" s="46">
        <v>1970776</v>
      </c>
      <c r="E8" s="46">
        <v>286606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2257382</v>
      </c>
      <c r="O8" s="47">
        <f t="shared" si="1"/>
        <v>138.09996329377216</v>
      </c>
      <c r="P8" s="9"/>
    </row>
    <row r="9" spans="1:133">
      <c r="A9" s="12"/>
      <c r="B9" s="44">
        <v>514</v>
      </c>
      <c r="C9" s="20" t="s">
        <v>23</v>
      </c>
      <c r="D9" s="46">
        <v>189862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189862</v>
      </c>
      <c r="O9" s="47">
        <f t="shared" si="1"/>
        <v>11.615196378318855</v>
      </c>
      <c r="P9" s="9"/>
    </row>
    <row r="10" spans="1:133">
      <c r="A10" s="12"/>
      <c r="B10" s="44">
        <v>515</v>
      </c>
      <c r="C10" s="20" t="s">
        <v>24</v>
      </c>
      <c r="D10" s="46">
        <v>140818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140818</v>
      </c>
      <c r="O10" s="47">
        <f t="shared" si="1"/>
        <v>8.6148293160406215</v>
      </c>
      <c r="P10" s="9"/>
    </row>
    <row r="11" spans="1:133">
      <c r="A11" s="12"/>
      <c r="B11" s="44">
        <v>516</v>
      </c>
      <c r="C11" s="20" t="s">
        <v>77</v>
      </c>
      <c r="D11" s="46">
        <v>124073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124073</v>
      </c>
      <c r="O11" s="47">
        <f t="shared" si="1"/>
        <v>7.5904196745381132</v>
      </c>
      <c r="P11" s="9"/>
    </row>
    <row r="12" spans="1:133">
      <c r="A12" s="12"/>
      <c r="B12" s="44">
        <v>519</v>
      </c>
      <c r="C12" s="20" t="s">
        <v>125</v>
      </c>
      <c r="D12" s="46">
        <v>1228773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1228773</v>
      </c>
      <c r="O12" s="47">
        <f t="shared" si="1"/>
        <v>75.172702801908727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SUM(D14:D21)</f>
        <v>6612068</v>
      </c>
      <c r="E13" s="31">
        <f t="shared" si="3"/>
        <v>838623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7450691</v>
      </c>
      <c r="O13" s="43">
        <f t="shared" si="1"/>
        <v>455.81126881194177</v>
      </c>
      <c r="P13" s="10"/>
    </row>
    <row r="14" spans="1:133">
      <c r="A14" s="12"/>
      <c r="B14" s="44">
        <v>521</v>
      </c>
      <c r="C14" s="20" t="s">
        <v>27</v>
      </c>
      <c r="D14" s="46">
        <v>2965633</v>
      </c>
      <c r="E14" s="46">
        <v>1894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2967527</v>
      </c>
      <c r="O14" s="47">
        <f t="shared" si="1"/>
        <v>181.54453688975897</v>
      </c>
      <c r="P14" s="9"/>
    </row>
    <row r="15" spans="1:133">
      <c r="A15" s="12"/>
      <c r="B15" s="44">
        <v>522</v>
      </c>
      <c r="C15" s="20" t="s">
        <v>28</v>
      </c>
      <c r="D15" s="46">
        <v>65962</v>
      </c>
      <c r="E15" s="46">
        <v>694441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760403</v>
      </c>
      <c r="O15" s="47">
        <f t="shared" si="1"/>
        <v>46.51920959256087</v>
      </c>
      <c r="P15" s="9"/>
    </row>
    <row r="16" spans="1:133">
      <c r="A16" s="12"/>
      <c r="B16" s="44">
        <v>523</v>
      </c>
      <c r="C16" s="20" t="s">
        <v>126</v>
      </c>
      <c r="D16" s="46">
        <v>1782164</v>
      </c>
      <c r="E16" s="46">
        <v>6582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1788746</v>
      </c>
      <c r="O16" s="47">
        <f t="shared" si="1"/>
        <v>109.43019699008931</v>
      </c>
      <c r="P16" s="9"/>
    </row>
    <row r="17" spans="1:16">
      <c r="A17" s="12"/>
      <c r="B17" s="44">
        <v>524</v>
      </c>
      <c r="C17" s="20" t="s">
        <v>30</v>
      </c>
      <c r="D17" s="46">
        <v>262155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262155</v>
      </c>
      <c r="O17" s="47">
        <f t="shared" si="1"/>
        <v>16.037868591704392</v>
      </c>
      <c r="P17" s="9"/>
    </row>
    <row r="18" spans="1:16">
      <c r="A18" s="12"/>
      <c r="B18" s="44">
        <v>525</v>
      </c>
      <c r="C18" s="20" t="s">
        <v>31</v>
      </c>
      <c r="D18" s="46">
        <v>375541</v>
      </c>
      <c r="E18" s="46">
        <v>30208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405749</v>
      </c>
      <c r="O18" s="47">
        <f t="shared" si="1"/>
        <v>24.822525388474244</v>
      </c>
      <c r="P18" s="9"/>
    </row>
    <row r="19" spans="1:16">
      <c r="A19" s="12"/>
      <c r="B19" s="44">
        <v>526</v>
      </c>
      <c r="C19" s="20" t="s">
        <v>32</v>
      </c>
      <c r="D19" s="46">
        <v>1114786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1114786</v>
      </c>
      <c r="O19" s="47">
        <f t="shared" si="1"/>
        <v>68.199314817080634</v>
      </c>
      <c r="P19" s="9"/>
    </row>
    <row r="20" spans="1:16">
      <c r="A20" s="12"/>
      <c r="B20" s="44">
        <v>527</v>
      </c>
      <c r="C20" s="20" t="s">
        <v>33</v>
      </c>
      <c r="D20" s="46">
        <v>41092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41092</v>
      </c>
      <c r="O20" s="47">
        <f t="shared" si="1"/>
        <v>2.5138871895264896</v>
      </c>
      <c r="P20" s="9"/>
    </row>
    <row r="21" spans="1:16">
      <c r="A21" s="12"/>
      <c r="B21" s="44">
        <v>529</v>
      </c>
      <c r="C21" s="20" t="s">
        <v>34</v>
      </c>
      <c r="D21" s="46">
        <v>4735</v>
      </c>
      <c r="E21" s="46">
        <v>105498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110233</v>
      </c>
      <c r="O21" s="47">
        <f t="shared" si="1"/>
        <v>6.7437293527468496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SUM(D23:D29)</f>
        <v>912671</v>
      </c>
      <c r="E22" s="31">
        <f t="shared" si="5"/>
        <v>515082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21036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1448789</v>
      </c>
      <c r="O22" s="43">
        <f t="shared" si="1"/>
        <v>88.632631836534927</v>
      </c>
      <c r="P22" s="10"/>
    </row>
    <row r="23" spans="1:16">
      <c r="A23" s="12"/>
      <c r="B23" s="44">
        <v>533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14300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14300</v>
      </c>
      <c r="O23" s="47">
        <f t="shared" si="1"/>
        <v>0.87483176312247646</v>
      </c>
      <c r="P23" s="9"/>
    </row>
    <row r="24" spans="1:16">
      <c r="A24" s="12"/>
      <c r="B24" s="44">
        <v>534</v>
      </c>
      <c r="C24" s="20" t="s">
        <v>127</v>
      </c>
      <c r="D24" s="46">
        <v>664187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664187</v>
      </c>
      <c r="O24" s="47">
        <f t="shared" si="1"/>
        <v>40.632998898813163</v>
      </c>
      <c r="P24" s="9"/>
    </row>
    <row r="25" spans="1:16">
      <c r="A25" s="12"/>
      <c r="B25" s="44">
        <v>535</v>
      </c>
      <c r="C25" s="20" t="s">
        <v>38</v>
      </c>
      <c r="D25" s="46">
        <v>6565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6565</v>
      </c>
      <c r="O25" s="47">
        <f t="shared" si="1"/>
        <v>0.40162730943350056</v>
      </c>
      <c r="P25" s="9"/>
    </row>
    <row r="26" spans="1:16">
      <c r="A26" s="12"/>
      <c r="B26" s="44">
        <v>536</v>
      </c>
      <c r="C26" s="20" t="s">
        <v>128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6736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6736</v>
      </c>
      <c r="O26" s="47">
        <f t="shared" si="1"/>
        <v>0.41208858436314694</v>
      </c>
      <c r="P26" s="9"/>
    </row>
    <row r="27" spans="1:16">
      <c r="A27" s="12"/>
      <c r="B27" s="44">
        <v>537</v>
      </c>
      <c r="C27" s="20" t="s">
        <v>129</v>
      </c>
      <c r="D27" s="46">
        <v>222957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222957</v>
      </c>
      <c r="O27" s="47">
        <f t="shared" si="1"/>
        <v>13.639850728006852</v>
      </c>
      <c r="P27" s="9"/>
    </row>
    <row r="28" spans="1:16">
      <c r="A28" s="12"/>
      <c r="B28" s="44">
        <v>538</v>
      </c>
      <c r="C28" s="20" t="s">
        <v>130</v>
      </c>
      <c r="D28" s="46">
        <v>18962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18962</v>
      </c>
      <c r="O28" s="47">
        <f t="shared" si="1"/>
        <v>1.1600391533096781</v>
      </c>
      <c r="P28" s="9"/>
    </row>
    <row r="29" spans="1:16">
      <c r="A29" s="12"/>
      <c r="B29" s="44">
        <v>539</v>
      </c>
      <c r="C29" s="20" t="s">
        <v>41</v>
      </c>
      <c r="D29" s="46">
        <v>0</v>
      </c>
      <c r="E29" s="46">
        <v>515082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515082</v>
      </c>
      <c r="O29" s="47">
        <f t="shared" si="1"/>
        <v>31.511195399486112</v>
      </c>
      <c r="P29" s="9"/>
    </row>
    <row r="30" spans="1:16" ht="15.75">
      <c r="A30" s="28" t="s">
        <v>42</v>
      </c>
      <c r="B30" s="29"/>
      <c r="C30" s="30"/>
      <c r="D30" s="31">
        <f t="shared" ref="D30:M30" si="7">SUM(D31:D32)</f>
        <v>3452319</v>
      </c>
      <c r="E30" s="31">
        <f t="shared" si="7"/>
        <v>22895</v>
      </c>
      <c r="F30" s="31">
        <f t="shared" si="7"/>
        <v>1034883</v>
      </c>
      <c r="G30" s="31">
        <f t="shared" si="7"/>
        <v>0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8" si="8">SUM(D30:M30)</f>
        <v>4510097</v>
      </c>
      <c r="O30" s="43">
        <f t="shared" si="1"/>
        <v>275.9144133121253</v>
      </c>
      <c r="P30" s="10"/>
    </row>
    <row r="31" spans="1:16">
      <c r="A31" s="12"/>
      <c r="B31" s="44">
        <v>541</v>
      </c>
      <c r="C31" s="20" t="s">
        <v>131</v>
      </c>
      <c r="D31" s="46">
        <v>3443373</v>
      </c>
      <c r="E31" s="46">
        <v>22895</v>
      </c>
      <c r="F31" s="46">
        <v>1034883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4501151</v>
      </c>
      <c r="O31" s="47">
        <f t="shared" si="1"/>
        <v>275.36712345527957</v>
      </c>
      <c r="P31" s="9"/>
    </row>
    <row r="32" spans="1:16">
      <c r="A32" s="12"/>
      <c r="B32" s="44">
        <v>549</v>
      </c>
      <c r="C32" s="20" t="s">
        <v>132</v>
      </c>
      <c r="D32" s="46">
        <v>8946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8946</v>
      </c>
      <c r="O32" s="47">
        <f t="shared" si="1"/>
        <v>0.54728985684571152</v>
      </c>
      <c r="P32" s="9"/>
    </row>
    <row r="33" spans="1:16" ht="15.75">
      <c r="A33" s="28" t="s">
        <v>45</v>
      </c>
      <c r="B33" s="29"/>
      <c r="C33" s="30"/>
      <c r="D33" s="31">
        <f t="shared" ref="D33:M33" si="9">SUM(D34:D36)</f>
        <v>314602</v>
      </c>
      <c r="E33" s="31">
        <f t="shared" si="9"/>
        <v>1389477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8"/>
        <v>1704079</v>
      </c>
      <c r="O33" s="43">
        <f t="shared" si="1"/>
        <v>104.25052000489417</v>
      </c>
      <c r="P33" s="10"/>
    </row>
    <row r="34" spans="1:16">
      <c r="A34" s="13"/>
      <c r="B34" s="45">
        <v>552</v>
      </c>
      <c r="C34" s="21" t="s">
        <v>47</v>
      </c>
      <c r="D34" s="46">
        <v>280426</v>
      </c>
      <c r="E34" s="46">
        <v>1252787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1533213</v>
      </c>
      <c r="O34" s="47">
        <f t="shared" si="1"/>
        <v>93.797442799461649</v>
      </c>
      <c r="P34" s="9"/>
    </row>
    <row r="35" spans="1:16">
      <c r="A35" s="13"/>
      <c r="B35" s="45">
        <v>553</v>
      </c>
      <c r="C35" s="21" t="s">
        <v>133</v>
      </c>
      <c r="D35" s="46">
        <v>34176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34176</v>
      </c>
      <c r="O35" s="47">
        <f t="shared" si="1"/>
        <v>2.0907867368163466</v>
      </c>
      <c r="P35" s="9"/>
    </row>
    <row r="36" spans="1:16">
      <c r="A36" s="13"/>
      <c r="B36" s="45">
        <v>559</v>
      </c>
      <c r="C36" s="21" t="s">
        <v>50</v>
      </c>
      <c r="D36" s="46">
        <v>0</v>
      </c>
      <c r="E36" s="46">
        <v>136690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136690</v>
      </c>
      <c r="O36" s="47">
        <f t="shared" si="1"/>
        <v>8.362290468616175</v>
      </c>
      <c r="P36" s="9"/>
    </row>
    <row r="37" spans="1:16" ht="15.75">
      <c r="A37" s="28" t="s">
        <v>51</v>
      </c>
      <c r="B37" s="29"/>
      <c r="C37" s="30"/>
      <c r="D37" s="31">
        <f t="shared" ref="D37:M37" si="10">SUM(D38:D41)</f>
        <v>758515</v>
      </c>
      <c r="E37" s="31">
        <f t="shared" si="10"/>
        <v>576370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1334885</v>
      </c>
      <c r="O37" s="43">
        <f t="shared" ref="O37:O68" si="11">(N37/O$70)</f>
        <v>81.664321546555726</v>
      </c>
      <c r="P37" s="10"/>
    </row>
    <row r="38" spans="1:16">
      <c r="A38" s="12"/>
      <c r="B38" s="44">
        <v>561</v>
      </c>
      <c r="C38" s="20" t="s">
        <v>134</v>
      </c>
      <c r="D38" s="46">
        <v>0</v>
      </c>
      <c r="E38" s="46">
        <v>551050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551050</v>
      </c>
      <c r="O38" s="47">
        <f t="shared" si="11"/>
        <v>33.711611403401442</v>
      </c>
      <c r="P38" s="9"/>
    </row>
    <row r="39" spans="1:16">
      <c r="A39" s="12"/>
      <c r="B39" s="44">
        <v>562</v>
      </c>
      <c r="C39" s="20" t="s">
        <v>135</v>
      </c>
      <c r="D39" s="46">
        <v>435441</v>
      </c>
      <c r="E39" s="46">
        <v>25320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5" si="12">SUM(D39:M39)</f>
        <v>460761</v>
      </c>
      <c r="O39" s="47">
        <f t="shared" si="11"/>
        <v>28.187997063501776</v>
      </c>
      <c r="P39" s="9"/>
    </row>
    <row r="40" spans="1:16">
      <c r="A40" s="12"/>
      <c r="B40" s="44">
        <v>563</v>
      </c>
      <c r="C40" s="20" t="s">
        <v>136</v>
      </c>
      <c r="D40" s="46">
        <v>77912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77912</v>
      </c>
      <c r="O40" s="47">
        <f t="shared" si="11"/>
        <v>4.7664260369509357</v>
      </c>
      <c r="P40" s="9"/>
    </row>
    <row r="41" spans="1:16">
      <c r="A41" s="12"/>
      <c r="B41" s="44">
        <v>564</v>
      </c>
      <c r="C41" s="20" t="s">
        <v>137</v>
      </c>
      <c r="D41" s="46">
        <v>245162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245162</v>
      </c>
      <c r="O41" s="47">
        <f t="shared" si="11"/>
        <v>14.998287042701579</v>
      </c>
      <c r="P41" s="9"/>
    </row>
    <row r="42" spans="1:16" ht="15.75">
      <c r="A42" s="28" t="s">
        <v>57</v>
      </c>
      <c r="B42" s="29"/>
      <c r="C42" s="30"/>
      <c r="D42" s="31">
        <f t="shared" ref="D42:M42" si="13">SUM(D43:D45)</f>
        <v>226353</v>
      </c>
      <c r="E42" s="31">
        <f t="shared" si="13"/>
        <v>47053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273406</v>
      </c>
      <c r="O42" s="43">
        <f t="shared" si="11"/>
        <v>16.726171540438028</v>
      </c>
      <c r="P42" s="9"/>
    </row>
    <row r="43" spans="1:16">
      <c r="A43" s="12"/>
      <c r="B43" s="44">
        <v>571</v>
      </c>
      <c r="C43" s="20" t="s">
        <v>58</v>
      </c>
      <c r="D43" s="46">
        <v>157066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157066</v>
      </c>
      <c r="O43" s="47">
        <f t="shared" si="11"/>
        <v>9.6088339654961459</v>
      </c>
      <c r="P43" s="9"/>
    </row>
    <row r="44" spans="1:16">
      <c r="A44" s="12"/>
      <c r="B44" s="44">
        <v>572</v>
      </c>
      <c r="C44" s="20" t="s">
        <v>138</v>
      </c>
      <c r="D44" s="46">
        <v>60692</v>
      </c>
      <c r="E44" s="46">
        <v>47053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107745</v>
      </c>
      <c r="O44" s="47">
        <f t="shared" si="11"/>
        <v>6.5915208613728131</v>
      </c>
      <c r="P44" s="9"/>
    </row>
    <row r="45" spans="1:16">
      <c r="A45" s="12"/>
      <c r="B45" s="44">
        <v>579</v>
      </c>
      <c r="C45" s="20" t="s">
        <v>60</v>
      </c>
      <c r="D45" s="46">
        <v>8595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8595</v>
      </c>
      <c r="O45" s="47">
        <f t="shared" si="11"/>
        <v>0.52581671356906889</v>
      </c>
      <c r="P45" s="9"/>
    </row>
    <row r="46" spans="1:16" ht="15.75">
      <c r="A46" s="28" t="s">
        <v>139</v>
      </c>
      <c r="B46" s="29"/>
      <c r="C46" s="30"/>
      <c r="D46" s="31">
        <f t="shared" ref="D46:M46" si="14">SUM(D47:D48)</f>
        <v>3184219</v>
      </c>
      <c r="E46" s="31">
        <f t="shared" si="14"/>
        <v>507589</v>
      </c>
      <c r="F46" s="31">
        <f t="shared" si="14"/>
        <v>2537687</v>
      </c>
      <c r="G46" s="31">
        <f t="shared" si="14"/>
        <v>0</v>
      </c>
      <c r="H46" s="31">
        <f t="shared" si="14"/>
        <v>0</v>
      </c>
      <c r="I46" s="31">
        <f t="shared" si="14"/>
        <v>26090</v>
      </c>
      <c r="J46" s="31">
        <f t="shared" si="14"/>
        <v>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6255585</v>
      </c>
      <c r="O46" s="43">
        <f t="shared" si="11"/>
        <v>382.69821363024596</v>
      </c>
      <c r="P46" s="9"/>
    </row>
    <row r="47" spans="1:16">
      <c r="A47" s="12"/>
      <c r="B47" s="44">
        <v>581</v>
      </c>
      <c r="C47" s="20" t="s">
        <v>140</v>
      </c>
      <c r="D47" s="46">
        <v>3184219</v>
      </c>
      <c r="E47" s="46">
        <v>507589</v>
      </c>
      <c r="F47" s="46">
        <v>2200190</v>
      </c>
      <c r="G47" s="46">
        <v>0</v>
      </c>
      <c r="H47" s="46">
        <v>0</v>
      </c>
      <c r="I47" s="46">
        <v>26090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5918088</v>
      </c>
      <c r="O47" s="47">
        <f t="shared" si="11"/>
        <v>362.05114401076713</v>
      </c>
      <c r="P47" s="9"/>
    </row>
    <row r="48" spans="1:16">
      <c r="A48" s="12"/>
      <c r="B48" s="44">
        <v>585</v>
      </c>
      <c r="C48" s="20" t="s">
        <v>114</v>
      </c>
      <c r="D48" s="46">
        <v>0</v>
      </c>
      <c r="E48" s="46">
        <v>0</v>
      </c>
      <c r="F48" s="46">
        <v>337497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4" si="15">SUM(D48:M48)</f>
        <v>337497</v>
      </c>
      <c r="O48" s="47">
        <f t="shared" si="11"/>
        <v>20.647069619478771</v>
      </c>
      <c r="P48" s="9"/>
    </row>
    <row r="49" spans="1:16" ht="15.75">
      <c r="A49" s="28" t="s">
        <v>64</v>
      </c>
      <c r="B49" s="29"/>
      <c r="C49" s="30"/>
      <c r="D49" s="31">
        <f t="shared" ref="D49:M49" si="16">SUM(D50:D67)</f>
        <v>596621</v>
      </c>
      <c r="E49" s="31">
        <f t="shared" si="16"/>
        <v>25738</v>
      </c>
      <c r="F49" s="31">
        <f t="shared" si="16"/>
        <v>0</v>
      </c>
      <c r="G49" s="31">
        <f t="shared" si="16"/>
        <v>0</v>
      </c>
      <c r="H49" s="31">
        <f t="shared" si="16"/>
        <v>0</v>
      </c>
      <c r="I49" s="31">
        <f t="shared" si="16"/>
        <v>0</v>
      </c>
      <c r="J49" s="31">
        <f t="shared" si="16"/>
        <v>0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>SUM(D49:M49)</f>
        <v>622359</v>
      </c>
      <c r="O49" s="43">
        <f t="shared" si="11"/>
        <v>38.074085403156737</v>
      </c>
      <c r="P49" s="9"/>
    </row>
    <row r="50" spans="1:16">
      <c r="A50" s="12"/>
      <c r="B50" s="44">
        <v>600</v>
      </c>
      <c r="C50" s="20" t="s">
        <v>142</v>
      </c>
      <c r="D50" s="46">
        <v>1986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1986</v>
      </c>
      <c r="O50" s="47">
        <f t="shared" si="11"/>
        <v>0.12149761409519148</v>
      </c>
      <c r="P50" s="9"/>
    </row>
    <row r="51" spans="1:16">
      <c r="A51" s="12"/>
      <c r="B51" s="44">
        <v>602</v>
      </c>
      <c r="C51" s="20" t="s">
        <v>143</v>
      </c>
      <c r="D51" s="46">
        <v>5153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5153</v>
      </c>
      <c r="O51" s="47">
        <f t="shared" si="11"/>
        <v>0.31524531995595251</v>
      </c>
      <c r="P51" s="9"/>
    </row>
    <row r="52" spans="1:16">
      <c r="A52" s="12"/>
      <c r="B52" s="44">
        <v>603</v>
      </c>
      <c r="C52" s="20" t="s">
        <v>144</v>
      </c>
      <c r="D52" s="46">
        <v>945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945</v>
      </c>
      <c r="O52" s="47">
        <f t="shared" si="11"/>
        <v>5.7812308821730087E-2</v>
      </c>
      <c r="P52" s="9"/>
    </row>
    <row r="53" spans="1:16">
      <c r="A53" s="12"/>
      <c r="B53" s="44">
        <v>604</v>
      </c>
      <c r="C53" s="20" t="s">
        <v>145</v>
      </c>
      <c r="D53" s="46">
        <v>180982</v>
      </c>
      <c r="E53" s="46">
        <v>10897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191879</v>
      </c>
      <c r="O53" s="47">
        <f t="shared" si="11"/>
        <v>11.738590480851585</v>
      </c>
      <c r="P53" s="9"/>
    </row>
    <row r="54" spans="1:16">
      <c r="A54" s="12"/>
      <c r="B54" s="44">
        <v>608</v>
      </c>
      <c r="C54" s="20" t="s">
        <v>146</v>
      </c>
      <c r="D54" s="46">
        <v>16484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16484</v>
      </c>
      <c r="O54" s="47">
        <f t="shared" si="11"/>
        <v>1.0084424323993637</v>
      </c>
      <c r="P54" s="9"/>
    </row>
    <row r="55" spans="1:16">
      <c r="A55" s="12"/>
      <c r="B55" s="44">
        <v>614</v>
      </c>
      <c r="C55" s="20" t="s">
        <v>147</v>
      </c>
      <c r="D55" s="46">
        <v>82020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0" si="17">SUM(D55:M55)</f>
        <v>82020</v>
      </c>
      <c r="O55" s="47">
        <f t="shared" si="11"/>
        <v>5.0177413434479385</v>
      </c>
      <c r="P55" s="9"/>
    </row>
    <row r="56" spans="1:16">
      <c r="A56" s="12"/>
      <c r="B56" s="44">
        <v>634</v>
      </c>
      <c r="C56" s="20" t="s">
        <v>149</v>
      </c>
      <c r="D56" s="46">
        <v>35888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35888</v>
      </c>
      <c r="O56" s="47">
        <f t="shared" si="11"/>
        <v>2.1955218402055547</v>
      </c>
      <c r="P56" s="9"/>
    </row>
    <row r="57" spans="1:16">
      <c r="A57" s="12"/>
      <c r="B57" s="44">
        <v>654</v>
      </c>
      <c r="C57" s="20" t="s">
        <v>150</v>
      </c>
      <c r="D57" s="46">
        <v>51199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51199</v>
      </c>
      <c r="O57" s="47">
        <f t="shared" si="11"/>
        <v>3.1322035972103266</v>
      </c>
      <c r="P57" s="9"/>
    </row>
    <row r="58" spans="1:16">
      <c r="A58" s="12"/>
      <c r="B58" s="44">
        <v>674</v>
      </c>
      <c r="C58" s="20" t="s">
        <v>151</v>
      </c>
      <c r="D58" s="46">
        <v>14468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14468</v>
      </c>
      <c r="O58" s="47">
        <f t="shared" si="11"/>
        <v>0.88510950691300627</v>
      </c>
      <c r="P58" s="9"/>
    </row>
    <row r="59" spans="1:16">
      <c r="A59" s="12"/>
      <c r="B59" s="44">
        <v>689</v>
      </c>
      <c r="C59" s="20" t="s">
        <v>116</v>
      </c>
      <c r="D59" s="46">
        <v>0</v>
      </c>
      <c r="E59" s="46">
        <v>61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61</v>
      </c>
      <c r="O59" s="47">
        <f t="shared" si="11"/>
        <v>3.7317998287042702E-3</v>
      </c>
      <c r="P59" s="9"/>
    </row>
    <row r="60" spans="1:16">
      <c r="A60" s="12"/>
      <c r="B60" s="44">
        <v>694</v>
      </c>
      <c r="C60" s="20" t="s">
        <v>152</v>
      </c>
      <c r="D60" s="46">
        <v>18210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18210</v>
      </c>
      <c r="O60" s="47">
        <f t="shared" si="11"/>
        <v>1.1140340144377829</v>
      </c>
      <c r="P60" s="9"/>
    </row>
    <row r="61" spans="1:16">
      <c r="A61" s="12"/>
      <c r="B61" s="44">
        <v>712</v>
      </c>
      <c r="C61" s="20" t="s">
        <v>117</v>
      </c>
      <c r="D61" s="46">
        <v>52417</v>
      </c>
      <c r="E61" s="46">
        <v>5526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ref="N61:N67" si="18">SUM(D61:M61)</f>
        <v>57943</v>
      </c>
      <c r="O61" s="47">
        <f t="shared" si="11"/>
        <v>3.5447815979444512</v>
      </c>
      <c r="P61" s="9"/>
    </row>
    <row r="62" spans="1:16">
      <c r="A62" s="12"/>
      <c r="B62" s="44">
        <v>713</v>
      </c>
      <c r="C62" s="20" t="s">
        <v>153</v>
      </c>
      <c r="D62" s="46">
        <v>33913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8"/>
        <v>33913</v>
      </c>
      <c r="O62" s="47">
        <f t="shared" si="11"/>
        <v>2.0746971736204576</v>
      </c>
      <c r="P62" s="9"/>
    </row>
    <row r="63" spans="1:16">
      <c r="A63" s="12"/>
      <c r="B63" s="44">
        <v>715</v>
      </c>
      <c r="C63" s="20" t="s">
        <v>119</v>
      </c>
      <c r="D63" s="46">
        <v>0</v>
      </c>
      <c r="E63" s="46">
        <v>3747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8"/>
        <v>3747</v>
      </c>
      <c r="O63" s="47">
        <f t="shared" si="11"/>
        <v>0.2292303927566377</v>
      </c>
      <c r="P63" s="9"/>
    </row>
    <row r="64" spans="1:16">
      <c r="A64" s="12"/>
      <c r="B64" s="44">
        <v>716</v>
      </c>
      <c r="C64" s="20" t="s">
        <v>154</v>
      </c>
      <c r="D64" s="46">
        <v>5507</v>
      </c>
      <c r="E64" s="46">
        <v>5507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8"/>
        <v>11014</v>
      </c>
      <c r="O64" s="47">
        <f t="shared" si="11"/>
        <v>0.67380398874342351</v>
      </c>
      <c r="P64" s="9"/>
    </row>
    <row r="65" spans="1:119">
      <c r="A65" s="12"/>
      <c r="B65" s="44">
        <v>724</v>
      </c>
      <c r="C65" s="20" t="s">
        <v>156</v>
      </c>
      <c r="D65" s="46">
        <v>19298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19298</v>
      </c>
      <c r="O65" s="47">
        <f t="shared" si="11"/>
        <v>1.1805946408907377</v>
      </c>
      <c r="P65" s="9"/>
    </row>
    <row r="66" spans="1:119">
      <c r="A66" s="12"/>
      <c r="B66" s="44">
        <v>744</v>
      </c>
      <c r="C66" s="20" t="s">
        <v>157</v>
      </c>
      <c r="D66" s="46">
        <v>18688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18688</v>
      </c>
      <c r="O66" s="47">
        <f t="shared" si="11"/>
        <v>1.1432766426036951</v>
      </c>
      <c r="P66" s="9"/>
    </row>
    <row r="67" spans="1:119" ht="15.75" thickBot="1">
      <c r="A67" s="12"/>
      <c r="B67" s="44">
        <v>764</v>
      </c>
      <c r="C67" s="20" t="s">
        <v>158</v>
      </c>
      <c r="D67" s="46">
        <v>59463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59463</v>
      </c>
      <c r="O67" s="47">
        <f t="shared" si="11"/>
        <v>3.6377707084301969</v>
      </c>
      <c r="P67" s="9"/>
    </row>
    <row r="68" spans="1:119" ht="16.5" thickBot="1">
      <c r="A68" s="14" t="s">
        <v>10</v>
      </c>
      <c r="B68" s="23"/>
      <c r="C68" s="22"/>
      <c r="D68" s="15">
        <f t="shared" ref="D68:M68" si="19">SUM(D5,D13,D22,D30,D33,D37,D42,D46,D49)</f>
        <v>21673778</v>
      </c>
      <c r="E68" s="15">
        <f t="shared" si="19"/>
        <v>4209433</v>
      </c>
      <c r="F68" s="15">
        <f t="shared" si="19"/>
        <v>3572570</v>
      </c>
      <c r="G68" s="15">
        <f t="shared" si="19"/>
        <v>0</v>
      </c>
      <c r="H68" s="15">
        <f t="shared" si="19"/>
        <v>0</v>
      </c>
      <c r="I68" s="15">
        <f t="shared" si="19"/>
        <v>47126</v>
      </c>
      <c r="J68" s="15">
        <f t="shared" si="19"/>
        <v>0</v>
      </c>
      <c r="K68" s="15">
        <f t="shared" si="19"/>
        <v>0</v>
      </c>
      <c r="L68" s="15">
        <f t="shared" si="19"/>
        <v>0</v>
      </c>
      <c r="M68" s="15">
        <f t="shared" si="19"/>
        <v>0</v>
      </c>
      <c r="N68" s="15">
        <f>SUM(D68:M68)</f>
        <v>29502907</v>
      </c>
      <c r="O68" s="37">
        <f t="shared" si="11"/>
        <v>1804.900709653738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38"/>
      <c r="B70" s="39"/>
      <c r="C70" s="39"/>
      <c r="D70" s="40"/>
      <c r="E70" s="40"/>
      <c r="F70" s="40"/>
      <c r="G70" s="40"/>
      <c r="H70" s="40"/>
      <c r="I70" s="40"/>
      <c r="J70" s="40"/>
      <c r="K70" s="40"/>
      <c r="L70" s="48" t="s">
        <v>164</v>
      </c>
      <c r="M70" s="48"/>
      <c r="N70" s="48"/>
      <c r="O70" s="41">
        <v>16346</v>
      </c>
    </row>
    <row r="71" spans="1:119">
      <c r="A71" s="49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</row>
    <row r="72" spans="1:119" ht="15.75" customHeight="1" thickBot="1">
      <c r="A72" s="52" t="s">
        <v>95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2024-09-04T16:42:57Z</cp:lastPrinted>
  <dcterms:created xsi:type="dcterms:W3CDTF">2000-08-31T21:26:31Z</dcterms:created>
  <dcterms:modified xsi:type="dcterms:W3CDTF">2024-09-20T18:07:18Z</dcterms:modified>
</cp:coreProperties>
</file>