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County Revenues/"/>
    </mc:Choice>
  </mc:AlternateContent>
  <xr:revisionPtr revIDLastSave="142" documentId="11_C802925BBF859F2755FBC259D8984002D0200710" xr6:coauthVersionLast="47" xr6:coauthVersionMax="47" xr10:uidLastSave="{0436D577-0F1F-46E7-8BAD-AA6A8168AFA5}"/>
  <bookViews>
    <workbookView xWindow="-120" yWindow="-120" windowWidth="29040" windowHeight="15720" tabRatio="786" xr2:uid="{00000000-000D-0000-FFFF-FFFF00000000}"/>
  </bookViews>
  <sheets>
    <sheet name="2023" sheetId="51" r:id="rId1"/>
    <sheet name="2022" sheetId="50" r:id="rId2"/>
    <sheet name="2021" sheetId="49" r:id="rId3"/>
    <sheet name="2020" sheetId="47" r:id="rId4"/>
    <sheet name="2019" sheetId="46" r:id="rId5"/>
    <sheet name="2018" sheetId="45" r:id="rId6"/>
    <sheet name="2017" sheetId="44" r:id="rId7"/>
    <sheet name="2016" sheetId="43" r:id="rId8"/>
    <sheet name="2015" sheetId="40" r:id="rId9"/>
    <sheet name="2014" sheetId="39" r:id="rId10"/>
    <sheet name="2013" sheetId="38" r:id="rId11"/>
    <sheet name="2012" sheetId="37" r:id="rId12"/>
    <sheet name="2011" sheetId="35" r:id="rId13"/>
    <sheet name="2010" sheetId="34" r:id="rId14"/>
    <sheet name="2009" sheetId="33" r:id="rId15"/>
    <sheet name="2008" sheetId="36" r:id="rId16"/>
    <sheet name="2007" sheetId="41" r:id="rId17"/>
    <sheet name="2006" sheetId="42" r:id="rId18"/>
  </sheets>
  <definedNames>
    <definedName name="_xlnm.Print_Area" localSheetId="17">'2006'!$A$1:$O$91</definedName>
    <definedName name="_xlnm.Print_Area" localSheetId="16">'2007'!$A$1:$O$93</definedName>
    <definedName name="_xlnm.Print_Area" localSheetId="15">'2008'!$A$1:$O$89</definedName>
    <definedName name="_xlnm.Print_Area" localSheetId="14">'2009'!$A$1:$O$97</definedName>
    <definedName name="_xlnm.Print_Area" localSheetId="13">'2010'!$A$1:$O$85</definedName>
    <definedName name="_xlnm.Print_Area" localSheetId="12">'2011'!$A$1:$O$78</definedName>
    <definedName name="_xlnm.Print_Area" localSheetId="11">'2012'!$A$1:$O$81</definedName>
    <definedName name="_xlnm.Print_Area" localSheetId="10">'2013'!$A$1:$O$76</definedName>
    <definedName name="_xlnm.Print_Area" localSheetId="9">'2014'!$A$1:$O$91</definedName>
    <definedName name="_xlnm.Print_Area" localSheetId="8">'2015'!$A$1:$O$94</definedName>
    <definedName name="_xlnm.Print_Area" localSheetId="7">'2016'!$A$1:$O$95</definedName>
    <definedName name="_xlnm.Print_Area" localSheetId="6">'2017'!$A$1:$O$92</definedName>
    <definedName name="_xlnm.Print_Area" localSheetId="5">'2018'!$A$1:$O$95</definedName>
    <definedName name="_xlnm.Print_Area" localSheetId="4">'2019'!$A$1:$O$94</definedName>
    <definedName name="_xlnm.Print_Area" localSheetId="3">'2020'!$A$1:$O$94</definedName>
    <definedName name="_xlnm.Print_Area" localSheetId="2">'2021'!$A$1:$P$96</definedName>
    <definedName name="_xlnm.Print_Area" localSheetId="1">'2022'!$A$1:$P$94</definedName>
    <definedName name="_xlnm.Print_Area" localSheetId="0">'2023'!$A$1:$P$96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 iterateCount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1" i="51" l="1"/>
  <c r="P91" i="51" s="1"/>
  <c r="O90" i="51"/>
  <c r="P90" i="51" s="1"/>
  <c r="N89" i="51"/>
  <c r="M89" i="51"/>
  <c r="L89" i="51"/>
  <c r="K89" i="51"/>
  <c r="J89" i="51"/>
  <c r="I89" i="51"/>
  <c r="H89" i="51"/>
  <c r="G89" i="51"/>
  <c r="F89" i="51"/>
  <c r="E89" i="51"/>
  <c r="D89" i="51"/>
  <c r="O88" i="51"/>
  <c r="P88" i="51" s="1"/>
  <c r="O87" i="51"/>
  <c r="P87" i="51" s="1"/>
  <c r="O86" i="51"/>
  <c r="P86" i="51" s="1"/>
  <c r="O85" i="51"/>
  <c r="P85" i="51" s="1"/>
  <c r="O84" i="51"/>
  <c r="P84" i="51" s="1"/>
  <c r="N83" i="51"/>
  <c r="M83" i="51"/>
  <c r="L83" i="51"/>
  <c r="K83" i="51"/>
  <c r="J83" i="51"/>
  <c r="I83" i="51"/>
  <c r="H83" i="51"/>
  <c r="G83" i="51"/>
  <c r="F83" i="51"/>
  <c r="E83" i="51"/>
  <c r="D83" i="51"/>
  <c r="O82" i="51"/>
  <c r="P82" i="51" s="1"/>
  <c r="O81" i="51"/>
  <c r="P81" i="51" s="1"/>
  <c r="O80" i="51"/>
  <c r="P80" i="51" s="1"/>
  <c r="O79" i="51"/>
  <c r="P79" i="51" s="1"/>
  <c r="O78" i="51"/>
  <c r="P78" i="51" s="1"/>
  <c r="O77" i="51"/>
  <c r="P77" i="51" s="1"/>
  <c r="N76" i="51"/>
  <c r="M76" i="51"/>
  <c r="L76" i="51"/>
  <c r="K76" i="51"/>
  <c r="J76" i="51"/>
  <c r="I76" i="51"/>
  <c r="H76" i="51"/>
  <c r="G76" i="51"/>
  <c r="F76" i="51"/>
  <c r="E76" i="51"/>
  <c r="D76" i="51"/>
  <c r="O75" i="51"/>
  <c r="P75" i="51" s="1"/>
  <c r="O74" i="51"/>
  <c r="P74" i="51" s="1"/>
  <c r="O73" i="51"/>
  <c r="P73" i="51" s="1"/>
  <c r="O72" i="51"/>
  <c r="P72" i="51" s="1"/>
  <c r="O71" i="51"/>
  <c r="P71" i="51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O52" i="51"/>
  <c r="P52" i="51" s="1"/>
  <c r="O51" i="51"/>
  <c r="P51" i="51" s="1"/>
  <c r="O50" i="51"/>
  <c r="P50" i="51" s="1"/>
  <c r="O49" i="51"/>
  <c r="P49" i="51" s="1"/>
  <c r="O48" i="51"/>
  <c r="P48" i="51" s="1"/>
  <c r="O47" i="51"/>
  <c r="P47" i="51" s="1"/>
  <c r="O46" i="51"/>
  <c r="P46" i="51" s="1"/>
  <c r="O45" i="51"/>
  <c r="P45" i="51" s="1"/>
  <c r="O44" i="51"/>
  <c r="P44" i="51" s="1"/>
  <c r="O43" i="51"/>
  <c r="P43" i="51" s="1"/>
  <c r="O42" i="51"/>
  <c r="P42" i="51" s="1"/>
  <c r="O41" i="51"/>
  <c r="P41" i="51" s="1"/>
  <c r="O40" i="51"/>
  <c r="P40" i="51" s="1"/>
  <c r="O39" i="51"/>
  <c r="P39" i="51" s="1"/>
  <c r="O38" i="51"/>
  <c r="P38" i="51" s="1"/>
  <c r="O37" i="51"/>
  <c r="P37" i="51" s="1"/>
  <c r="N36" i="51"/>
  <c r="M36" i="51"/>
  <c r="L36" i="51"/>
  <c r="K36" i="51"/>
  <c r="J36" i="51"/>
  <c r="I36" i="51"/>
  <c r="H36" i="51"/>
  <c r="G36" i="51"/>
  <c r="F36" i="51"/>
  <c r="E36" i="51"/>
  <c r="D36" i="51"/>
  <c r="O35" i="51"/>
  <c r="P35" i="51" s="1"/>
  <c r="O34" i="51"/>
  <c r="P34" i="51" s="1"/>
  <c r="O33" i="51"/>
  <c r="P33" i="51" s="1"/>
  <c r="O32" i="51"/>
  <c r="P32" i="51" s="1"/>
  <c r="O31" i="51"/>
  <c r="P31" i="51" s="1"/>
  <c r="O30" i="51"/>
  <c r="P30" i="51" s="1"/>
  <c r="O29" i="51"/>
  <c r="P29" i="51" s="1"/>
  <c r="O28" i="51"/>
  <c r="P28" i="51" s="1"/>
  <c r="O27" i="51"/>
  <c r="P27" i="51" s="1"/>
  <c r="O26" i="51"/>
  <c r="P26" i="51" s="1"/>
  <c r="O25" i="51"/>
  <c r="P25" i="51" s="1"/>
  <c r="O24" i="51"/>
  <c r="P24" i="51" s="1"/>
  <c r="O23" i="51"/>
  <c r="P23" i="51" s="1"/>
  <c r="O22" i="51"/>
  <c r="P22" i="51" s="1"/>
  <c r="O21" i="51"/>
  <c r="P21" i="51" s="1"/>
  <c r="O20" i="51"/>
  <c r="P20" i="51" s="1"/>
  <c r="O19" i="51"/>
  <c r="P19" i="51" s="1"/>
  <c r="O18" i="51"/>
  <c r="P18" i="51" s="1"/>
  <c r="O17" i="51"/>
  <c r="P17" i="51" s="1"/>
  <c r="N16" i="51"/>
  <c r="M16" i="51"/>
  <c r="L16" i="51"/>
  <c r="K16" i="51"/>
  <c r="J16" i="51"/>
  <c r="I16" i="51"/>
  <c r="H16" i="51"/>
  <c r="G16" i="51"/>
  <c r="F16" i="51"/>
  <c r="E16" i="51"/>
  <c r="D16" i="51"/>
  <c r="O15" i="51"/>
  <c r="P15" i="51" s="1"/>
  <c r="O14" i="51"/>
  <c r="P14" i="51" s="1"/>
  <c r="O13" i="51"/>
  <c r="P13" i="51" s="1"/>
  <c r="N12" i="51"/>
  <c r="M12" i="51"/>
  <c r="L12" i="51"/>
  <c r="K12" i="51"/>
  <c r="J12" i="51"/>
  <c r="I12" i="51"/>
  <c r="H12" i="51"/>
  <c r="G12" i="51"/>
  <c r="F12" i="51"/>
  <c r="E12" i="51"/>
  <c r="D12" i="5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89" i="50"/>
  <c r="P89" i="50" s="1"/>
  <c r="O88" i="50"/>
  <c r="P88" i="50" s="1"/>
  <c r="N87" i="50"/>
  <c r="M87" i="50"/>
  <c r="L87" i="50"/>
  <c r="K87" i="50"/>
  <c r="J87" i="50"/>
  <c r="I87" i="50"/>
  <c r="H87" i="50"/>
  <c r="G87" i="50"/>
  <c r="F87" i="50"/>
  <c r="E87" i="50"/>
  <c r="D87" i="50"/>
  <c r="O86" i="50"/>
  <c r="P86" i="50" s="1"/>
  <c r="O85" i="50"/>
  <c r="P85" i="50" s="1"/>
  <c r="O84" i="50"/>
  <c r="P84" i="50" s="1"/>
  <c r="O83" i="50"/>
  <c r="P83" i="50" s="1"/>
  <c r="O82" i="50"/>
  <c r="P82" i="50" s="1"/>
  <c r="N81" i="50"/>
  <c r="M81" i="50"/>
  <c r="L81" i="50"/>
  <c r="K81" i="50"/>
  <c r="J81" i="50"/>
  <c r="I81" i="50"/>
  <c r="H81" i="50"/>
  <c r="G81" i="50"/>
  <c r="F81" i="50"/>
  <c r="E81" i="50"/>
  <c r="D81" i="50"/>
  <c r="O80" i="50"/>
  <c r="P80" i="50" s="1"/>
  <c r="O79" i="50"/>
  <c r="P79" i="50" s="1"/>
  <c r="O78" i="50"/>
  <c r="P78" i="50" s="1"/>
  <c r="O77" i="50"/>
  <c r="P77" i="50" s="1"/>
  <c r="O76" i="50"/>
  <c r="P76" i="50" s="1"/>
  <c r="O75" i="50"/>
  <c r="P75" i="50" s="1"/>
  <c r="O74" i="50"/>
  <c r="P74" i="50" s="1"/>
  <c r="N73" i="50"/>
  <c r="M73" i="50"/>
  <c r="L73" i="50"/>
  <c r="K73" i="50"/>
  <c r="J73" i="50"/>
  <c r="I73" i="50"/>
  <c r="H73" i="50"/>
  <c r="G73" i="50"/>
  <c r="F73" i="50"/>
  <c r="E73" i="50"/>
  <c r="D73" i="50"/>
  <c r="O72" i="50"/>
  <c r="P72" i="50" s="1"/>
  <c r="O71" i="50"/>
  <c r="P71" i="50" s="1"/>
  <c r="O70" i="50"/>
  <c r="P70" i="50" s="1"/>
  <c r="O69" i="50"/>
  <c r="P69" i="50" s="1"/>
  <c r="O68" i="50"/>
  <c r="P68" i="50" s="1"/>
  <c r="O67" i="50"/>
  <c r="P67" i="50" s="1"/>
  <c r="O66" i="50"/>
  <c r="P66" i="50" s="1"/>
  <c r="O65" i="50"/>
  <c r="P65" i="50" s="1"/>
  <c r="O64" i="50"/>
  <c r="P64" i="50" s="1"/>
  <c r="O63" i="50"/>
  <c r="P63" i="50" s="1"/>
  <c r="O62" i="50"/>
  <c r="P62" i="50" s="1"/>
  <c r="O61" i="50"/>
  <c r="P61" i="50" s="1"/>
  <c r="O60" i="50"/>
  <c r="P60" i="50" s="1"/>
  <c r="O59" i="50"/>
  <c r="P59" i="50" s="1"/>
  <c r="O58" i="50"/>
  <c r="P58" i="50" s="1"/>
  <c r="O57" i="50"/>
  <c r="P57" i="50" s="1"/>
  <c r="O56" i="50"/>
  <c r="P56" i="50" s="1"/>
  <c r="O55" i="50"/>
  <c r="P55" i="50" s="1"/>
  <c r="O54" i="50"/>
  <c r="P54" i="50" s="1"/>
  <c r="O53" i="50"/>
  <c r="P53" i="50" s="1"/>
  <c r="O52" i="50"/>
  <c r="P52" i="50" s="1"/>
  <c r="O51" i="50"/>
  <c r="P51" i="50" s="1"/>
  <c r="O50" i="50"/>
  <c r="P50" i="50" s="1"/>
  <c r="O49" i="50"/>
  <c r="P49" i="50" s="1"/>
  <c r="O48" i="50"/>
  <c r="P48" i="50" s="1"/>
  <c r="O47" i="50"/>
  <c r="P47" i="50" s="1"/>
  <c r="O46" i="50"/>
  <c r="P46" i="50" s="1"/>
  <c r="O45" i="50"/>
  <c r="P45" i="50" s="1"/>
  <c r="O44" i="50"/>
  <c r="P44" i="50" s="1"/>
  <c r="O43" i="50"/>
  <c r="P43" i="50" s="1"/>
  <c r="O42" i="50"/>
  <c r="P42" i="50" s="1"/>
  <c r="O41" i="50"/>
  <c r="P41" i="50" s="1"/>
  <c r="O40" i="50"/>
  <c r="P40" i="50" s="1"/>
  <c r="O39" i="50"/>
  <c r="P39" i="50" s="1"/>
  <c r="O38" i="50"/>
  <c r="P38" i="50" s="1"/>
  <c r="O37" i="50"/>
  <c r="P37" i="50" s="1"/>
  <c r="N36" i="50"/>
  <c r="M36" i="50"/>
  <c r="L36" i="50"/>
  <c r="K36" i="50"/>
  <c r="J36" i="50"/>
  <c r="I36" i="50"/>
  <c r="H36" i="50"/>
  <c r="G36" i="50"/>
  <c r="F36" i="50"/>
  <c r="E36" i="50"/>
  <c r="D36" i="50"/>
  <c r="O35" i="50"/>
  <c r="P35" i="50" s="1"/>
  <c r="O34" i="50"/>
  <c r="P34" i="50" s="1"/>
  <c r="O33" i="50"/>
  <c r="P33" i="50" s="1"/>
  <c r="O32" i="50"/>
  <c r="P32" i="50" s="1"/>
  <c r="O31" i="50"/>
  <c r="P31" i="50" s="1"/>
  <c r="O30" i="50"/>
  <c r="P30" i="50" s="1"/>
  <c r="O29" i="50"/>
  <c r="P29" i="50" s="1"/>
  <c r="O28" i="50"/>
  <c r="P28" i="50" s="1"/>
  <c r="O27" i="50"/>
  <c r="P27" i="50" s="1"/>
  <c r="O26" i="50"/>
  <c r="P26" i="50" s="1"/>
  <c r="O25" i="50"/>
  <c r="P25" i="50" s="1"/>
  <c r="O24" i="50"/>
  <c r="P24" i="50" s="1"/>
  <c r="O23" i="50"/>
  <c r="P23" i="50" s="1"/>
  <c r="O22" i="50"/>
  <c r="P22" i="50" s="1"/>
  <c r="O21" i="50"/>
  <c r="P21" i="50" s="1"/>
  <c r="O20" i="50"/>
  <c r="P20" i="50" s="1"/>
  <c r="O19" i="50"/>
  <c r="P19" i="50" s="1"/>
  <c r="O18" i="50"/>
  <c r="P18" i="50" s="1"/>
  <c r="O17" i="50"/>
  <c r="P17" i="50" s="1"/>
  <c r="N16" i="50"/>
  <c r="M16" i="50"/>
  <c r="L16" i="50"/>
  <c r="K16" i="50"/>
  <c r="J16" i="50"/>
  <c r="I16" i="50"/>
  <c r="H16" i="50"/>
  <c r="G16" i="50"/>
  <c r="F16" i="50"/>
  <c r="E16" i="50"/>
  <c r="D16" i="50"/>
  <c r="O15" i="50"/>
  <c r="P15" i="50" s="1"/>
  <c r="O14" i="50"/>
  <c r="P14" i="50" s="1"/>
  <c r="O13" i="50"/>
  <c r="P13" i="50" s="1"/>
  <c r="N12" i="50"/>
  <c r="M12" i="50"/>
  <c r="L12" i="50"/>
  <c r="K12" i="50"/>
  <c r="J12" i="50"/>
  <c r="I12" i="50"/>
  <c r="H12" i="50"/>
  <c r="G12" i="50"/>
  <c r="F12" i="50"/>
  <c r="E12" i="50"/>
  <c r="D12" i="50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89" i="51" l="1"/>
  <c r="P89" i="51" s="1"/>
  <c r="O83" i="51"/>
  <c r="P83" i="51" s="1"/>
  <c r="O16" i="51"/>
  <c r="P16" i="51" s="1"/>
  <c r="O12" i="51"/>
  <c r="P12" i="51" s="1"/>
  <c r="K92" i="51"/>
  <c r="G92" i="51"/>
  <c r="H92" i="51"/>
  <c r="I92" i="51"/>
  <c r="J92" i="51"/>
  <c r="O5" i="51"/>
  <c r="P5" i="51" s="1"/>
  <c r="E92" i="51"/>
  <c r="M92" i="51"/>
  <c r="F92" i="51"/>
  <c r="L92" i="51"/>
  <c r="N92" i="51"/>
  <c r="D92" i="51"/>
  <c r="O36" i="51"/>
  <c r="P36" i="51" s="1"/>
  <c r="O76" i="51"/>
  <c r="P76" i="51" s="1"/>
  <c r="O87" i="50"/>
  <c r="P87" i="50" s="1"/>
  <c r="O81" i="50"/>
  <c r="P81" i="50" s="1"/>
  <c r="O73" i="50"/>
  <c r="P73" i="50" s="1"/>
  <c r="O36" i="50"/>
  <c r="P36" i="50" s="1"/>
  <c r="O16" i="50"/>
  <c r="P16" i="50" s="1"/>
  <c r="G90" i="50"/>
  <c r="J90" i="50"/>
  <c r="L90" i="50"/>
  <c r="I90" i="50"/>
  <c r="N90" i="50"/>
  <c r="M90" i="50"/>
  <c r="K90" i="50"/>
  <c r="D90" i="50"/>
  <c r="F90" i="50"/>
  <c r="H90" i="50"/>
  <c r="O5" i="50"/>
  <c r="P5" i="50" s="1"/>
  <c r="E90" i="50"/>
  <c r="O12" i="50"/>
  <c r="P12" i="50" s="1"/>
  <c r="O91" i="49"/>
  <c r="P91" i="49"/>
  <c r="O90" i="49"/>
  <c r="P90" i="49" s="1"/>
  <c r="N89" i="49"/>
  <c r="M89" i="49"/>
  <c r="L89" i="49"/>
  <c r="K89" i="49"/>
  <c r="J89" i="49"/>
  <c r="I89" i="49"/>
  <c r="H89" i="49"/>
  <c r="G89" i="49"/>
  <c r="F89" i="49"/>
  <c r="E89" i="49"/>
  <c r="D89" i="49"/>
  <c r="O88" i="49"/>
  <c r="P88" i="49" s="1"/>
  <c r="O87" i="49"/>
  <c r="P87" i="49" s="1"/>
  <c r="O86" i="49"/>
  <c r="P86" i="49" s="1"/>
  <c r="O85" i="49"/>
  <c r="P85" i="49" s="1"/>
  <c r="N84" i="49"/>
  <c r="M84" i="49"/>
  <c r="L84" i="49"/>
  <c r="K84" i="49"/>
  <c r="J84" i="49"/>
  <c r="I84" i="49"/>
  <c r="H84" i="49"/>
  <c r="G84" i="49"/>
  <c r="F84" i="49"/>
  <c r="E84" i="49"/>
  <c r="D84" i="49"/>
  <c r="O83" i="49"/>
  <c r="P83" i="49" s="1"/>
  <c r="O82" i="49"/>
  <c r="P82" i="49" s="1"/>
  <c r="O81" i="49"/>
  <c r="P81" i="49" s="1"/>
  <c r="O80" i="49"/>
  <c r="P80" i="49" s="1"/>
  <c r="O79" i="49"/>
  <c r="P79" i="49"/>
  <c r="O78" i="49"/>
  <c r="P78" i="49" s="1"/>
  <c r="O77" i="49"/>
  <c r="P77" i="49" s="1"/>
  <c r="O76" i="49"/>
  <c r="P76" i="49"/>
  <c r="N75" i="49"/>
  <c r="M75" i="49"/>
  <c r="L75" i="49"/>
  <c r="K75" i="49"/>
  <c r="J75" i="49"/>
  <c r="I75" i="49"/>
  <c r="H75" i="49"/>
  <c r="G75" i="49"/>
  <c r="F75" i="49"/>
  <c r="E75" i="49"/>
  <c r="D75" i="49"/>
  <c r="O75" i="49" s="1"/>
  <c r="P75" i="49" s="1"/>
  <c r="O74" i="49"/>
  <c r="P74" i="49" s="1"/>
  <c r="O73" i="49"/>
  <c r="P73" i="49"/>
  <c r="O72" i="49"/>
  <c r="P72" i="49" s="1"/>
  <c r="O71" i="49"/>
  <c r="P71" i="49" s="1"/>
  <c r="O70" i="49"/>
  <c r="P70" i="49"/>
  <c r="O69" i="49"/>
  <c r="P69" i="49" s="1"/>
  <c r="O68" i="49"/>
  <c r="P68" i="49"/>
  <c r="O67" i="49"/>
  <c r="P67" i="49" s="1"/>
  <c r="O66" i="49"/>
  <c r="P66" i="49" s="1"/>
  <c r="O65" i="49"/>
  <c r="P65" i="49" s="1"/>
  <c r="O64" i="49"/>
  <c r="P64" i="49"/>
  <c r="O63" i="49"/>
  <c r="P63" i="49" s="1"/>
  <c r="O62" i="49"/>
  <c r="P62" i="49" s="1"/>
  <c r="O61" i="49"/>
  <c r="P61" i="49"/>
  <c r="O60" i="49"/>
  <c r="P60" i="49" s="1"/>
  <c r="O59" i="49"/>
  <c r="P59" i="49" s="1"/>
  <c r="O58" i="49"/>
  <c r="P58" i="49"/>
  <c r="O57" i="49"/>
  <c r="P57" i="49" s="1"/>
  <c r="O56" i="49"/>
  <c r="P56" i="49"/>
  <c r="O55" i="49"/>
  <c r="P55" i="49" s="1"/>
  <c r="O54" i="49"/>
  <c r="P54" i="49" s="1"/>
  <c r="O53" i="49"/>
  <c r="P53" i="49" s="1"/>
  <c r="O52" i="49"/>
  <c r="P52" i="49"/>
  <c r="O51" i="49"/>
  <c r="P51" i="49" s="1"/>
  <c r="O50" i="49"/>
  <c r="P50" i="49" s="1"/>
  <c r="O49" i="49"/>
  <c r="P49" i="49"/>
  <c r="O48" i="49"/>
  <c r="P48" i="49" s="1"/>
  <c r="O47" i="49"/>
  <c r="P47" i="49" s="1"/>
  <c r="O46" i="49"/>
  <c r="P46" i="49"/>
  <c r="O45" i="49"/>
  <c r="P45" i="49" s="1"/>
  <c r="O44" i="49"/>
  <c r="P44" i="49"/>
  <c r="O43" i="49"/>
  <c r="P43" i="49" s="1"/>
  <c r="O42" i="49"/>
  <c r="P42" i="49" s="1"/>
  <c r="O41" i="49"/>
  <c r="P41" i="49" s="1"/>
  <c r="O40" i="49"/>
  <c r="P40" i="49"/>
  <c r="O39" i="49"/>
  <c r="P39" i="49" s="1"/>
  <c r="O38" i="49"/>
  <c r="P38" i="49" s="1"/>
  <c r="O37" i="49"/>
  <c r="P37" i="49"/>
  <c r="O36" i="49"/>
  <c r="P36" i="49" s="1"/>
  <c r="N35" i="49"/>
  <c r="M35" i="49"/>
  <c r="L35" i="49"/>
  <c r="K35" i="49"/>
  <c r="J35" i="49"/>
  <c r="I35" i="49"/>
  <c r="H35" i="49"/>
  <c r="G35" i="49"/>
  <c r="F35" i="49"/>
  <c r="E35" i="49"/>
  <c r="D35" i="49"/>
  <c r="O34" i="49"/>
  <c r="P34" i="49" s="1"/>
  <c r="O33" i="49"/>
  <c r="P33" i="49" s="1"/>
  <c r="O32" i="49"/>
  <c r="P32" i="49"/>
  <c r="O31" i="49"/>
  <c r="P31" i="49" s="1"/>
  <c r="O30" i="49"/>
  <c r="P30" i="49" s="1"/>
  <c r="O29" i="49"/>
  <c r="P29" i="49" s="1"/>
  <c r="O28" i="49"/>
  <c r="P28" i="49" s="1"/>
  <c r="O27" i="49"/>
  <c r="P27" i="49" s="1"/>
  <c r="O26" i="49"/>
  <c r="P26" i="49"/>
  <c r="O25" i="49"/>
  <c r="P25" i="49"/>
  <c r="O24" i="49"/>
  <c r="P24" i="49" s="1"/>
  <c r="O23" i="49"/>
  <c r="P23" i="49" s="1"/>
  <c r="O22" i="49"/>
  <c r="P22" i="49"/>
  <c r="O21" i="49"/>
  <c r="P21" i="49" s="1"/>
  <c r="O20" i="49"/>
  <c r="P20" i="49"/>
  <c r="O19" i="49"/>
  <c r="P19" i="49"/>
  <c r="O18" i="49"/>
  <c r="P18" i="49" s="1"/>
  <c r="O17" i="49"/>
  <c r="P17" i="49" s="1"/>
  <c r="N16" i="49"/>
  <c r="O16" i="49" s="1"/>
  <c r="P16" i="49" s="1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O13" i="49"/>
  <c r="P13" i="49"/>
  <c r="N12" i="49"/>
  <c r="M12" i="49"/>
  <c r="L12" i="49"/>
  <c r="K12" i="49"/>
  <c r="J12" i="49"/>
  <c r="I12" i="49"/>
  <c r="H12" i="49"/>
  <c r="O12" i="49" s="1"/>
  <c r="P12" i="49" s="1"/>
  <c r="G12" i="49"/>
  <c r="F12" i="49"/>
  <c r="E12" i="49"/>
  <c r="D12" i="49"/>
  <c r="O11" i="49"/>
  <c r="P11" i="49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J92" i="49" s="1"/>
  <c r="I5" i="49"/>
  <c r="H5" i="49"/>
  <c r="G5" i="49"/>
  <c r="F5" i="49"/>
  <c r="E5" i="49"/>
  <c r="D5" i="49"/>
  <c r="N89" i="47"/>
  <c r="O89" i="47"/>
  <c r="N88" i="47"/>
  <c r="O88" i="47" s="1"/>
  <c r="M87" i="47"/>
  <c r="L87" i="47"/>
  <c r="K87" i="47"/>
  <c r="J87" i="47"/>
  <c r="I87" i="47"/>
  <c r="H87" i="47"/>
  <c r="G87" i="47"/>
  <c r="F87" i="47"/>
  <c r="F90" i="47" s="1"/>
  <c r="E87" i="47"/>
  <c r="N87" i="47" s="1"/>
  <c r="O87" i="47" s="1"/>
  <c r="D87" i="47"/>
  <c r="N86" i="47"/>
  <c r="O86" i="47" s="1"/>
  <c r="N85" i="47"/>
  <c r="O85" i="47"/>
  <c r="N84" i="47"/>
  <c r="O84" i="47"/>
  <c r="N83" i="47"/>
  <c r="O83" i="47" s="1"/>
  <c r="M82" i="47"/>
  <c r="L82" i="47"/>
  <c r="K82" i="47"/>
  <c r="J82" i="47"/>
  <c r="I82" i="47"/>
  <c r="H82" i="47"/>
  <c r="G82" i="47"/>
  <c r="F82" i="47"/>
  <c r="E82" i="47"/>
  <c r="D82" i="47"/>
  <c r="N81" i="47"/>
  <c r="O81" i="47" s="1"/>
  <c r="N80" i="47"/>
  <c r="O80" i="47" s="1"/>
  <c r="N79" i="47"/>
  <c r="O79" i="47"/>
  <c r="N78" i="47"/>
  <c r="O78" i="47" s="1"/>
  <c r="N77" i="47"/>
  <c r="O77" i="47" s="1"/>
  <c r="N76" i="47"/>
  <c r="O76" i="47"/>
  <c r="N75" i="47"/>
  <c r="O75" i="47" s="1"/>
  <c r="M74" i="47"/>
  <c r="L74" i="47"/>
  <c r="K74" i="47"/>
  <c r="J74" i="47"/>
  <c r="I74" i="47"/>
  <c r="H74" i="47"/>
  <c r="G74" i="47"/>
  <c r="F74" i="47"/>
  <c r="E74" i="47"/>
  <c r="D74" i="47"/>
  <c r="N73" i="47"/>
  <c r="O73" i="47" s="1"/>
  <c r="N72" i="47"/>
  <c r="O72" i="47" s="1"/>
  <c r="N71" i="47"/>
  <c r="O71" i="47" s="1"/>
  <c r="N70" i="47"/>
  <c r="O70" i="47" s="1"/>
  <c r="N69" i="47"/>
  <c r="O69" i="47"/>
  <c r="N68" i="47"/>
  <c r="O68" i="47" s="1"/>
  <c r="N67" i="47"/>
  <c r="O67" i="47" s="1"/>
  <c r="N66" i="47"/>
  <c r="O66" i="47" s="1"/>
  <c r="N65" i="47"/>
  <c r="O65" i="47"/>
  <c r="N64" i="47"/>
  <c r="O64" i="47" s="1"/>
  <c r="N63" i="47"/>
  <c r="O63" i="47" s="1"/>
  <c r="N62" i="47"/>
  <c r="O62" i="47" s="1"/>
  <c r="N61" i="47"/>
  <c r="O61" i="47" s="1"/>
  <c r="N60" i="47"/>
  <c r="O60" i="47" s="1"/>
  <c r="N59" i="47"/>
  <c r="O59" i="47" s="1"/>
  <c r="N58" i="47"/>
  <c r="O58" i="47" s="1"/>
  <c r="N57" i="47"/>
  <c r="O57" i="47"/>
  <c r="N56" i="47"/>
  <c r="O56" i="47" s="1"/>
  <c r="N55" i="47"/>
  <c r="O55" i="47" s="1"/>
  <c r="N54" i="47"/>
  <c r="O54" i="47"/>
  <c r="N53" i="47"/>
  <c r="O53" i="47"/>
  <c r="N52" i="47"/>
  <c r="O52" i="47" s="1"/>
  <c r="N51" i="47"/>
  <c r="O51" i="47" s="1"/>
  <c r="N50" i="47"/>
  <c r="O50" i="47" s="1"/>
  <c r="N49" i="47"/>
  <c r="O49" i="47" s="1"/>
  <c r="N48" i="47"/>
  <c r="O48" i="47" s="1"/>
  <c r="N47" i="47"/>
  <c r="O47" i="47" s="1"/>
  <c r="N46" i="47"/>
  <c r="O46" i="47" s="1"/>
  <c r="N45" i="47"/>
  <c r="O45" i="47"/>
  <c r="N44" i="47"/>
  <c r="O44" i="47" s="1"/>
  <c r="N43" i="47"/>
  <c r="O43" i="47" s="1"/>
  <c r="N42" i="47"/>
  <c r="O42" i="47"/>
  <c r="N41" i="47"/>
  <c r="O41" i="47"/>
  <c r="N40" i="47"/>
  <c r="O40" i="47" s="1"/>
  <c r="N39" i="47"/>
  <c r="O39" i="47" s="1"/>
  <c r="N38" i="47"/>
  <c r="O38" i="47" s="1"/>
  <c r="N37" i="47"/>
  <c r="O37" i="47" s="1"/>
  <c r="M36" i="47"/>
  <c r="L36" i="47"/>
  <c r="K36" i="47"/>
  <c r="N36" i="47" s="1"/>
  <c r="O36" i="47" s="1"/>
  <c r="J36" i="47"/>
  <c r="I36" i="47"/>
  <c r="H36" i="47"/>
  <c r="G36" i="47"/>
  <c r="F36" i="47"/>
  <c r="E36" i="47"/>
  <c r="D36" i="47"/>
  <c r="N35" i="47"/>
  <c r="O35" i="47" s="1"/>
  <c r="N34" i="47"/>
  <c r="O34" i="47" s="1"/>
  <c r="N33" i="47"/>
  <c r="O33" i="47"/>
  <c r="N32" i="47"/>
  <c r="O32" i="47" s="1"/>
  <c r="N31" i="47"/>
  <c r="O31" i="47"/>
  <c r="N30" i="47"/>
  <c r="O30" i="47"/>
  <c r="N29" i="47"/>
  <c r="O29" i="47" s="1"/>
  <c r="N28" i="47"/>
  <c r="O28" i="47"/>
  <c r="N27" i="47"/>
  <c r="O27" i="47"/>
  <c r="N26" i="47"/>
  <c r="O26" i="47" s="1"/>
  <c r="N25" i="47"/>
  <c r="O25" i="47"/>
  <c r="N24" i="47"/>
  <c r="O24" i="47" s="1"/>
  <c r="N23" i="47"/>
  <c r="O23" i="47" s="1"/>
  <c r="N22" i="47"/>
  <c r="O22" i="47" s="1"/>
  <c r="N21" i="47"/>
  <c r="O21" i="47"/>
  <c r="N20" i="47"/>
  <c r="O20" i="47" s="1"/>
  <c r="N19" i="47"/>
  <c r="O19" i="47"/>
  <c r="N18" i="47"/>
  <c r="O18" i="47"/>
  <c r="N17" i="47"/>
  <c r="O17" i="47" s="1"/>
  <c r="N16" i="47"/>
  <c r="O16" i="47"/>
  <c r="M15" i="47"/>
  <c r="L15" i="47"/>
  <c r="K15" i="47"/>
  <c r="J15" i="47"/>
  <c r="I15" i="47"/>
  <c r="H15" i="47"/>
  <c r="G15" i="47"/>
  <c r="F15" i="47"/>
  <c r="E15" i="47"/>
  <c r="D15" i="47"/>
  <c r="N14" i="47"/>
  <c r="O14" i="47"/>
  <c r="N13" i="47"/>
  <c r="O13" i="47" s="1"/>
  <c r="M12" i="47"/>
  <c r="L12" i="47"/>
  <c r="K12" i="47"/>
  <c r="J12" i="47"/>
  <c r="I12" i="47"/>
  <c r="H12" i="47"/>
  <c r="G12" i="47"/>
  <c r="F12" i="47"/>
  <c r="E12" i="47"/>
  <c r="D12" i="47"/>
  <c r="N11" i="47"/>
  <c r="O11" i="47" s="1"/>
  <c r="N10" i="47"/>
  <c r="O10" i="47" s="1"/>
  <c r="N9" i="47"/>
  <c r="O9" i="47" s="1"/>
  <c r="N8" i="47"/>
  <c r="O8" i="47"/>
  <c r="N7" i="47"/>
  <c r="O7" i="47" s="1"/>
  <c r="N6" i="47"/>
  <c r="O6" i="47" s="1"/>
  <c r="M5" i="47"/>
  <c r="M90" i="47" s="1"/>
  <c r="L5" i="47"/>
  <c r="L90" i="47" s="1"/>
  <c r="K5" i="47"/>
  <c r="K90" i="47" s="1"/>
  <c r="J5" i="47"/>
  <c r="I5" i="47"/>
  <c r="H5" i="47"/>
  <c r="H90" i="47" s="1"/>
  <c r="G5" i="47"/>
  <c r="F5" i="47"/>
  <c r="N5" i="47" s="1"/>
  <c r="O5" i="47" s="1"/>
  <c r="E5" i="47"/>
  <c r="D5" i="47"/>
  <c r="N89" i="46"/>
  <c r="O89" i="46"/>
  <c r="N88" i="46"/>
  <c r="O88" i="46"/>
  <c r="N87" i="46"/>
  <c r="O87" i="46" s="1"/>
  <c r="M86" i="46"/>
  <c r="L86" i="46"/>
  <c r="K86" i="46"/>
  <c r="J86" i="46"/>
  <c r="I86" i="46"/>
  <c r="H86" i="46"/>
  <c r="G86" i="46"/>
  <c r="F86" i="46"/>
  <c r="E86" i="46"/>
  <c r="D86" i="46"/>
  <c r="N85" i="46"/>
  <c r="O85" i="46" s="1"/>
  <c r="N84" i="46"/>
  <c r="O84" i="46"/>
  <c r="N83" i="46"/>
  <c r="O83" i="46"/>
  <c r="N82" i="46"/>
  <c r="O82" i="46" s="1"/>
  <c r="M81" i="46"/>
  <c r="L81" i="46"/>
  <c r="K81" i="46"/>
  <c r="J81" i="46"/>
  <c r="I81" i="46"/>
  <c r="H81" i="46"/>
  <c r="G81" i="46"/>
  <c r="F81" i="46"/>
  <c r="E81" i="46"/>
  <c r="D81" i="46"/>
  <c r="N80" i="46"/>
  <c r="O80" i="46" s="1"/>
  <c r="N79" i="46"/>
  <c r="O79" i="46"/>
  <c r="N78" i="46"/>
  <c r="O78" i="46"/>
  <c r="N77" i="46"/>
  <c r="O77" i="46" s="1"/>
  <c r="N76" i="46"/>
  <c r="O76" i="46" s="1"/>
  <c r="N75" i="46"/>
  <c r="O75" i="46"/>
  <c r="N74" i="46"/>
  <c r="O74" i="46" s="1"/>
  <c r="M73" i="46"/>
  <c r="L73" i="46"/>
  <c r="K73" i="46"/>
  <c r="J73" i="46"/>
  <c r="I73" i="46"/>
  <c r="H73" i="46"/>
  <c r="G73" i="46"/>
  <c r="F73" i="46"/>
  <c r="E73" i="46"/>
  <c r="E90" i="46" s="1"/>
  <c r="D73" i="46"/>
  <c r="N72" i="46"/>
  <c r="O72" i="46" s="1"/>
  <c r="N71" i="46"/>
  <c r="O71" i="46" s="1"/>
  <c r="N70" i="46"/>
  <c r="O70" i="46" s="1"/>
  <c r="N69" i="46"/>
  <c r="O69" i="46" s="1"/>
  <c r="N68" i="46"/>
  <c r="O68" i="46"/>
  <c r="N67" i="46"/>
  <c r="O67" i="46"/>
  <c r="N66" i="46"/>
  <c r="O66" i="46" s="1"/>
  <c r="N65" i="46"/>
  <c r="O65" i="46" s="1"/>
  <c r="N64" i="46"/>
  <c r="O64" i="46"/>
  <c r="N63" i="46"/>
  <c r="O63" i="46" s="1"/>
  <c r="N62" i="46"/>
  <c r="O62" i="46" s="1"/>
  <c r="N61" i="46"/>
  <c r="O61" i="46" s="1"/>
  <c r="N60" i="46"/>
  <c r="O60" i="46" s="1"/>
  <c r="N59" i="46"/>
  <c r="O59" i="46" s="1"/>
  <c r="N58" i="46"/>
  <c r="O58" i="46" s="1"/>
  <c r="N57" i="46"/>
  <c r="O57" i="46" s="1"/>
  <c r="N56" i="46"/>
  <c r="O56" i="46" s="1"/>
  <c r="N55" i="46"/>
  <c r="O55" i="46"/>
  <c r="N54" i="46"/>
  <c r="O54" i="46" s="1"/>
  <c r="N53" i="46"/>
  <c r="O53" i="46"/>
  <c r="N52" i="46"/>
  <c r="O52" i="46" s="1"/>
  <c r="N51" i="46"/>
  <c r="O51" i="46" s="1"/>
  <c r="N50" i="46"/>
  <c r="O50" i="46"/>
  <c r="N49" i="46"/>
  <c r="O49" i="46" s="1"/>
  <c r="N48" i="46"/>
  <c r="O48" i="46" s="1"/>
  <c r="N47" i="46"/>
  <c r="O47" i="46"/>
  <c r="N46" i="46"/>
  <c r="O46" i="46" s="1"/>
  <c r="N45" i="46"/>
  <c r="O45" i="46" s="1"/>
  <c r="N44" i="46"/>
  <c r="O44" i="46" s="1"/>
  <c r="N43" i="46"/>
  <c r="O43" i="46" s="1"/>
  <c r="N42" i="46"/>
  <c r="O42" i="46" s="1"/>
  <c r="N41" i="46"/>
  <c r="O41" i="46"/>
  <c r="N40" i="46"/>
  <c r="O40" i="46" s="1"/>
  <c r="N39" i="46"/>
  <c r="O39" i="46" s="1"/>
  <c r="N38" i="46"/>
  <c r="O38" i="46" s="1"/>
  <c r="M37" i="46"/>
  <c r="L37" i="46"/>
  <c r="K37" i="46"/>
  <c r="J37" i="46"/>
  <c r="I37" i="46"/>
  <c r="H37" i="46"/>
  <c r="G37" i="46"/>
  <c r="G90" i="46" s="1"/>
  <c r="F37" i="46"/>
  <c r="E37" i="46"/>
  <c r="D37" i="46"/>
  <c r="D90" i="46" s="1"/>
  <c r="N36" i="46"/>
  <c r="O36" i="46"/>
  <c r="N35" i="46"/>
  <c r="O35" i="46"/>
  <c r="N34" i="46"/>
  <c r="O34" i="46" s="1"/>
  <c r="N33" i="46"/>
  <c r="O33" i="46" s="1"/>
  <c r="N32" i="46"/>
  <c r="O32" i="46" s="1"/>
  <c r="N31" i="46"/>
  <c r="O31" i="46" s="1"/>
  <c r="N30" i="46"/>
  <c r="O30" i="46"/>
  <c r="N29" i="46"/>
  <c r="O29" i="46" s="1"/>
  <c r="N28" i="46"/>
  <c r="O28" i="46" s="1"/>
  <c r="N27" i="46"/>
  <c r="O27" i="46" s="1"/>
  <c r="N26" i="46"/>
  <c r="O26" i="46" s="1"/>
  <c r="N25" i="46"/>
  <c r="O25" i="46" s="1"/>
  <c r="N24" i="46"/>
  <c r="O24" i="46"/>
  <c r="N23" i="46"/>
  <c r="O23" i="46"/>
  <c r="N22" i="46"/>
  <c r="O22" i="46" s="1"/>
  <c r="N21" i="46"/>
  <c r="O21" i="46"/>
  <c r="N20" i="46"/>
  <c r="O20" i="46" s="1"/>
  <c r="N19" i="46"/>
  <c r="O19" i="46" s="1"/>
  <c r="N18" i="46"/>
  <c r="O18" i="46" s="1"/>
  <c r="N17" i="46"/>
  <c r="O17" i="46"/>
  <c r="N16" i="46"/>
  <c r="O16" i="46" s="1"/>
  <c r="M15" i="46"/>
  <c r="L15" i="46"/>
  <c r="K15" i="46"/>
  <c r="K90" i="46" s="1"/>
  <c r="J15" i="46"/>
  <c r="I15" i="46"/>
  <c r="I90" i="46" s="1"/>
  <c r="H15" i="46"/>
  <c r="H90" i="46" s="1"/>
  <c r="G15" i="46"/>
  <c r="F15" i="46"/>
  <c r="E15" i="46"/>
  <c r="D15" i="46"/>
  <c r="N15" i="46" s="1"/>
  <c r="O15" i="46" s="1"/>
  <c r="N14" i="46"/>
  <c r="O14" i="46" s="1"/>
  <c r="N13" i="46"/>
  <c r="O13" i="46"/>
  <c r="M12" i="46"/>
  <c r="L12" i="46"/>
  <c r="K12" i="46"/>
  <c r="J12" i="46"/>
  <c r="I12" i="46"/>
  <c r="H12" i="46"/>
  <c r="G12" i="46"/>
  <c r="F12" i="46"/>
  <c r="E12" i="46"/>
  <c r="D12" i="46"/>
  <c r="N11" i="46"/>
  <c r="O11" i="46"/>
  <c r="N10" i="46"/>
  <c r="O10" i="46" s="1"/>
  <c r="N9" i="46"/>
  <c r="O9" i="46" s="1"/>
  <c r="N8" i="46"/>
  <c r="O8" i="46" s="1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D5" i="46"/>
  <c r="N90" i="45"/>
  <c r="O90" i="45" s="1"/>
  <c r="N89" i="45"/>
  <c r="O89" i="45"/>
  <c r="M88" i="45"/>
  <c r="L88" i="45"/>
  <c r="K88" i="45"/>
  <c r="J88" i="45"/>
  <c r="I88" i="45"/>
  <c r="H88" i="45"/>
  <c r="G88" i="45"/>
  <c r="F88" i="45"/>
  <c r="E88" i="45"/>
  <c r="D88" i="45"/>
  <c r="N87" i="45"/>
  <c r="O87" i="45" s="1"/>
  <c r="N86" i="45"/>
  <c r="O86" i="45" s="1"/>
  <c r="N85" i="45"/>
  <c r="O85" i="45" s="1"/>
  <c r="N84" i="45"/>
  <c r="O84" i="45" s="1"/>
  <c r="N83" i="45"/>
  <c r="O83" i="45"/>
  <c r="M82" i="45"/>
  <c r="L82" i="45"/>
  <c r="K82" i="45"/>
  <c r="J82" i="45"/>
  <c r="I82" i="45"/>
  <c r="H82" i="45"/>
  <c r="G82" i="45"/>
  <c r="F82" i="45"/>
  <c r="E82" i="45"/>
  <c r="D82" i="45"/>
  <c r="N81" i="45"/>
  <c r="O81" i="45" s="1"/>
  <c r="N80" i="45"/>
  <c r="O80" i="45" s="1"/>
  <c r="N79" i="45"/>
  <c r="O79" i="45" s="1"/>
  <c r="N78" i="45"/>
  <c r="O78" i="45" s="1"/>
  <c r="N77" i="45"/>
  <c r="O77" i="45" s="1"/>
  <c r="N76" i="45"/>
  <c r="O76" i="45" s="1"/>
  <c r="N75" i="45"/>
  <c r="O75" i="45" s="1"/>
  <c r="N74" i="45"/>
  <c r="O74" i="45" s="1"/>
  <c r="M73" i="45"/>
  <c r="L73" i="45"/>
  <c r="K73" i="45"/>
  <c r="K91" i="45" s="1"/>
  <c r="J73" i="45"/>
  <c r="I73" i="45"/>
  <c r="H73" i="45"/>
  <c r="G73" i="45"/>
  <c r="F73" i="45"/>
  <c r="E73" i="45"/>
  <c r="D73" i="45"/>
  <c r="N72" i="45"/>
  <c r="O72" i="45" s="1"/>
  <c r="N71" i="45"/>
  <c r="O71" i="45" s="1"/>
  <c r="N70" i="45"/>
  <c r="O70" i="45" s="1"/>
  <c r="N69" i="45"/>
  <c r="O69" i="45" s="1"/>
  <c r="N68" i="45"/>
  <c r="O68" i="45" s="1"/>
  <c r="N67" i="45"/>
  <c r="O67" i="45" s="1"/>
  <c r="N66" i="45"/>
  <c r="O66" i="45" s="1"/>
  <c r="N65" i="45"/>
  <c r="O65" i="45" s="1"/>
  <c r="N64" i="45"/>
  <c r="O64" i="45" s="1"/>
  <c r="N63" i="45"/>
  <c r="O63" i="45" s="1"/>
  <c r="N62" i="45"/>
  <c r="O62" i="45" s="1"/>
  <c r="N61" i="45"/>
  <c r="O61" i="45"/>
  <c r="N60" i="45"/>
  <c r="O60" i="45" s="1"/>
  <c r="N59" i="45"/>
  <c r="O59" i="45"/>
  <c r="N58" i="45"/>
  <c r="O58" i="45" s="1"/>
  <c r="N57" i="45"/>
  <c r="O57" i="45" s="1"/>
  <c r="N56" i="45"/>
  <c r="O56" i="45"/>
  <c r="N55" i="45"/>
  <c r="O55" i="45" s="1"/>
  <c r="N54" i="45"/>
  <c r="O54" i="45" s="1"/>
  <c r="N53" i="45"/>
  <c r="O53" i="45"/>
  <c r="N52" i="45"/>
  <c r="O52" i="45" s="1"/>
  <c r="N51" i="45"/>
  <c r="O51" i="45" s="1"/>
  <c r="N50" i="45"/>
  <c r="O50" i="45" s="1"/>
  <c r="N49" i="45"/>
  <c r="O49" i="45" s="1"/>
  <c r="N48" i="45"/>
  <c r="O48" i="45" s="1"/>
  <c r="N47" i="45"/>
  <c r="O47" i="45"/>
  <c r="N46" i="45"/>
  <c r="O46" i="45" s="1"/>
  <c r="N45" i="45"/>
  <c r="O45" i="45" s="1"/>
  <c r="N44" i="45"/>
  <c r="O44" i="45" s="1"/>
  <c r="N43" i="45"/>
  <c r="O43" i="45"/>
  <c r="N42" i="45"/>
  <c r="O42" i="45" s="1"/>
  <c r="N41" i="45"/>
  <c r="O41" i="45"/>
  <c r="N40" i="45"/>
  <c r="O40" i="45" s="1"/>
  <c r="N39" i="45"/>
  <c r="O39" i="45" s="1"/>
  <c r="N38" i="45"/>
  <c r="O38" i="45" s="1"/>
  <c r="N37" i="45"/>
  <c r="O37" i="45" s="1"/>
  <c r="N36" i="45"/>
  <c r="O36" i="45" s="1"/>
  <c r="N35" i="45"/>
  <c r="O35" i="45" s="1"/>
  <c r="N34" i="45"/>
  <c r="O34" i="45" s="1"/>
  <c r="M33" i="45"/>
  <c r="L33" i="45"/>
  <c r="K33" i="45"/>
  <c r="J33" i="45"/>
  <c r="I33" i="45"/>
  <c r="H33" i="45"/>
  <c r="G33" i="45"/>
  <c r="F33" i="45"/>
  <c r="E33" i="45"/>
  <c r="D33" i="45"/>
  <c r="N33" i="45" s="1"/>
  <c r="O33" i="45" s="1"/>
  <c r="N32" i="45"/>
  <c r="O32" i="45" s="1"/>
  <c r="N31" i="45"/>
  <c r="O31" i="45" s="1"/>
  <c r="N30" i="45"/>
  <c r="O30" i="45" s="1"/>
  <c r="N29" i="45"/>
  <c r="O29" i="45" s="1"/>
  <c r="N28" i="45"/>
  <c r="O28" i="45" s="1"/>
  <c r="N27" i="45"/>
  <c r="O27" i="45" s="1"/>
  <c r="N26" i="45"/>
  <c r="O26" i="45" s="1"/>
  <c r="N25" i="45"/>
  <c r="O25" i="45" s="1"/>
  <c r="N24" i="45"/>
  <c r="O24" i="45"/>
  <c r="N23" i="45"/>
  <c r="O23" i="45" s="1"/>
  <c r="N22" i="45"/>
  <c r="O22" i="45" s="1"/>
  <c r="N21" i="45"/>
  <c r="O21" i="45" s="1"/>
  <c r="N20" i="45"/>
  <c r="O20" i="45" s="1"/>
  <c r="N19" i="45"/>
  <c r="O19" i="45" s="1"/>
  <c r="N18" i="45"/>
  <c r="O18" i="45"/>
  <c r="N17" i="45"/>
  <c r="O17" i="45" s="1"/>
  <c r="N16" i="45"/>
  <c r="O16" i="45" s="1"/>
  <c r="M15" i="45"/>
  <c r="M91" i="45" s="1"/>
  <c r="L15" i="45"/>
  <c r="N15" i="45" s="1"/>
  <c r="O15" i="45" s="1"/>
  <c r="K15" i="45"/>
  <c r="J15" i="45"/>
  <c r="I15" i="45"/>
  <c r="H15" i="45"/>
  <c r="G15" i="45"/>
  <c r="F15" i="45"/>
  <c r="E15" i="45"/>
  <c r="D15" i="45"/>
  <c r="N14" i="45"/>
  <c r="O14" i="45" s="1"/>
  <c r="N13" i="45"/>
  <c r="O13" i="45" s="1"/>
  <c r="M12" i="45"/>
  <c r="L12" i="45"/>
  <c r="L91" i="45" s="1"/>
  <c r="K12" i="45"/>
  <c r="J12" i="45"/>
  <c r="J91" i="45" s="1"/>
  <c r="I12" i="45"/>
  <c r="H12" i="45"/>
  <c r="G12" i="45"/>
  <c r="N12" i="45" s="1"/>
  <c r="O12" i="45" s="1"/>
  <c r="F12" i="45"/>
  <c r="E12" i="45"/>
  <c r="E91" i="45" s="1"/>
  <c r="D12" i="45"/>
  <c r="N11" i="45"/>
  <c r="O11" i="45"/>
  <c r="N10" i="45"/>
  <c r="O10" i="45" s="1"/>
  <c r="N9" i="45"/>
  <c r="O9" i="45" s="1"/>
  <c r="N8" i="45"/>
  <c r="O8" i="45" s="1"/>
  <c r="N7" i="45"/>
  <c r="O7" i="45"/>
  <c r="N6" i="45"/>
  <c r="O6" i="45" s="1"/>
  <c r="M5" i="45"/>
  <c r="L5" i="45"/>
  <c r="K5" i="45"/>
  <c r="J5" i="45"/>
  <c r="I5" i="45"/>
  <c r="H5" i="45"/>
  <c r="H91" i="45" s="1"/>
  <c r="G5" i="45"/>
  <c r="F5" i="45"/>
  <c r="E5" i="45"/>
  <c r="D5" i="45"/>
  <c r="N87" i="44"/>
  <c r="O87" i="44" s="1"/>
  <c r="N86" i="44"/>
  <c r="O86" i="44"/>
  <c r="M85" i="44"/>
  <c r="L85" i="44"/>
  <c r="K85" i="44"/>
  <c r="J85" i="44"/>
  <c r="I85" i="44"/>
  <c r="H85" i="44"/>
  <c r="G85" i="44"/>
  <c r="F85" i="44"/>
  <c r="E85" i="44"/>
  <c r="D85" i="44"/>
  <c r="N84" i="44"/>
  <c r="O84" i="44"/>
  <c r="N83" i="44"/>
  <c r="O83" i="44" s="1"/>
  <c r="N82" i="44"/>
  <c r="O82" i="44" s="1"/>
  <c r="N81" i="44"/>
  <c r="O81" i="44" s="1"/>
  <c r="N80" i="44"/>
  <c r="O80" i="44" s="1"/>
  <c r="M79" i="44"/>
  <c r="L79" i="44"/>
  <c r="K79" i="44"/>
  <c r="J79" i="44"/>
  <c r="I79" i="44"/>
  <c r="H79" i="44"/>
  <c r="G79" i="44"/>
  <c r="F79" i="44"/>
  <c r="E79" i="44"/>
  <c r="D79" i="44"/>
  <c r="N78" i="44"/>
  <c r="O78" i="44"/>
  <c r="N77" i="44"/>
  <c r="O77" i="44" s="1"/>
  <c r="N76" i="44"/>
  <c r="O76" i="44"/>
  <c r="M75" i="44"/>
  <c r="L75" i="44"/>
  <c r="K75" i="44"/>
  <c r="J75" i="44"/>
  <c r="N75" i="44" s="1"/>
  <c r="O75" i="44" s="1"/>
  <c r="I75" i="44"/>
  <c r="H75" i="44"/>
  <c r="G75" i="44"/>
  <c r="F75" i="44"/>
  <c r="E75" i="44"/>
  <c r="D75" i="44"/>
  <c r="N74" i="44"/>
  <c r="O74" i="44" s="1"/>
  <c r="N73" i="44"/>
  <c r="O73" i="44" s="1"/>
  <c r="N72" i="44"/>
  <c r="O72" i="44" s="1"/>
  <c r="N71" i="44"/>
  <c r="O71" i="44" s="1"/>
  <c r="N70" i="44"/>
  <c r="O70" i="44" s="1"/>
  <c r="N69" i="44"/>
  <c r="O69" i="44" s="1"/>
  <c r="N68" i="44"/>
  <c r="O68" i="44" s="1"/>
  <c r="N67" i="44"/>
  <c r="O67" i="44" s="1"/>
  <c r="N66" i="44"/>
  <c r="O66" i="44" s="1"/>
  <c r="N65" i="44"/>
  <c r="O65" i="44" s="1"/>
  <c r="N64" i="44"/>
  <c r="O64" i="44"/>
  <c r="N63" i="44"/>
  <c r="O63" i="44" s="1"/>
  <c r="N62" i="44"/>
  <c r="O62" i="44"/>
  <c r="N61" i="44"/>
  <c r="O61" i="44" s="1"/>
  <c r="N60" i="44"/>
  <c r="O60" i="44" s="1"/>
  <c r="N59" i="44"/>
  <c r="O59" i="44"/>
  <c r="N58" i="44"/>
  <c r="O58" i="44" s="1"/>
  <c r="N57" i="44"/>
  <c r="O57" i="44" s="1"/>
  <c r="N56" i="44"/>
  <c r="O56" i="44"/>
  <c r="N55" i="44"/>
  <c r="O55" i="44" s="1"/>
  <c r="N54" i="44"/>
  <c r="O54" i="44" s="1"/>
  <c r="N53" i="44"/>
  <c r="O53" i="44" s="1"/>
  <c r="N52" i="44"/>
  <c r="O52" i="44" s="1"/>
  <c r="N51" i="44"/>
  <c r="O51" i="44" s="1"/>
  <c r="N50" i="44"/>
  <c r="O50" i="44" s="1"/>
  <c r="N49" i="44"/>
  <c r="O49" i="44" s="1"/>
  <c r="N48" i="44"/>
  <c r="O48" i="44" s="1"/>
  <c r="N47" i="44"/>
  <c r="O47" i="44" s="1"/>
  <c r="N46" i="44"/>
  <c r="O46" i="44"/>
  <c r="N45" i="44"/>
  <c r="O45" i="44" s="1"/>
  <c r="N44" i="44"/>
  <c r="O44" i="44"/>
  <c r="N43" i="44"/>
  <c r="O43" i="44" s="1"/>
  <c r="N42" i="44"/>
  <c r="O42" i="44" s="1"/>
  <c r="N41" i="44"/>
  <c r="O41" i="44" s="1"/>
  <c r="N40" i="44"/>
  <c r="O40" i="44" s="1"/>
  <c r="N39" i="44"/>
  <c r="O39" i="44" s="1"/>
  <c r="N38" i="44"/>
  <c r="O38" i="44" s="1"/>
  <c r="N37" i="44"/>
  <c r="O37" i="44" s="1"/>
  <c r="N36" i="44"/>
  <c r="O36" i="44" s="1"/>
  <c r="M35" i="44"/>
  <c r="L35" i="44"/>
  <c r="K35" i="44"/>
  <c r="J35" i="44"/>
  <c r="I35" i="44"/>
  <c r="H35" i="44"/>
  <c r="G35" i="44"/>
  <c r="F35" i="44"/>
  <c r="E35" i="44"/>
  <c r="N35" i="44" s="1"/>
  <c r="O35" i="44" s="1"/>
  <c r="D35" i="44"/>
  <c r="N34" i="44"/>
  <c r="O34" i="44" s="1"/>
  <c r="N33" i="44"/>
  <c r="O33" i="44" s="1"/>
  <c r="N32" i="44"/>
  <c r="O32" i="44" s="1"/>
  <c r="N31" i="44"/>
  <c r="O31" i="44" s="1"/>
  <c r="N30" i="44"/>
  <c r="O30" i="44" s="1"/>
  <c r="N29" i="44"/>
  <c r="O29" i="44" s="1"/>
  <c r="N28" i="44"/>
  <c r="O28" i="44" s="1"/>
  <c r="N27" i="44"/>
  <c r="O27" i="44"/>
  <c r="N26" i="44"/>
  <c r="O26" i="44" s="1"/>
  <c r="N25" i="44"/>
  <c r="O25" i="44" s="1"/>
  <c r="N24" i="44"/>
  <c r="O24" i="44" s="1"/>
  <c r="N23" i="44"/>
  <c r="O23" i="44" s="1"/>
  <c r="N22" i="44"/>
  <c r="O22" i="44" s="1"/>
  <c r="N21" i="44"/>
  <c r="O21" i="44"/>
  <c r="N20" i="44"/>
  <c r="O20" i="44" s="1"/>
  <c r="N19" i="44"/>
  <c r="O19" i="44" s="1"/>
  <c r="N18" i="44"/>
  <c r="O18" i="44"/>
  <c r="N17" i="44"/>
  <c r="O17" i="44" s="1"/>
  <c r="N16" i="44"/>
  <c r="O16" i="44" s="1"/>
  <c r="M15" i="44"/>
  <c r="L15" i="44"/>
  <c r="K15" i="44"/>
  <c r="J15" i="44"/>
  <c r="I15" i="44"/>
  <c r="H15" i="44"/>
  <c r="G15" i="44"/>
  <c r="F15" i="44"/>
  <c r="E15" i="44"/>
  <c r="D15" i="44"/>
  <c r="N14" i="44"/>
  <c r="O14" i="44" s="1"/>
  <c r="N13" i="44"/>
  <c r="O13" i="44"/>
  <c r="M12" i="44"/>
  <c r="L12" i="44"/>
  <c r="K12" i="44"/>
  <c r="K88" i="44" s="1"/>
  <c r="J12" i="44"/>
  <c r="I12" i="44"/>
  <c r="N12" i="44" s="1"/>
  <c r="O12" i="44" s="1"/>
  <c r="H12" i="44"/>
  <c r="G12" i="44"/>
  <c r="F12" i="44"/>
  <c r="E12" i="44"/>
  <c r="D12" i="44"/>
  <c r="N11" i="44"/>
  <c r="O11" i="44" s="1"/>
  <c r="N10" i="44"/>
  <c r="O10" i="44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J88" i="44" s="1"/>
  <c r="I5" i="44"/>
  <c r="H5" i="44"/>
  <c r="G5" i="44"/>
  <c r="F5" i="44"/>
  <c r="E5" i="44"/>
  <c r="D5" i="44"/>
  <c r="N90" i="43"/>
  <c r="O90" i="43" s="1"/>
  <c r="N89" i="43"/>
  <c r="O89" i="43" s="1"/>
  <c r="M88" i="43"/>
  <c r="L88" i="43"/>
  <c r="K88" i="43"/>
  <c r="J88" i="43"/>
  <c r="I88" i="43"/>
  <c r="H88" i="43"/>
  <c r="G88" i="43"/>
  <c r="F88" i="43"/>
  <c r="E88" i="43"/>
  <c r="D88" i="43"/>
  <c r="N87" i="43"/>
  <c r="O87" i="43" s="1"/>
  <c r="N86" i="43"/>
  <c r="O86" i="43" s="1"/>
  <c r="N85" i="43"/>
  <c r="O85" i="43" s="1"/>
  <c r="N84" i="43"/>
  <c r="O84" i="43" s="1"/>
  <c r="N83" i="43"/>
  <c r="O83" i="43" s="1"/>
  <c r="M82" i="43"/>
  <c r="L82" i="43"/>
  <c r="K82" i="43"/>
  <c r="J82" i="43"/>
  <c r="I82" i="43"/>
  <c r="H82" i="43"/>
  <c r="G82" i="43"/>
  <c r="F82" i="43"/>
  <c r="E82" i="43"/>
  <c r="D82" i="43"/>
  <c r="N81" i="43"/>
  <c r="O81" i="43" s="1"/>
  <c r="N80" i="43"/>
  <c r="O80" i="43" s="1"/>
  <c r="N79" i="43"/>
  <c r="O79" i="43" s="1"/>
  <c r="N78" i="43"/>
  <c r="O78" i="43" s="1"/>
  <c r="M77" i="43"/>
  <c r="L77" i="43"/>
  <c r="K77" i="43"/>
  <c r="J77" i="43"/>
  <c r="I77" i="43"/>
  <c r="H77" i="43"/>
  <c r="G77" i="43"/>
  <c r="F77" i="43"/>
  <c r="E77" i="43"/>
  <c r="D77" i="43"/>
  <c r="N76" i="43"/>
  <c r="O76" i="43"/>
  <c r="N75" i="43"/>
  <c r="O75" i="43" s="1"/>
  <c r="N74" i="43"/>
  <c r="O74" i="43"/>
  <c r="N73" i="43"/>
  <c r="O73" i="43" s="1"/>
  <c r="N72" i="43"/>
  <c r="O72" i="43" s="1"/>
  <c r="N71" i="43"/>
  <c r="O71" i="43" s="1"/>
  <c r="N70" i="43"/>
  <c r="O70" i="43" s="1"/>
  <c r="N69" i="43"/>
  <c r="O69" i="43" s="1"/>
  <c r="N68" i="43"/>
  <c r="O68" i="43" s="1"/>
  <c r="N67" i="43"/>
  <c r="O67" i="43" s="1"/>
  <c r="N66" i="43"/>
  <c r="O66" i="43" s="1"/>
  <c r="N65" i="43"/>
  <c r="O65" i="43" s="1"/>
  <c r="N64" i="43"/>
  <c r="O64" i="43"/>
  <c r="N63" i="43"/>
  <c r="O63" i="43" s="1"/>
  <c r="N62" i="43"/>
  <c r="O62" i="43"/>
  <c r="N61" i="43"/>
  <c r="O61" i="43" s="1"/>
  <c r="N60" i="43"/>
  <c r="O60" i="43" s="1"/>
  <c r="N59" i="43"/>
  <c r="O59" i="43" s="1"/>
  <c r="N58" i="43"/>
  <c r="O58" i="43" s="1"/>
  <c r="N57" i="43"/>
  <c r="O57" i="43" s="1"/>
  <c r="N56" i="43"/>
  <c r="O56" i="43"/>
  <c r="N55" i="43"/>
  <c r="O55" i="43" s="1"/>
  <c r="N54" i="43"/>
  <c r="O54" i="43" s="1"/>
  <c r="N53" i="43"/>
  <c r="O53" i="43"/>
  <c r="N52" i="43"/>
  <c r="O52" i="43" s="1"/>
  <c r="N51" i="43"/>
  <c r="O51" i="43" s="1"/>
  <c r="N50" i="43"/>
  <c r="O50" i="43" s="1"/>
  <c r="N49" i="43"/>
  <c r="O49" i="43" s="1"/>
  <c r="N48" i="43"/>
  <c r="O48" i="43" s="1"/>
  <c r="N47" i="43"/>
  <c r="O47" i="43" s="1"/>
  <c r="N46" i="43"/>
  <c r="O46" i="43"/>
  <c r="N45" i="43"/>
  <c r="O45" i="43" s="1"/>
  <c r="N44" i="43"/>
  <c r="O44" i="43" s="1"/>
  <c r="N43" i="43"/>
  <c r="O43" i="43" s="1"/>
  <c r="N42" i="43"/>
  <c r="O42" i="43" s="1"/>
  <c r="N41" i="43"/>
  <c r="O41" i="43"/>
  <c r="N40" i="43"/>
  <c r="O40" i="43"/>
  <c r="N39" i="43"/>
  <c r="O39" i="43" s="1"/>
  <c r="M38" i="43"/>
  <c r="L38" i="43"/>
  <c r="K38" i="43"/>
  <c r="J38" i="43"/>
  <c r="I38" i="43"/>
  <c r="H38" i="43"/>
  <c r="G38" i="43"/>
  <c r="F38" i="43"/>
  <c r="E38" i="43"/>
  <c r="D38" i="43"/>
  <c r="N37" i="43"/>
  <c r="O37" i="43" s="1"/>
  <c r="N36" i="43"/>
  <c r="O36" i="43" s="1"/>
  <c r="N35" i="43"/>
  <c r="O35" i="43" s="1"/>
  <c r="N34" i="43"/>
  <c r="O34" i="43" s="1"/>
  <c r="N33" i="43"/>
  <c r="O33" i="43" s="1"/>
  <c r="N32" i="43"/>
  <c r="O32" i="43" s="1"/>
  <c r="N31" i="43"/>
  <c r="O31" i="43" s="1"/>
  <c r="N30" i="43"/>
  <c r="O30" i="43" s="1"/>
  <c r="N29" i="43"/>
  <c r="O29" i="43" s="1"/>
  <c r="N28" i="43"/>
  <c r="O28" i="43" s="1"/>
  <c r="N27" i="43"/>
  <c r="O27" i="43" s="1"/>
  <c r="N26" i="43"/>
  <c r="O26" i="43" s="1"/>
  <c r="N25" i="43"/>
  <c r="O25" i="43" s="1"/>
  <c r="N24" i="43"/>
  <c r="O24" i="43"/>
  <c r="N23" i="43"/>
  <c r="O23" i="43" s="1"/>
  <c r="N22" i="43"/>
  <c r="O22" i="43" s="1"/>
  <c r="N21" i="43"/>
  <c r="O21" i="43" s="1"/>
  <c r="N20" i="43"/>
  <c r="O20" i="43" s="1"/>
  <c r="N19" i="43"/>
  <c r="O19" i="43" s="1"/>
  <c r="N18" i="43"/>
  <c r="O18" i="43" s="1"/>
  <c r="N17" i="43"/>
  <c r="O17" i="43" s="1"/>
  <c r="M16" i="43"/>
  <c r="L16" i="43"/>
  <c r="K16" i="43"/>
  <c r="J16" i="43"/>
  <c r="I16" i="43"/>
  <c r="H16" i="43"/>
  <c r="G16" i="43"/>
  <c r="F16" i="43"/>
  <c r="E16" i="43"/>
  <c r="E91" i="43" s="1"/>
  <c r="D16" i="43"/>
  <c r="D91" i="43" s="1"/>
  <c r="N15" i="43"/>
  <c r="O15" i="43" s="1"/>
  <c r="N14" i="43"/>
  <c r="O14" i="43" s="1"/>
  <c r="N13" i="43"/>
  <c r="O13" i="43" s="1"/>
  <c r="M12" i="43"/>
  <c r="N12" i="43" s="1"/>
  <c r="O12" i="43" s="1"/>
  <c r="L12" i="43"/>
  <c r="K12" i="43"/>
  <c r="J12" i="43"/>
  <c r="I12" i="43"/>
  <c r="H12" i="43"/>
  <c r="G12" i="43"/>
  <c r="F12" i="43"/>
  <c r="E12" i="43"/>
  <c r="D12" i="43"/>
  <c r="N11" i="43"/>
  <c r="O11" i="43" s="1"/>
  <c r="N10" i="43"/>
  <c r="O10" i="43"/>
  <c r="N9" i="43"/>
  <c r="O9" i="43" s="1"/>
  <c r="N8" i="43"/>
  <c r="O8" i="43"/>
  <c r="N7" i="43"/>
  <c r="O7" i="43" s="1"/>
  <c r="N6" i="43"/>
  <c r="O6" i="43" s="1"/>
  <c r="M5" i="43"/>
  <c r="M91" i="43" s="1"/>
  <c r="L5" i="43"/>
  <c r="K5" i="43"/>
  <c r="J5" i="43"/>
  <c r="I5" i="43"/>
  <c r="H5" i="43"/>
  <c r="G5" i="43"/>
  <c r="F5" i="43"/>
  <c r="F91" i="43" s="1"/>
  <c r="E5" i="43"/>
  <c r="D5" i="43"/>
  <c r="N86" i="42"/>
  <c r="O86" i="42" s="1"/>
  <c r="N85" i="42"/>
  <c r="O85" i="42" s="1"/>
  <c r="M84" i="42"/>
  <c r="L84" i="42"/>
  <c r="K84" i="42"/>
  <c r="J84" i="42"/>
  <c r="I84" i="42"/>
  <c r="H84" i="42"/>
  <c r="G84" i="42"/>
  <c r="F84" i="42"/>
  <c r="E84" i="42"/>
  <c r="D84" i="42"/>
  <c r="N83" i="42"/>
  <c r="O83" i="42"/>
  <c r="N82" i="42"/>
  <c r="O82" i="42"/>
  <c r="N81" i="42"/>
  <c r="O81" i="42" s="1"/>
  <c r="N80" i="42"/>
  <c r="O80" i="42" s="1"/>
  <c r="N79" i="42"/>
  <c r="O79" i="42" s="1"/>
  <c r="N78" i="42"/>
  <c r="O78" i="42" s="1"/>
  <c r="N77" i="42"/>
  <c r="O77" i="42" s="1"/>
  <c r="N76" i="42"/>
  <c r="O76" i="42" s="1"/>
  <c r="N75" i="42"/>
  <c r="O75" i="42" s="1"/>
  <c r="M74" i="42"/>
  <c r="L74" i="42"/>
  <c r="K74" i="42"/>
  <c r="J74" i="42"/>
  <c r="I74" i="42"/>
  <c r="H74" i="42"/>
  <c r="G74" i="42"/>
  <c r="F74" i="42"/>
  <c r="E74" i="42"/>
  <c r="D74" i="42"/>
  <c r="N74" i="42" s="1"/>
  <c r="O74" i="42" s="1"/>
  <c r="N73" i="42"/>
  <c r="O73" i="42" s="1"/>
  <c r="M72" i="42"/>
  <c r="L72" i="42"/>
  <c r="K72" i="42"/>
  <c r="J72" i="42"/>
  <c r="I72" i="42"/>
  <c r="H72" i="42"/>
  <c r="G72" i="42"/>
  <c r="F72" i="42"/>
  <c r="E72" i="42"/>
  <c r="D72" i="42"/>
  <c r="N71" i="42"/>
  <c r="O71" i="42" s="1"/>
  <c r="N70" i="42"/>
  <c r="O70" i="42" s="1"/>
  <c r="N69" i="42"/>
  <c r="O69" i="42" s="1"/>
  <c r="N68" i="42"/>
  <c r="O68" i="42" s="1"/>
  <c r="N67" i="42"/>
  <c r="O67" i="42" s="1"/>
  <c r="N66" i="42"/>
  <c r="O66" i="42"/>
  <c r="N65" i="42"/>
  <c r="O65" i="42" s="1"/>
  <c r="N64" i="42"/>
  <c r="O64" i="42" s="1"/>
  <c r="N63" i="42"/>
  <c r="O63" i="42" s="1"/>
  <c r="N62" i="42"/>
  <c r="O62" i="42" s="1"/>
  <c r="N61" i="42"/>
  <c r="O61" i="42" s="1"/>
  <c r="N60" i="42"/>
  <c r="O60" i="42"/>
  <c r="N59" i="42"/>
  <c r="O59" i="42" s="1"/>
  <c r="N58" i="42"/>
  <c r="O58" i="42"/>
  <c r="N57" i="42"/>
  <c r="O57" i="42" s="1"/>
  <c r="N56" i="42"/>
  <c r="O56" i="42" s="1"/>
  <c r="N55" i="42"/>
  <c r="O55" i="42" s="1"/>
  <c r="N54" i="42"/>
  <c r="O54" i="42" s="1"/>
  <c r="N53" i="42"/>
  <c r="O53" i="42" s="1"/>
  <c r="N52" i="42"/>
  <c r="O52" i="42"/>
  <c r="N51" i="42"/>
  <c r="O51" i="42" s="1"/>
  <c r="N50" i="42"/>
  <c r="O50" i="42"/>
  <c r="N49" i="42"/>
  <c r="O49" i="42" s="1"/>
  <c r="N48" i="42"/>
  <c r="O48" i="42"/>
  <c r="N47" i="42"/>
  <c r="O47" i="42" s="1"/>
  <c r="N46" i="42"/>
  <c r="O46" i="42"/>
  <c r="N45" i="42"/>
  <c r="O45" i="42"/>
  <c r="N44" i="42"/>
  <c r="O44" i="42" s="1"/>
  <c r="N43" i="42"/>
  <c r="O43" i="42" s="1"/>
  <c r="N42" i="42"/>
  <c r="O42" i="42" s="1"/>
  <c r="N41" i="42"/>
  <c r="O41" i="42" s="1"/>
  <c r="N40" i="42"/>
  <c r="O40" i="42" s="1"/>
  <c r="N39" i="42"/>
  <c r="O39" i="42"/>
  <c r="M38" i="42"/>
  <c r="L38" i="42"/>
  <c r="K38" i="42"/>
  <c r="J38" i="42"/>
  <c r="I38" i="42"/>
  <c r="H38" i="42"/>
  <c r="G38" i="42"/>
  <c r="F38" i="42"/>
  <c r="E38" i="42"/>
  <c r="E87" i="42" s="1"/>
  <c r="D38" i="42"/>
  <c r="N38" i="42" s="1"/>
  <c r="O38" i="42" s="1"/>
  <c r="N37" i="42"/>
  <c r="O37" i="42"/>
  <c r="N36" i="42"/>
  <c r="O36" i="42" s="1"/>
  <c r="N35" i="42"/>
  <c r="O35" i="42"/>
  <c r="N34" i="42"/>
  <c r="O34" i="42" s="1"/>
  <c r="N33" i="42"/>
  <c r="O33" i="42" s="1"/>
  <c r="N32" i="42"/>
  <c r="O32" i="42" s="1"/>
  <c r="N31" i="42"/>
  <c r="O31" i="42"/>
  <c r="N30" i="42"/>
  <c r="O30" i="42" s="1"/>
  <c r="N29" i="42"/>
  <c r="O29" i="42"/>
  <c r="N28" i="42"/>
  <c r="O28" i="42"/>
  <c r="N27" i="42"/>
  <c r="O27" i="42" s="1"/>
  <c r="N26" i="42"/>
  <c r="O26" i="42"/>
  <c r="N25" i="42"/>
  <c r="O25" i="42" s="1"/>
  <c r="N24" i="42"/>
  <c r="O24" i="42"/>
  <c r="N23" i="42"/>
  <c r="O23" i="42" s="1"/>
  <c r="N22" i="42"/>
  <c r="O22" i="42"/>
  <c r="N21" i="42"/>
  <c r="O21" i="42" s="1"/>
  <c r="N20" i="42"/>
  <c r="O20" i="42"/>
  <c r="N19" i="42"/>
  <c r="O19" i="42" s="1"/>
  <c r="N18" i="42"/>
  <c r="O18" i="42"/>
  <c r="N17" i="42"/>
  <c r="O17" i="42"/>
  <c r="N16" i="42"/>
  <c r="O16" i="42" s="1"/>
  <c r="M15" i="42"/>
  <c r="L15" i="42"/>
  <c r="K15" i="42"/>
  <c r="J15" i="42"/>
  <c r="I15" i="42"/>
  <c r="H15" i="42"/>
  <c r="G15" i="42"/>
  <c r="F15" i="42"/>
  <c r="E15" i="42"/>
  <c r="D15" i="42"/>
  <c r="N14" i="42"/>
  <c r="O14" i="42"/>
  <c r="N13" i="42"/>
  <c r="O13" i="42" s="1"/>
  <c r="N12" i="42"/>
  <c r="O12" i="42" s="1"/>
  <c r="M11" i="42"/>
  <c r="L11" i="42"/>
  <c r="K11" i="42"/>
  <c r="J11" i="42"/>
  <c r="I11" i="42"/>
  <c r="H11" i="42"/>
  <c r="G11" i="42"/>
  <c r="F11" i="42"/>
  <c r="E11" i="42"/>
  <c r="D11" i="42"/>
  <c r="N10" i="42"/>
  <c r="O10" i="42" s="1"/>
  <c r="N9" i="42"/>
  <c r="O9" i="42"/>
  <c r="N8" i="42"/>
  <c r="O8" i="42" s="1"/>
  <c r="N7" i="42"/>
  <c r="O7" i="42"/>
  <c r="N6" i="42"/>
  <c r="O6" i="42" s="1"/>
  <c r="M5" i="42"/>
  <c r="L5" i="42"/>
  <c r="K5" i="42"/>
  <c r="J5" i="42"/>
  <c r="I5" i="42"/>
  <c r="H5" i="42"/>
  <c r="G5" i="42"/>
  <c r="F5" i="42"/>
  <c r="F87" i="42" s="1"/>
  <c r="E5" i="42"/>
  <c r="D5" i="42"/>
  <c r="N88" i="41"/>
  <c r="O88" i="41" s="1"/>
  <c r="N87" i="41"/>
  <c r="O87" i="41" s="1"/>
  <c r="N86" i="41"/>
  <c r="O86" i="41" s="1"/>
  <c r="N85" i="41"/>
  <c r="O85" i="41"/>
  <c r="N84" i="41"/>
  <c r="O84" i="41" s="1"/>
  <c r="N83" i="41"/>
  <c r="O83" i="41"/>
  <c r="N82" i="41"/>
  <c r="O82" i="41"/>
  <c r="M81" i="41"/>
  <c r="M89" i="41" s="1"/>
  <c r="L81" i="41"/>
  <c r="K81" i="41"/>
  <c r="J81" i="41"/>
  <c r="J89" i="41" s="1"/>
  <c r="I81" i="41"/>
  <c r="H81" i="41"/>
  <c r="G81" i="41"/>
  <c r="F81" i="41"/>
  <c r="E81" i="41"/>
  <c r="D81" i="41"/>
  <c r="N80" i="41"/>
  <c r="O80" i="41" s="1"/>
  <c r="N79" i="41"/>
  <c r="O79" i="41" s="1"/>
  <c r="N78" i="41"/>
  <c r="O78" i="41"/>
  <c r="N77" i="41"/>
  <c r="O77" i="41" s="1"/>
  <c r="N76" i="41"/>
  <c r="O76" i="41" s="1"/>
  <c r="N75" i="41"/>
  <c r="O75" i="41"/>
  <c r="M74" i="41"/>
  <c r="L74" i="41"/>
  <c r="K74" i="41"/>
  <c r="J74" i="41"/>
  <c r="I74" i="41"/>
  <c r="H74" i="41"/>
  <c r="G74" i="41"/>
  <c r="F74" i="41"/>
  <c r="E74" i="41"/>
  <c r="D74" i="41"/>
  <c r="N73" i="41"/>
  <c r="O73" i="41" s="1"/>
  <c r="M72" i="41"/>
  <c r="L72" i="41"/>
  <c r="K72" i="41"/>
  <c r="J72" i="41"/>
  <c r="I72" i="41"/>
  <c r="I89" i="41" s="1"/>
  <c r="H72" i="41"/>
  <c r="G72" i="41"/>
  <c r="G89" i="41" s="1"/>
  <c r="F72" i="41"/>
  <c r="E72" i="41"/>
  <c r="D72" i="41"/>
  <c r="N72" i="41" s="1"/>
  <c r="O72" i="41" s="1"/>
  <c r="N71" i="41"/>
  <c r="O71" i="41" s="1"/>
  <c r="N70" i="41"/>
  <c r="O70" i="41"/>
  <c r="N69" i="41"/>
  <c r="O69" i="41" s="1"/>
  <c r="N68" i="41"/>
  <c r="O68" i="41"/>
  <c r="N67" i="41"/>
  <c r="O67" i="41" s="1"/>
  <c r="N66" i="41"/>
  <c r="O66" i="41" s="1"/>
  <c r="N65" i="41"/>
  <c r="O65" i="41" s="1"/>
  <c r="N64" i="41"/>
  <c r="O64" i="41"/>
  <c r="N63" i="41"/>
  <c r="O63" i="41" s="1"/>
  <c r="N62" i="41"/>
  <c r="O62" i="41"/>
  <c r="N61" i="41"/>
  <c r="O61" i="41"/>
  <c r="N60" i="41"/>
  <c r="O60" i="41" s="1"/>
  <c r="N59" i="41"/>
  <c r="O59" i="41"/>
  <c r="N58" i="41"/>
  <c r="O58" i="41" s="1"/>
  <c r="N57" i="41"/>
  <c r="O57" i="41" s="1"/>
  <c r="N56" i="41"/>
  <c r="O56" i="41" s="1"/>
  <c r="N55" i="41"/>
  <c r="O55" i="41" s="1"/>
  <c r="N54" i="41"/>
  <c r="O54" i="41" s="1"/>
  <c r="N53" i="41"/>
  <c r="O53" i="41"/>
  <c r="N52" i="41"/>
  <c r="O52" i="41"/>
  <c r="N51" i="41"/>
  <c r="O51" i="41" s="1"/>
  <c r="N50" i="41"/>
  <c r="O50" i="41"/>
  <c r="N49" i="41"/>
  <c r="O49" i="41" s="1"/>
  <c r="N48" i="41"/>
  <c r="O48" i="41"/>
  <c r="N47" i="41"/>
  <c r="O47" i="41" s="1"/>
  <c r="N46" i="41"/>
  <c r="O46" i="41"/>
  <c r="N45" i="41"/>
  <c r="O45" i="41" s="1"/>
  <c r="N44" i="41"/>
  <c r="O44" i="41" s="1"/>
  <c r="N43" i="41"/>
  <c r="O43" i="41" s="1"/>
  <c r="N42" i="41"/>
  <c r="O42" i="41"/>
  <c r="N41" i="41"/>
  <c r="O41" i="41"/>
  <c r="N40" i="41"/>
  <c r="O40" i="41" s="1"/>
  <c r="N39" i="41"/>
  <c r="O39" i="41" s="1"/>
  <c r="N38" i="41"/>
  <c r="O38" i="41" s="1"/>
  <c r="M37" i="41"/>
  <c r="L37" i="41"/>
  <c r="K37" i="41"/>
  <c r="K89" i="41" s="1"/>
  <c r="J37" i="41"/>
  <c r="I37" i="41"/>
  <c r="H37" i="41"/>
  <c r="G37" i="41"/>
  <c r="F37" i="41"/>
  <c r="E37" i="41"/>
  <c r="D37" i="41"/>
  <c r="N36" i="41"/>
  <c r="O36" i="41" s="1"/>
  <c r="N35" i="41"/>
  <c r="O35" i="41" s="1"/>
  <c r="N34" i="41"/>
  <c r="O34" i="41"/>
  <c r="N33" i="41"/>
  <c r="O33" i="41"/>
  <c r="N32" i="41"/>
  <c r="O32" i="41" s="1"/>
  <c r="N31" i="41"/>
  <c r="O31" i="41" s="1"/>
  <c r="N30" i="41"/>
  <c r="O30" i="41"/>
  <c r="N29" i="41"/>
  <c r="O29" i="41"/>
  <c r="N28" i="41"/>
  <c r="O28" i="41" s="1"/>
  <c r="N27" i="41"/>
  <c r="O27" i="41" s="1"/>
  <c r="N26" i="41"/>
  <c r="O26" i="41" s="1"/>
  <c r="N25" i="41"/>
  <c r="O25" i="41" s="1"/>
  <c r="N24" i="41"/>
  <c r="O24" i="41" s="1"/>
  <c r="N23" i="41"/>
  <c r="O23" i="41"/>
  <c r="N22" i="41"/>
  <c r="O22" i="41"/>
  <c r="N21" i="41"/>
  <c r="O21" i="41" s="1"/>
  <c r="N20" i="41"/>
  <c r="O20" i="41"/>
  <c r="N19" i="41"/>
  <c r="O19" i="41" s="1"/>
  <c r="N18" i="41"/>
  <c r="O18" i="41"/>
  <c r="N17" i="41"/>
  <c r="O17" i="41" s="1"/>
  <c r="M16" i="41"/>
  <c r="L16" i="41"/>
  <c r="K16" i="41"/>
  <c r="J16" i="41"/>
  <c r="I16" i="41"/>
  <c r="H16" i="41"/>
  <c r="G16" i="41"/>
  <c r="F16" i="41"/>
  <c r="E16" i="41"/>
  <c r="E89" i="41" s="1"/>
  <c r="D16" i="41"/>
  <c r="N15" i="41"/>
  <c r="O15" i="41" s="1"/>
  <c r="N14" i="41"/>
  <c r="O14" i="41" s="1"/>
  <c r="N13" i="41"/>
  <c r="O13" i="41"/>
  <c r="M12" i="41"/>
  <c r="L12" i="41"/>
  <c r="K12" i="41"/>
  <c r="J12" i="41"/>
  <c r="I12" i="41"/>
  <c r="H12" i="41"/>
  <c r="G12" i="41"/>
  <c r="F12" i="41"/>
  <c r="E12" i="41"/>
  <c r="D12" i="41"/>
  <c r="N11" i="41"/>
  <c r="O11" i="41"/>
  <c r="N10" i="41"/>
  <c r="O10" i="41" s="1"/>
  <c r="N9" i="41"/>
  <c r="O9" i="41" s="1"/>
  <c r="N8" i="41"/>
  <c r="O8" i="41" s="1"/>
  <c r="N7" i="41"/>
  <c r="O7" i="41"/>
  <c r="N6" i="41"/>
  <c r="O6" i="41" s="1"/>
  <c r="M5" i="41"/>
  <c r="L5" i="41"/>
  <c r="K5" i="41"/>
  <c r="J5" i="41"/>
  <c r="I5" i="41"/>
  <c r="H5" i="41"/>
  <c r="G5" i="41"/>
  <c r="F5" i="41"/>
  <c r="E5" i="41"/>
  <c r="D5" i="41"/>
  <c r="N89" i="40"/>
  <c r="O89" i="40"/>
  <c r="N88" i="40"/>
  <c r="O88" i="40"/>
  <c r="M87" i="40"/>
  <c r="L87" i="40"/>
  <c r="K87" i="40"/>
  <c r="J87" i="40"/>
  <c r="I87" i="40"/>
  <c r="H87" i="40"/>
  <c r="G87" i="40"/>
  <c r="F87" i="40"/>
  <c r="E87" i="40"/>
  <c r="D87" i="40"/>
  <c r="N86" i="40"/>
  <c r="O86" i="40"/>
  <c r="N85" i="40"/>
  <c r="O85" i="40" s="1"/>
  <c r="N84" i="40"/>
  <c r="O84" i="40" s="1"/>
  <c r="N83" i="40"/>
  <c r="O83" i="40"/>
  <c r="N82" i="40"/>
  <c r="O82" i="40" s="1"/>
  <c r="N81" i="40"/>
  <c r="O81" i="40" s="1"/>
  <c r="M80" i="40"/>
  <c r="L80" i="40"/>
  <c r="K80" i="40"/>
  <c r="J80" i="40"/>
  <c r="I80" i="40"/>
  <c r="H80" i="40"/>
  <c r="G80" i="40"/>
  <c r="F80" i="40"/>
  <c r="E80" i="40"/>
  <c r="D80" i="40"/>
  <c r="N79" i="40"/>
  <c r="O79" i="40" s="1"/>
  <c r="N78" i="40"/>
  <c r="O78" i="40"/>
  <c r="N77" i="40"/>
  <c r="O77" i="40"/>
  <c r="M76" i="40"/>
  <c r="L76" i="40"/>
  <c r="K76" i="40"/>
  <c r="J76" i="40"/>
  <c r="I76" i="40"/>
  <c r="H76" i="40"/>
  <c r="G76" i="40"/>
  <c r="F76" i="40"/>
  <c r="E76" i="40"/>
  <c r="D76" i="40"/>
  <c r="N75" i="40"/>
  <c r="O75" i="40" s="1"/>
  <c r="N74" i="40"/>
  <c r="O74" i="40" s="1"/>
  <c r="N73" i="40"/>
  <c r="O73" i="40" s="1"/>
  <c r="N72" i="40"/>
  <c r="O72" i="40"/>
  <c r="N71" i="40"/>
  <c r="O71" i="40"/>
  <c r="N70" i="40"/>
  <c r="O70" i="40" s="1"/>
  <c r="N69" i="40"/>
  <c r="O69" i="40" s="1"/>
  <c r="N68" i="40"/>
  <c r="O68" i="40" s="1"/>
  <c r="N67" i="40"/>
  <c r="O67" i="40"/>
  <c r="N66" i="40"/>
  <c r="O66" i="40"/>
  <c r="N65" i="40"/>
  <c r="O65" i="40" s="1"/>
  <c r="N64" i="40"/>
  <c r="O64" i="40" s="1"/>
  <c r="N63" i="40"/>
  <c r="O63" i="40" s="1"/>
  <c r="N62" i="40"/>
  <c r="O62" i="40"/>
  <c r="N61" i="40"/>
  <c r="O61" i="40"/>
  <c r="N60" i="40"/>
  <c r="O60" i="40" s="1"/>
  <c r="N59" i="40"/>
  <c r="O59" i="40" s="1"/>
  <c r="N58" i="40"/>
  <c r="O58" i="40" s="1"/>
  <c r="N57" i="40"/>
  <c r="O57" i="40"/>
  <c r="N56" i="40"/>
  <c r="O56" i="40"/>
  <c r="N55" i="40"/>
  <c r="O55" i="40" s="1"/>
  <c r="N54" i="40"/>
  <c r="O54" i="40" s="1"/>
  <c r="N53" i="40"/>
  <c r="O53" i="40" s="1"/>
  <c r="N52" i="40"/>
  <c r="O52" i="40"/>
  <c r="N51" i="40"/>
  <c r="O51" i="40"/>
  <c r="N50" i="40"/>
  <c r="O50" i="40" s="1"/>
  <c r="N49" i="40"/>
  <c r="O49" i="40" s="1"/>
  <c r="N48" i="40"/>
  <c r="O48" i="40" s="1"/>
  <c r="N47" i="40"/>
  <c r="O47" i="40"/>
  <c r="N46" i="40"/>
  <c r="O46" i="40"/>
  <c r="N45" i="40"/>
  <c r="O45" i="40" s="1"/>
  <c r="N44" i="40"/>
  <c r="O44" i="40" s="1"/>
  <c r="N43" i="40"/>
  <c r="O43" i="40" s="1"/>
  <c r="N42" i="40"/>
  <c r="O42" i="40"/>
  <c r="N41" i="40"/>
  <c r="O41" i="40"/>
  <c r="N40" i="40"/>
  <c r="O40" i="40" s="1"/>
  <c r="N39" i="40"/>
  <c r="O39" i="40" s="1"/>
  <c r="N38" i="40"/>
  <c r="O38" i="40" s="1"/>
  <c r="M37" i="40"/>
  <c r="L37" i="40"/>
  <c r="K37" i="40"/>
  <c r="J37" i="40"/>
  <c r="I37" i="40"/>
  <c r="H37" i="40"/>
  <c r="G37" i="40"/>
  <c r="F37" i="40"/>
  <c r="E37" i="40"/>
  <c r="D37" i="40"/>
  <c r="N36" i="40"/>
  <c r="O36" i="40"/>
  <c r="N35" i="40"/>
  <c r="O35" i="40"/>
  <c r="N34" i="40"/>
  <c r="O34" i="40" s="1"/>
  <c r="N33" i="40"/>
  <c r="O33" i="40" s="1"/>
  <c r="N32" i="40"/>
  <c r="O32" i="40" s="1"/>
  <c r="N31" i="40"/>
  <c r="O31" i="40"/>
  <c r="N30" i="40"/>
  <c r="O30" i="40"/>
  <c r="N29" i="40"/>
  <c r="O29" i="40" s="1"/>
  <c r="N28" i="40"/>
  <c r="O28" i="40" s="1"/>
  <c r="N27" i="40"/>
  <c r="O27" i="40" s="1"/>
  <c r="N26" i="40"/>
  <c r="O26" i="40"/>
  <c r="N25" i="40"/>
  <c r="O25" i="40"/>
  <c r="N24" i="40"/>
  <c r="O24" i="40" s="1"/>
  <c r="N23" i="40"/>
  <c r="O23" i="40" s="1"/>
  <c r="N22" i="40"/>
  <c r="O22" i="40" s="1"/>
  <c r="N21" i="40"/>
  <c r="O21" i="40"/>
  <c r="N20" i="40"/>
  <c r="O20" i="40"/>
  <c r="N19" i="40"/>
  <c r="O19" i="40" s="1"/>
  <c r="N18" i="40"/>
  <c r="O18" i="40" s="1"/>
  <c r="N17" i="40"/>
  <c r="O17" i="40" s="1"/>
  <c r="N16" i="40"/>
  <c r="O16" i="40"/>
  <c r="M15" i="40"/>
  <c r="L15" i="40"/>
  <c r="K15" i="40"/>
  <c r="J15" i="40"/>
  <c r="I15" i="40"/>
  <c r="H15" i="40"/>
  <c r="G15" i="40"/>
  <c r="F15" i="40"/>
  <c r="E15" i="40"/>
  <c r="D15" i="40"/>
  <c r="N14" i="40"/>
  <c r="O14" i="40"/>
  <c r="N13" i="40"/>
  <c r="O13" i="40" s="1"/>
  <c r="M12" i="40"/>
  <c r="L12" i="40"/>
  <c r="K12" i="40"/>
  <c r="J12" i="40"/>
  <c r="I12" i="40"/>
  <c r="H12" i="40"/>
  <c r="G12" i="40"/>
  <c r="F12" i="40"/>
  <c r="E12" i="40"/>
  <c r="D12" i="40"/>
  <c r="N11" i="40"/>
  <c r="O11" i="40" s="1"/>
  <c r="N10" i="40"/>
  <c r="O10" i="40" s="1"/>
  <c r="N9" i="40"/>
  <c r="O9" i="40"/>
  <c r="N8" i="40"/>
  <c r="O8" i="40"/>
  <c r="N7" i="40"/>
  <c r="O7" i="40" s="1"/>
  <c r="N6" i="40"/>
  <c r="O6" i="40" s="1"/>
  <c r="M5" i="40"/>
  <c r="L5" i="40"/>
  <c r="K5" i="40"/>
  <c r="J5" i="40"/>
  <c r="I5" i="40"/>
  <c r="H5" i="40"/>
  <c r="G5" i="40"/>
  <c r="G90" i="40" s="1"/>
  <c r="F5" i="40"/>
  <c r="E5" i="40"/>
  <c r="E90" i="40" s="1"/>
  <c r="D5" i="40"/>
  <c r="N86" i="39"/>
  <c r="O86" i="39" s="1"/>
  <c r="N85" i="39"/>
  <c r="O85" i="39"/>
  <c r="M84" i="39"/>
  <c r="L84" i="39"/>
  <c r="K84" i="39"/>
  <c r="J84" i="39"/>
  <c r="I84" i="39"/>
  <c r="H84" i="39"/>
  <c r="G84" i="39"/>
  <c r="F84" i="39"/>
  <c r="E84" i="39"/>
  <c r="D84" i="39"/>
  <c r="N83" i="39"/>
  <c r="O83" i="39"/>
  <c r="N82" i="39"/>
  <c r="O82" i="39" s="1"/>
  <c r="N81" i="39"/>
  <c r="O81" i="39" s="1"/>
  <c r="N80" i="39"/>
  <c r="O80" i="39" s="1"/>
  <c r="N79" i="39"/>
  <c r="O79" i="39"/>
  <c r="N78" i="39"/>
  <c r="O78" i="39"/>
  <c r="M77" i="39"/>
  <c r="L77" i="39"/>
  <c r="K77" i="39"/>
  <c r="J77" i="39"/>
  <c r="I77" i="39"/>
  <c r="H77" i="39"/>
  <c r="G77" i="39"/>
  <c r="F77" i="39"/>
  <c r="E77" i="39"/>
  <c r="D77" i="39"/>
  <c r="N76" i="39"/>
  <c r="O76" i="39" s="1"/>
  <c r="N75" i="39"/>
  <c r="O75" i="39" s="1"/>
  <c r="N74" i="39"/>
  <c r="O74" i="39" s="1"/>
  <c r="N73" i="39"/>
  <c r="O73" i="39" s="1"/>
  <c r="M72" i="39"/>
  <c r="L72" i="39"/>
  <c r="K72" i="39"/>
  <c r="J72" i="39"/>
  <c r="I72" i="39"/>
  <c r="H72" i="39"/>
  <c r="G72" i="39"/>
  <c r="F72" i="39"/>
  <c r="E72" i="39"/>
  <c r="D72" i="39"/>
  <c r="N71" i="39"/>
  <c r="O71" i="39" s="1"/>
  <c r="N70" i="39"/>
  <c r="O70" i="39" s="1"/>
  <c r="N69" i="39"/>
  <c r="O69" i="39" s="1"/>
  <c r="N68" i="39"/>
  <c r="O68" i="39" s="1"/>
  <c r="N67" i="39"/>
  <c r="O67" i="39"/>
  <c r="N66" i="39"/>
  <c r="O66" i="39" s="1"/>
  <c r="N65" i="39"/>
  <c r="O65" i="39" s="1"/>
  <c r="N64" i="39"/>
  <c r="O64" i="39" s="1"/>
  <c r="N63" i="39"/>
  <c r="O63" i="39" s="1"/>
  <c r="N62" i="39"/>
  <c r="O62" i="39" s="1"/>
  <c r="N61" i="39"/>
  <c r="O61" i="39"/>
  <c r="N60" i="39"/>
  <c r="O60" i="39" s="1"/>
  <c r="N59" i="39"/>
  <c r="O59" i="39" s="1"/>
  <c r="N58" i="39"/>
  <c r="O58" i="39" s="1"/>
  <c r="N57" i="39"/>
  <c r="O57" i="39" s="1"/>
  <c r="N56" i="39"/>
  <c r="O56" i="39" s="1"/>
  <c r="N55" i="39"/>
  <c r="O55" i="39"/>
  <c r="N54" i="39"/>
  <c r="O54" i="39" s="1"/>
  <c r="N53" i="39"/>
  <c r="O53" i="39" s="1"/>
  <c r="N52" i="39"/>
  <c r="O52" i="39" s="1"/>
  <c r="N51" i="39"/>
  <c r="O51" i="39" s="1"/>
  <c r="N50" i="39"/>
  <c r="O50" i="39" s="1"/>
  <c r="N49" i="39"/>
  <c r="O49" i="39" s="1"/>
  <c r="N48" i="39"/>
  <c r="O48" i="39" s="1"/>
  <c r="N47" i="39"/>
  <c r="O47" i="39" s="1"/>
  <c r="N46" i="39"/>
  <c r="O46" i="39" s="1"/>
  <c r="N45" i="39"/>
  <c r="O45" i="39" s="1"/>
  <c r="N44" i="39"/>
  <c r="O44" i="39" s="1"/>
  <c r="N43" i="39"/>
  <c r="O43" i="39" s="1"/>
  <c r="N42" i="39"/>
  <c r="O42" i="39" s="1"/>
  <c r="N41" i="39"/>
  <c r="O41" i="39" s="1"/>
  <c r="N40" i="39"/>
  <c r="O40" i="39" s="1"/>
  <c r="N39" i="39"/>
  <c r="O39" i="39" s="1"/>
  <c r="M38" i="39"/>
  <c r="L38" i="39"/>
  <c r="K38" i="39"/>
  <c r="J38" i="39"/>
  <c r="I38" i="39"/>
  <c r="H38" i="39"/>
  <c r="G38" i="39"/>
  <c r="F38" i="39"/>
  <c r="E38" i="39"/>
  <c r="D38" i="39"/>
  <c r="N37" i="39"/>
  <c r="O37" i="39" s="1"/>
  <c r="N36" i="39"/>
  <c r="O36" i="39" s="1"/>
  <c r="N35" i="39"/>
  <c r="O35" i="39"/>
  <c r="N34" i="39"/>
  <c r="O34" i="39" s="1"/>
  <c r="N33" i="39"/>
  <c r="O33" i="39" s="1"/>
  <c r="N32" i="39"/>
  <c r="O32" i="39" s="1"/>
  <c r="N31" i="39"/>
  <c r="O31" i="39" s="1"/>
  <c r="N30" i="39"/>
  <c r="O30" i="39" s="1"/>
  <c r="N29" i="39"/>
  <c r="O29" i="39" s="1"/>
  <c r="N28" i="39"/>
  <c r="O28" i="39" s="1"/>
  <c r="N27" i="39"/>
  <c r="O27" i="39" s="1"/>
  <c r="N26" i="39"/>
  <c r="O26" i="39" s="1"/>
  <c r="N25" i="39"/>
  <c r="O25" i="39" s="1"/>
  <c r="N24" i="39"/>
  <c r="O24" i="39" s="1"/>
  <c r="N23" i="39"/>
  <c r="O23" i="39"/>
  <c r="N22" i="39"/>
  <c r="O22" i="39" s="1"/>
  <c r="N21" i="39"/>
  <c r="O21" i="39" s="1"/>
  <c r="N20" i="39"/>
  <c r="O20" i="39" s="1"/>
  <c r="N19" i="39"/>
  <c r="O19" i="39" s="1"/>
  <c r="N18" i="39"/>
  <c r="O18" i="39" s="1"/>
  <c r="N17" i="39"/>
  <c r="O17" i="39"/>
  <c r="N16" i="39"/>
  <c r="O16" i="39" s="1"/>
  <c r="M15" i="39"/>
  <c r="L15" i="39"/>
  <c r="K15" i="39"/>
  <c r="J15" i="39"/>
  <c r="I15" i="39"/>
  <c r="H15" i="39"/>
  <c r="G15" i="39"/>
  <c r="F15" i="39"/>
  <c r="E15" i="39"/>
  <c r="D15" i="39"/>
  <c r="D87" i="39" s="1"/>
  <c r="N14" i="39"/>
  <c r="O14" i="39" s="1"/>
  <c r="N13" i="39"/>
  <c r="O13" i="39" s="1"/>
  <c r="M12" i="39"/>
  <c r="L12" i="39"/>
  <c r="K12" i="39"/>
  <c r="K87" i="39" s="1"/>
  <c r="J12" i="39"/>
  <c r="I12" i="39"/>
  <c r="H12" i="39"/>
  <c r="G12" i="39"/>
  <c r="F12" i="39"/>
  <c r="E12" i="39"/>
  <c r="D12" i="39"/>
  <c r="N11" i="39"/>
  <c r="O11" i="39" s="1"/>
  <c r="N10" i="39"/>
  <c r="O10" i="39"/>
  <c r="N9" i="39"/>
  <c r="O9" i="39" s="1"/>
  <c r="N8" i="39"/>
  <c r="O8" i="39" s="1"/>
  <c r="N7" i="39"/>
  <c r="O7" i="39" s="1"/>
  <c r="N6" i="39"/>
  <c r="O6" i="39" s="1"/>
  <c r="M5" i="39"/>
  <c r="L5" i="39"/>
  <c r="L87" i="39" s="1"/>
  <c r="K5" i="39"/>
  <c r="J5" i="39"/>
  <c r="I5" i="39"/>
  <c r="H5" i="39"/>
  <c r="G5" i="39"/>
  <c r="F5" i="39"/>
  <c r="E5" i="39"/>
  <c r="D5" i="39"/>
  <c r="N71" i="38"/>
  <c r="O71" i="38" s="1"/>
  <c r="N70" i="38"/>
  <c r="O70" i="38" s="1"/>
  <c r="M69" i="38"/>
  <c r="L69" i="38"/>
  <c r="K69" i="38"/>
  <c r="J69" i="38"/>
  <c r="I69" i="38"/>
  <c r="H69" i="38"/>
  <c r="G69" i="38"/>
  <c r="F69" i="38"/>
  <c r="E69" i="38"/>
  <c r="D69" i="38"/>
  <c r="N68" i="38"/>
  <c r="O68" i="38" s="1"/>
  <c r="N67" i="38"/>
  <c r="O67" i="38" s="1"/>
  <c r="N66" i="38"/>
  <c r="O66" i="38" s="1"/>
  <c r="N65" i="38"/>
  <c r="O65" i="38" s="1"/>
  <c r="M64" i="38"/>
  <c r="L64" i="38"/>
  <c r="K64" i="38"/>
  <c r="J64" i="38"/>
  <c r="I64" i="38"/>
  <c r="H64" i="38"/>
  <c r="G64" i="38"/>
  <c r="F64" i="38"/>
  <c r="E64" i="38"/>
  <c r="D64" i="38"/>
  <c r="N63" i="38"/>
  <c r="O63" i="38" s="1"/>
  <c r="N62" i="38"/>
  <c r="O62" i="38" s="1"/>
  <c r="M61" i="38"/>
  <c r="L61" i="38"/>
  <c r="K61" i="38"/>
  <c r="J61" i="38"/>
  <c r="I61" i="38"/>
  <c r="H61" i="38"/>
  <c r="G61" i="38"/>
  <c r="F61" i="38"/>
  <c r="E61" i="38"/>
  <c r="D61" i="38"/>
  <c r="N60" i="38"/>
  <c r="O60" i="38"/>
  <c r="N59" i="38"/>
  <c r="O59" i="38" s="1"/>
  <c r="N58" i="38"/>
  <c r="O58" i="38" s="1"/>
  <c r="N57" i="38"/>
  <c r="O57" i="38" s="1"/>
  <c r="N56" i="38"/>
  <c r="O56" i="38" s="1"/>
  <c r="N55" i="38"/>
  <c r="O55" i="38" s="1"/>
  <c r="N54" i="38"/>
  <c r="O54" i="38"/>
  <c r="N53" i="38"/>
  <c r="O53" i="38" s="1"/>
  <c r="N52" i="38"/>
  <c r="O52" i="38" s="1"/>
  <c r="N51" i="38"/>
  <c r="O51" i="38" s="1"/>
  <c r="N50" i="38"/>
  <c r="O50" i="38" s="1"/>
  <c r="N49" i="38"/>
  <c r="O49" i="38" s="1"/>
  <c r="N48" i="38"/>
  <c r="O48" i="38" s="1"/>
  <c r="N47" i="38"/>
  <c r="O47" i="38" s="1"/>
  <c r="N46" i="38"/>
  <c r="O46" i="38" s="1"/>
  <c r="N45" i="38"/>
  <c r="O45" i="38" s="1"/>
  <c r="N44" i="38"/>
  <c r="O44" i="38" s="1"/>
  <c r="N43" i="38"/>
  <c r="O43" i="38" s="1"/>
  <c r="N42" i="38"/>
  <c r="O42" i="38" s="1"/>
  <c r="N41" i="38"/>
  <c r="O41" i="38" s="1"/>
  <c r="N40" i="38"/>
  <c r="O40" i="38" s="1"/>
  <c r="N39" i="38"/>
  <c r="O39" i="38" s="1"/>
  <c r="M38" i="38"/>
  <c r="L38" i="38"/>
  <c r="K38" i="38"/>
  <c r="J38" i="38"/>
  <c r="I38" i="38"/>
  <c r="H38" i="38"/>
  <c r="G38" i="38"/>
  <c r="F38" i="38"/>
  <c r="E38" i="38"/>
  <c r="D38" i="38"/>
  <c r="N37" i="38"/>
  <c r="O37" i="38"/>
  <c r="N36" i="38"/>
  <c r="O36" i="38" s="1"/>
  <c r="N35" i="38"/>
  <c r="O35" i="38"/>
  <c r="N34" i="38"/>
  <c r="O34" i="38" s="1"/>
  <c r="N33" i="38"/>
  <c r="O33" i="38"/>
  <c r="N32" i="38"/>
  <c r="O32" i="38" s="1"/>
  <c r="N31" i="38"/>
  <c r="O31" i="38" s="1"/>
  <c r="N30" i="38"/>
  <c r="O30" i="38"/>
  <c r="N29" i="38"/>
  <c r="O29" i="38"/>
  <c r="N28" i="38"/>
  <c r="O28" i="38" s="1"/>
  <c r="N27" i="38"/>
  <c r="O27" i="38"/>
  <c r="N26" i="38"/>
  <c r="O26" i="38" s="1"/>
  <c r="N25" i="38"/>
  <c r="O25" i="38"/>
  <c r="N24" i="38"/>
  <c r="O24" i="38" s="1"/>
  <c r="N23" i="38"/>
  <c r="O23" i="38"/>
  <c r="N22" i="38"/>
  <c r="O22" i="38" s="1"/>
  <c r="N21" i="38"/>
  <c r="O21" i="38" s="1"/>
  <c r="N20" i="38"/>
  <c r="O20" i="38"/>
  <c r="N19" i="38"/>
  <c r="O19" i="38"/>
  <c r="N18" i="38"/>
  <c r="O18" i="38" s="1"/>
  <c r="N17" i="38"/>
  <c r="O17" i="38"/>
  <c r="M16" i="38"/>
  <c r="L16" i="38"/>
  <c r="K16" i="38"/>
  <c r="J16" i="38"/>
  <c r="I16" i="38"/>
  <c r="H16" i="38"/>
  <c r="G16" i="38"/>
  <c r="F16" i="38"/>
  <c r="E16" i="38"/>
  <c r="D16" i="38"/>
  <c r="N15" i="38"/>
  <c r="O15" i="38" s="1"/>
  <c r="N14" i="38"/>
  <c r="O14" i="38" s="1"/>
  <c r="N13" i="38"/>
  <c r="O13" i="38" s="1"/>
  <c r="M12" i="38"/>
  <c r="L12" i="38"/>
  <c r="K12" i="38"/>
  <c r="J12" i="38"/>
  <c r="I12" i="38"/>
  <c r="H12" i="38"/>
  <c r="G12" i="38"/>
  <c r="F12" i="38"/>
  <c r="E12" i="38"/>
  <c r="D12" i="38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G72" i="38" s="1"/>
  <c r="F5" i="38"/>
  <c r="E5" i="38"/>
  <c r="D5" i="38"/>
  <c r="N76" i="37"/>
  <c r="O76" i="37"/>
  <c r="N75" i="37"/>
  <c r="O75" i="37" s="1"/>
  <c r="M74" i="37"/>
  <c r="L74" i="37"/>
  <c r="K74" i="37"/>
  <c r="J74" i="37"/>
  <c r="I74" i="37"/>
  <c r="H74" i="37"/>
  <c r="G74" i="37"/>
  <c r="F74" i="37"/>
  <c r="E74" i="37"/>
  <c r="D74" i="37"/>
  <c r="N74" i="37" s="1"/>
  <c r="O74" i="37" s="1"/>
  <c r="N73" i="37"/>
  <c r="O73" i="37" s="1"/>
  <c r="N72" i="37"/>
  <c r="O72" i="37"/>
  <c r="N71" i="37"/>
  <c r="O71" i="37" s="1"/>
  <c r="N70" i="37"/>
  <c r="O70" i="37"/>
  <c r="N69" i="37"/>
  <c r="O69" i="37" s="1"/>
  <c r="N68" i="37"/>
  <c r="O68" i="37"/>
  <c r="M67" i="37"/>
  <c r="L67" i="37"/>
  <c r="K67" i="37"/>
  <c r="J67" i="37"/>
  <c r="I67" i="37"/>
  <c r="H67" i="37"/>
  <c r="G67" i="37"/>
  <c r="F67" i="37"/>
  <c r="N67" i="37" s="1"/>
  <c r="O67" i="37" s="1"/>
  <c r="E67" i="37"/>
  <c r="D67" i="37"/>
  <c r="N66" i="37"/>
  <c r="O66" i="37"/>
  <c r="N65" i="37"/>
  <c r="O65" i="37" s="1"/>
  <c r="M64" i="37"/>
  <c r="L64" i="37"/>
  <c r="K64" i="37"/>
  <c r="J64" i="37"/>
  <c r="I64" i="37"/>
  <c r="H64" i="37"/>
  <c r="G64" i="37"/>
  <c r="F64" i="37"/>
  <c r="E64" i="37"/>
  <c r="D64" i="37"/>
  <c r="N63" i="37"/>
  <c r="O63" i="37"/>
  <c r="N62" i="37"/>
  <c r="O62" i="37"/>
  <c r="N61" i="37"/>
  <c r="O61" i="37" s="1"/>
  <c r="N60" i="37"/>
  <c r="O60" i="37"/>
  <c r="N59" i="37"/>
  <c r="O59" i="37" s="1"/>
  <c r="N58" i="37"/>
  <c r="O58" i="37"/>
  <c r="N57" i="37"/>
  <c r="O57" i="37" s="1"/>
  <c r="N56" i="37"/>
  <c r="O56" i="37"/>
  <c r="N55" i="37"/>
  <c r="O55" i="37" s="1"/>
  <c r="N54" i="37"/>
  <c r="O54" i="37" s="1"/>
  <c r="N53" i="37"/>
  <c r="O53" i="37"/>
  <c r="N52" i="37"/>
  <c r="O52" i="37"/>
  <c r="N51" i="37"/>
  <c r="O51" i="37" s="1"/>
  <c r="N50" i="37"/>
  <c r="O50" i="37"/>
  <c r="N49" i="37"/>
  <c r="O49" i="37" s="1"/>
  <c r="N48" i="37"/>
  <c r="O48" i="37"/>
  <c r="N47" i="37"/>
  <c r="O47" i="37" s="1"/>
  <c r="N46" i="37"/>
  <c r="O46" i="37"/>
  <c r="N45" i="37"/>
  <c r="O45" i="37" s="1"/>
  <c r="N44" i="37"/>
  <c r="O44" i="37" s="1"/>
  <c r="N43" i="37"/>
  <c r="O43" i="37"/>
  <c r="N42" i="37"/>
  <c r="O42" i="37"/>
  <c r="N41" i="37"/>
  <c r="O41" i="37" s="1"/>
  <c r="M40" i="37"/>
  <c r="L40" i="37"/>
  <c r="K40" i="37"/>
  <c r="J40" i="37"/>
  <c r="I40" i="37"/>
  <c r="H40" i="37"/>
  <c r="G40" i="37"/>
  <c r="F40" i="37"/>
  <c r="E40" i="37"/>
  <c r="D40" i="37"/>
  <c r="N39" i="37"/>
  <c r="O39" i="37" s="1"/>
  <c r="N38" i="37"/>
  <c r="O38" i="37" s="1"/>
  <c r="N37" i="37"/>
  <c r="O37" i="37" s="1"/>
  <c r="N36" i="37"/>
  <c r="O36" i="37"/>
  <c r="N35" i="37"/>
  <c r="O35" i="37" s="1"/>
  <c r="N34" i="37"/>
  <c r="O34" i="37" s="1"/>
  <c r="N33" i="37"/>
  <c r="O33" i="37" s="1"/>
  <c r="N32" i="37"/>
  <c r="O32" i="37" s="1"/>
  <c r="N31" i="37"/>
  <c r="O31" i="37" s="1"/>
  <c r="N30" i="37"/>
  <c r="O30" i="37"/>
  <c r="N29" i="37"/>
  <c r="O29" i="37" s="1"/>
  <c r="N28" i="37"/>
  <c r="O28" i="37" s="1"/>
  <c r="N27" i="37"/>
  <c r="O27" i="37" s="1"/>
  <c r="N26" i="37"/>
  <c r="O26" i="37" s="1"/>
  <c r="N25" i="37"/>
  <c r="O25" i="37" s="1"/>
  <c r="N24" i="37"/>
  <c r="O24" i="37" s="1"/>
  <c r="N23" i="37"/>
  <c r="O23" i="37" s="1"/>
  <c r="N22" i="37"/>
  <c r="O22" i="37" s="1"/>
  <c r="N21" i="37"/>
  <c r="O21" i="37" s="1"/>
  <c r="N20" i="37"/>
  <c r="O20" i="37" s="1"/>
  <c r="N19" i="37"/>
  <c r="O19" i="37" s="1"/>
  <c r="M18" i="37"/>
  <c r="L18" i="37"/>
  <c r="K18" i="37"/>
  <c r="J18" i="37"/>
  <c r="I18" i="37"/>
  <c r="H18" i="37"/>
  <c r="G18" i="37"/>
  <c r="F18" i="37"/>
  <c r="E18" i="37"/>
  <c r="D18" i="37"/>
  <c r="N17" i="37"/>
  <c r="O17" i="37" s="1"/>
  <c r="N16" i="37"/>
  <c r="O16" i="37" s="1"/>
  <c r="N15" i="37"/>
  <c r="O15" i="37" s="1"/>
  <c r="N14" i="37"/>
  <c r="O14" i="37"/>
  <c r="M13" i="37"/>
  <c r="L13" i="37"/>
  <c r="K13" i="37"/>
  <c r="J13" i="37"/>
  <c r="I13" i="37"/>
  <c r="H13" i="37"/>
  <c r="G13" i="37"/>
  <c r="F13" i="37"/>
  <c r="E13" i="37"/>
  <c r="D13" i="37"/>
  <c r="N12" i="37"/>
  <c r="O12" i="37"/>
  <c r="N11" i="37"/>
  <c r="O11" i="37" s="1"/>
  <c r="N10" i="37"/>
  <c r="O10" i="37" s="1"/>
  <c r="N9" i="37"/>
  <c r="O9" i="37" s="1"/>
  <c r="N8" i="37"/>
  <c r="O8" i="37"/>
  <c r="N7" i="37"/>
  <c r="O7" i="37"/>
  <c r="N6" i="37"/>
  <c r="O6" i="37" s="1"/>
  <c r="M5" i="37"/>
  <c r="M77" i="37" s="1"/>
  <c r="L5" i="37"/>
  <c r="L77" i="37" s="1"/>
  <c r="K5" i="37"/>
  <c r="J5" i="37"/>
  <c r="I5" i="37"/>
  <c r="H5" i="37"/>
  <c r="G5" i="37"/>
  <c r="F5" i="37"/>
  <c r="E5" i="37"/>
  <c r="D5" i="37"/>
  <c r="N84" i="36"/>
  <c r="O84" i="36" s="1"/>
  <c r="N83" i="36"/>
  <c r="O83" i="36" s="1"/>
  <c r="M82" i="36"/>
  <c r="L82" i="36"/>
  <c r="K82" i="36"/>
  <c r="J82" i="36"/>
  <c r="I82" i="36"/>
  <c r="H82" i="36"/>
  <c r="G82" i="36"/>
  <c r="F82" i="36"/>
  <c r="N82" i="36"/>
  <c r="O82" i="36" s="1"/>
  <c r="E82" i="36"/>
  <c r="D82" i="36"/>
  <c r="N81" i="36"/>
  <c r="O81" i="36" s="1"/>
  <c r="N80" i="36"/>
  <c r="O80" i="36" s="1"/>
  <c r="N79" i="36"/>
  <c r="O79" i="36" s="1"/>
  <c r="N78" i="36"/>
  <c r="O78" i="36"/>
  <c r="N77" i="36"/>
  <c r="O77" i="36" s="1"/>
  <c r="N76" i="36"/>
  <c r="O76" i="36" s="1"/>
  <c r="N75" i="36"/>
  <c r="O75" i="36" s="1"/>
  <c r="N74" i="36"/>
  <c r="O74" i="36" s="1"/>
  <c r="N73" i="36"/>
  <c r="O73" i="36" s="1"/>
  <c r="M72" i="36"/>
  <c r="L72" i="36"/>
  <c r="K72" i="36"/>
  <c r="J72" i="36"/>
  <c r="I72" i="36"/>
  <c r="H72" i="36"/>
  <c r="G72" i="36"/>
  <c r="F72" i="36"/>
  <c r="E72" i="36"/>
  <c r="N72" i="36" s="1"/>
  <c r="O72" i="36" s="1"/>
  <c r="D72" i="36"/>
  <c r="N71" i="36"/>
  <c r="O71" i="36"/>
  <c r="N70" i="36"/>
  <c r="O70" i="36" s="1"/>
  <c r="N69" i="36"/>
  <c r="O69" i="36" s="1"/>
  <c r="N68" i="36"/>
  <c r="O68" i="36" s="1"/>
  <c r="M67" i="36"/>
  <c r="L67" i="36"/>
  <c r="K67" i="36"/>
  <c r="J67" i="36"/>
  <c r="I67" i="36"/>
  <c r="H67" i="36"/>
  <c r="G67" i="36"/>
  <c r="F67" i="36"/>
  <c r="E67" i="36"/>
  <c r="D67" i="36"/>
  <c r="N66" i="36"/>
  <c r="O66" i="36" s="1"/>
  <c r="N65" i="36"/>
  <c r="O65" i="36" s="1"/>
  <c r="N64" i="36"/>
  <c r="O64" i="36" s="1"/>
  <c r="N63" i="36"/>
  <c r="O63" i="36" s="1"/>
  <c r="N62" i="36"/>
  <c r="O62" i="36" s="1"/>
  <c r="N61" i="36"/>
  <c r="O61" i="36" s="1"/>
  <c r="N60" i="36"/>
  <c r="O60" i="36" s="1"/>
  <c r="N59" i="36"/>
  <c r="O59" i="36" s="1"/>
  <c r="N58" i="36"/>
  <c r="O58" i="36" s="1"/>
  <c r="N57" i="36"/>
  <c r="O57" i="36" s="1"/>
  <c r="N56" i="36"/>
  <c r="O56" i="36" s="1"/>
  <c r="N55" i="36"/>
  <c r="O55" i="36" s="1"/>
  <c r="N54" i="36"/>
  <c r="O54" i="36" s="1"/>
  <c r="N53" i="36"/>
  <c r="O53" i="36" s="1"/>
  <c r="N52" i="36"/>
  <c r="O52" i="36" s="1"/>
  <c r="N51" i="36"/>
  <c r="O51" i="36"/>
  <c r="N50" i="36"/>
  <c r="O50" i="36" s="1"/>
  <c r="N49" i="36"/>
  <c r="O49" i="36" s="1"/>
  <c r="N48" i="36"/>
  <c r="O48" i="36" s="1"/>
  <c r="N47" i="36"/>
  <c r="O47" i="36" s="1"/>
  <c r="N46" i="36"/>
  <c r="O46" i="36" s="1"/>
  <c r="N45" i="36"/>
  <c r="O45" i="36"/>
  <c r="N44" i="36"/>
  <c r="O44" i="36" s="1"/>
  <c r="N43" i="36"/>
  <c r="O43" i="36" s="1"/>
  <c r="N42" i="36"/>
  <c r="O42" i="36" s="1"/>
  <c r="N41" i="36"/>
  <c r="O41" i="36" s="1"/>
  <c r="N40" i="36"/>
  <c r="O40" i="36" s="1"/>
  <c r="N39" i="36"/>
  <c r="O39" i="36" s="1"/>
  <c r="N38" i="36"/>
  <c r="O38" i="36" s="1"/>
  <c r="N37" i="36"/>
  <c r="O37" i="36" s="1"/>
  <c r="M36" i="36"/>
  <c r="L36" i="36"/>
  <c r="K36" i="36"/>
  <c r="J36" i="36"/>
  <c r="I36" i="36"/>
  <c r="H36" i="36"/>
  <c r="G36" i="36"/>
  <c r="F36" i="36"/>
  <c r="E36" i="36"/>
  <c r="D36" i="36"/>
  <c r="N35" i="36"/>
  <c r="O35" i="36" s="1"/>
  <c r="N34" i="36"/>
  <c r="O34" i="36" s="1"/>
  <c r="N33" i="36"/>
  <c r="O33" i="36" s="1"/>
  <c r="N32" i="36"/>
  <c r="O32" i="36" s="1"/>
  <c r="N31" i="36"/>
  <c r="O31" i="36" s="1"/>
  <c r="N30" i="36"/>
  <c r="O30" i="36" s="1"/>
  <c r="N29" i="36"/>
  <c r="O29" i="36" s="1"/>
  <c r="N28" i="36"/>
  <c r="O28" i="36" s="1"/>
  <c r="N27" i="36"/>
  <c r="O27" i="36" s="1"/>
  <c r="N26" i="36"/>
  <c r="O26" i="36" s="1"/>
  <c r="N25" i="36"/>
  <c r="O25" i="36" s="1"/>
  <c r="N24" i="36"/>
  <c r="O24" i="36" s="1"/>
  <c r="N23" i="36"/>
  <c r="O23" i="36" s="1"/>
  <c r="N22" i="36"/>
  <c r="O22" i="36" s="1"/>
  <c r="N21" i="36"/>
  <c r="O21" i="36" s="1"/>
  <c r="N20" i="36"/>
  <c r="O20" i="36" s="1"/>
  <c r="N19" i="36"/>
  <c r="O19" i="36" s="1"/>
  <c r="N18" i="36"/>
  <c r="O18" i="36" s="1"/>
  <c r="N17" i="36"/>
  <c r="O17" i="36" s="1"/>
  <c r="N16" i="36"/>
  <c r="O16" i="36" s="1"/>
  <c r="M15" i="36"/>
  <c r="L15" i="36"/>
  <c r="K15" i="36"/>
  <c r="J15" i="36"/>
  <c r="I15" i="36"/>
  <c r="H15" i="36"/>
  <c r="G15" i="36"/>
  <c r="F15" i="36"/>
  <c r="E15" i="36"/>
  <c r="D15" i="36"/>
  <c r="N14" i="36"/>
  <c r="O14" i="36"/>
  <c r="N13" i="36"/>
  <c r="O13" i="36"/>
  <c r="M12" i="36"/>
  <c r="L12" i="36"/>
  <c r="K12" i="36"/>
  <c r="J12" i="36"/>
  <c r="I12" i="36"/>
  <c r="H12" i="36"/>
  <c r="G12" i="36"/>
  <c r="F12" i="36"/>
  <c r="E12" i="36"/>
  <c r="D12" i="36"/>
  <c r="N11" i="36"/>
  <c r="O11" i="36" s="1"/>
  <c r="N10" i="36"/>
  <c r="O10" i="36" s="1"/>
  <c r="N9" i="36"/>
  <c r="O9" i="36" s="1"/>
  <c r="N8" i="36"/>
  <c r="O8" i="36"/>
  <c r="N7" i="36"/>
  <c r="O7" i="36"/>
  <c r="N6" i="36"/>
  <c r="O6" i="36" s="1"/>
  <c r="M5" i="36"/>
  <c r="M85" i="36" s="1"/>
  <c r="L5" i="36"/>
  <c r="K5" i="36"/>
  <c r="J5" i="36"/>
  <c r="I5" i="36"/>
  <c r="H5" i="36"/>
  <c r="G5" i="36"/>
  <c r="F5" i="36"/>
  <c r="E5" i="36"/>
  <c r="D5" i="36"/>
  <c r="N73" i="35"/>
  <c r="O73" i="35" s="1"/>
  <c r="N72" i="35"/>
  <c r="O72" i="35" s="1"/>
  <c r="M71" i="35"/>
  <c r="L71" i="35"/>
  <c r="K71" i="35"/>
  <c r="J71" i="35"/>
  <c r="I71" i="35"/>
  <c r="H71" i="35"/>
  <c r="G71" i="35"/>
  <c r="F71" i="35"/>
  <c r="E71" i="35"/>
  <c r="D71" i="35"/>
  <c r="N70" i="35"/>
  <c r="O70" i="35" s="1"/>
  <c r="N69" i="35"/>
  <c r="O69" i="35" s="1"/>
  <c r="N68" i="35"/>
  <c r="O68" i="35" s="1"/>
  <c r="N67" i="35"/>
  <c r="O67" i="35" s="1"/>
  <c r="N66" i="35"/>
  <c r="O66" i="35" s="1"/>
  <c r="N65" i="35"/>
  <c r="O65" i="35" s="1"/>
  <c r="M64" i="35"/>
  <c r="L64" i="35"/>
  <c r="K64" i="35"/>
  <c r="J64" i="35"/>
  <c r="I64" i="35"/>
  <c r="H64" i="35"/>
  <c r="G64" i="35"/>
  <c r="F64" i="35"/>
  <c r="E64" i="35"/>
  <c r="D64" i="35"/>
  <c r="N63" i="35"/>
  <c r="O63" i="35" s="1"/>
  <c r="N62" i="35"/>
  <c r="O62" i="35"/>
  <c r="M61" i="35"/>
  <c r="L61" i="35"/>
  <c r="K61" i="35"/>
  <c r="J61" i="35"/>
  <c r="I61" i="35"/>
  <c r="H61" i="35"/>
  <c r="G61" i="35"/>
  <c r="F61" i="35"/>
  <c r="E61" i="35"/>
  <c r="D61" i="35"/>
  <c r="N60" i="35"/>
  <c r="O60" i="35" s="1"/>
  <c r="N59" i="35"/>
  <c r="O59" i="35"/>
  <c r="N58" i="35"/>
  <c r="O58" i="35"/>
  <c r="N57" i="35"/>
  <c r="O57" i="35" s="1"/>
  <c r="N56" i="35"/>
  <c r="O56" i="35"/>
  <c r="N55" i="35"/>
  <c r="O55" i="35" s="1"/>
  <c r="N54" i="35"/>
  <c r="O54" i="35"/>
  <c r="N53" i="35"/>
  <c r="O53" i="35"/>
  <c r="N52" i="35"/>
  <c r="O52" i="35" s="1"/>
  <c r="N51" i="35"/>
  <c r="O51" i="35" s="1"/>
  <c r="N50" i="35"/>
  <c r="O50" i="35" s="1"/>
  <c r="N49" i="35"/>
  <c r="O49" i="35"/>
  <c r="N48" i="35"/>
  <c r="O48" i="35"/>
  <c r="N47" i="35"/>
  <c r="O47" i="35" s="1"/>
  <c r="N46" i="35"/>
  <c r="O46" i="35"/>
  <c r="N45" i="35"/>
  <c r="O45" i="35" s="1"/>
  <c r="N44" i="35"/>
  <c r="O44" i="35"/>
  <c r="N43" i="35"/>
  <c r="O43" i="35"/>
  <c r="N42" i="35"/>
  <c r="O42" i="35" s="1"/>
  <c r="N41" i="35"/>
  <c r="O41" i="35" s="1"/>
  <c r="N40" i="35"/>
  <c r="O40" i="35" s="1"/>
  <c r="M39" i="35"/>
  <c r="L39" i="35"/>
  <c r="K39" i="35"/>
  <c r="J39" i="35"/>
  <c r="I39" i="35"/>
  <c r="H39" i="35"/>
  <c r="G39" i="35"/>
  <c r="F39" i="35"/>
  <c r="E39" i="35"/>
  <c r="D39" i="35"/>
  <c r="N38" i="35"/>
  <c r="O38" i="35" s="1"/>
  <c r="N37" i="35"/>
  <c r="O37" i="35" s="1"/>
  <c r="N36" i="35"/>
  <c r="O36" i="35" s="1"/>
  <c r="N35" i="35"/>
  <c r="O35" i="35" s="1"/>
  <c r="N34" i="35"/>
  <c r="O34" i="35" s="1"/>
  <c r="N33" i="35"/>
  <c r="O33" i="35" s="1"/>
  <c r="N32" i="35"/>
  <c r="O32" i="35" s="1"/>
  <c r="N31" i="35"/>
  <c r="O31" i="35" s="1"/>
  <c r="N30" i="35"/>
  <c r="O30" i="35" s="1"/>
  <c r="N29" i="35"/>
  <c r="O29" i="35" s="1"/>
  <c r="N28" i="35"/>
  <c r="O28" i="35" s="1"/>
  <c r="N27" i="35"/>
  <c r="O27" i="35" s="1"/>
  <c r="N26" i="35"/>
  <c r="O26" i="35" s="1"/>
  <c r="N25" i="35"/>
  <c r="O25" i="35" s="1"/>
  <c r="N24" i="35"/>
  <c r="O24" i="35" s="1"/>
  <c r="N23" i="35"/>
  <c r="O23" i="35" s="1"/>
  <c r="N22" i="35"/>
  <c r="O22" i="35" s="1"/>
  <c r="N21" i="35"/>
  <c r="O21" i="35" s="1"/>
  <c r="N20" i="35"/>
  <c r="O20" i="35" s="1"/>
  <c r="N19" i="35"/>
  <c r="O19" i="35" s="1"/>
  <c r="N18" i="35"/>
  <c r="O18" i="35" s="1"/>
  <c r="M17" i="35"/>
  <c r="L17" i="35"/>
  <c r="K17" i="35"/>
  <c r="J17" i="35"/>
  <c r="I17" i="35"/>
  <c r="H17" i="35"/>
  <c r="G17" i="35"/>
  <c r="F17" i="35"/>
  <c r="E17" i="35"/>
  <c r="D17" i="35"/>
  <c r="N16" i="35"/>
  <c r="O16" i="35" s="1"/>
  <c r="N15" i="35"/>
  <c r="O15" i="35"/>
  <c r="N14" i="35"/>
  <c r="O14" i="35"/>
  <c r="N13" i="35"/>
  <c r="O13" i="35" s="1"/>
  <c r="M12" i="35"/>
  <c r="L12" i="35"/>
  <c r="K12" i="35"/>
  <c r="J12" i="35"/>
  <c r="I12" i="35"/>
  <c r="H12" i="35"/>
  <c r="G12" i="35"/>
  <c r="F12" i="35"/>
  <c r="E12" i="35"/>
  <c r="D12" i="35"/>
  <c r="N11" i="35"/>
  <c r="O11" i="35" s="1"/>
  <c r="N10" i="35"/>
  <c r="O10" i="35" s="1"/>
  <c r="N9" i="35"/>
  <c r="O9" i="35"/>
  <c r="N8" i="35"/>
  <c r="O8" i="35"/>
  <c r="N7" i="35"/>
  <c r="O7" i="35" s="1"/>
  <c r="N6" i="35"/>
  <c r="O6" i="35"/>
  <c r="M5" i="35"/>
  <c r="L5" i="35"/>
  <c r="K5" i="35"/>
  <c r="J5" i="35"/>
  <c r="I5" i="35"/>
  <c r="H5" i="35"/>
  <c r="G5" i="35"/>
  <c r="F5" i="35"/>
  <c r="E5" i="35"/>
  <c r="D5" i="35"/>
  <c r="N80" i="34"/>
  <c r="O80" i="34" s="1"/>
  <c r="N79" i="34"/>
  <c r="O79" i="34" s="1"/>
  <c r="M78" i="34"/>
  <c r="L78" i="34"/>
  <c r="K78" i="34"/>
  <c r="J78" i="34"/>
  <c r="I78" i="34"/>
  <c r="H78" i="34"/>
  <c r="G78" i="34"/>
  <c r="F78" i="34"/>
  <c r="E78" i="34"/>
  <c r="D78" i="34"/>
  <c r="N77" i="34"/>
  <c r="O77" i="34" s="1"/>
  <c r="N76" i="34"/>
  <c r="O76" i="34" s="1"/>
  <c r="N75" i="34"/>
  <c r="O75" i="34" s="1"/>
  <c r="N74" i="34"/>
  <c r="O74" i="34" s="1"/>
  <c r="N73" i="34"/>
  <c r="O73" i="34" s="1"/>
  <c r="N72" i="34"/>
  <c r="O72" i="34" s="1"/>
  <c r="N71" i="34"/>
  <c r="O71" i="34" s="1"/>
  <c r="M70" i="34"/>
  <c r="L70" i="34"/>
  <c r="K70" i="34"/>
  <c r="J70" i="34"/>
  <c r="I70" i="34"/>
  <c r="H70" i="34"/>
  <c r="G70" i="34"/>
  <c r="G81" i="34" s="1"/>
  <c r="F70" i="34"/>
  <c r="E70" i="34"/>
  <c r="D70" i="34"/>
  <c r="N69" i="34"/>
  <c r="O69" i="34" s="1"/>
  <c r="N68" i="34"/>
  <c r="O68" i="34" s="1"/>
  <c r="N67" i="34"/>
  <c r="O67" i="34" s="1"/>
  <c r="N66" i="34"/>
  <c r="O66" i="34" s="1"/>
  <c r="M65" i="34"/>
  <c r="L65" i="34"/>
  <c r="K65" i="34"/>
  <c r="J65" i="34"/>
  <c r="I65" i="34"/>
  <c r="H65" i="34"/>
  <c r="G65" i="34"/>
  <c r="F65" i="34"/>
  <c r="E65" i="34"/>
  <c r="D65" i="34"/>
  <c r="N64" i="34"/>
  <c r="O64" i="34" s="1"/>
  <c r="N63" i="34"/>
  <c r="O63" i="34" s="1"/>
  <c r="N62" i="34"/>
  <c r="O62" i="34" s="1"/>
  <c r="N61" i="34"/>
  <c r="O61" i="34" s="1"/>
  <c r="N60" i="34"/>
  <c r="O60" i="34" s="1"/>
  <c r="N59" i="34"/>
  <c r="O59" i="34" s="1"/>
  <c r="N58" i="34"/>
  <c r="O58" i="34" s="1"/>
  <c r="N57" i="34"/>
  <c r="O57" i="34" s="1"/>
  <c r="N56" i="34"/>
  <c r="O56" i="34" s="1"/>
  <c r="N55" i="34"/>
  <c r="O55" i="34" s="1"/>
  <c r="N54" i="34"/>
  <c r="O54" i="34" s="1"/>
  <c r="N53" i="34"/>
  <c r="O53" i="34" s="1"/>
  <c r="N52" i="34"/>
  <c r="O52" i="34" s="1"/>
  <c r="N51" i="34"/>
  <c r="O51" i="34" s="1"/>
  <c r="N50" i="34"/>
  <c r="O50" i="34" s="1"/>
  <c r="N49" i="34"/>
  <c r="O49" i="34" s="1"/>
  <c r="N48" i="34"/>
  <c r="O48" i="34" s="1"/>
  <c r="N47" i="34"/>
  <c r="O47" i="34" s="1"/>
  <c r="N46" i="34"/>
  <c r="O46" i="34" s="1"/>
  <c r="N45" i="34"/>
  <c r="O45" i="34" s="1"/>
  <c r="N44" i="34"/>
  <c r="O44" i="34" s="1"/>
  <c r="N43" i="34"/>
  <c r="O43" i="34" s="1"/>
  <c r="N42" i="34"/>
  <c r="O42" i="34" s="1"/>
  <c r="M41" i="34"/>
  <c r="L41" i="34"/>
  <c r="K41" i="34"/>
  <c r="J41" i="34"/>
  <c r="I41" i="34"/>
  <c r="H41" i="34"/>
  <c r="G41" i="34"/>
  <c r="F41" i="34"/>
  <c r="E41" i="34"/>
  <c r="D41" i="34"/>
  <c r="N40" i="34"/>
  <c r="O40" i="34" s="1"/>
  <c r="N39" i="34"/>
  <c r="O39" i="34" s="1"/>
  <c r="N38" i="34"/>
  <c r="O38" i="34" s="1"/>
  <c r="N37" i="34"/>
  <c r="O37" i="34" s="1"/>
  <c r="N36" i="34"/>
  <c r="O36" i="34" s="1"/>
  <c r="N35" i="34"/>
  <c r="O35" i="34" s="1"/>
  <c r="N34" i="34"/>
  <c r="O34" i="34" s="1"/>
  <c r="N33" i="34"/>
  <c r="O33" i="34" s="1"/>
  <c r="N32" i="34"/>
  <c r="O32" i="34" s="1"/>
  <c r="N31" i="34"/>
  <c r="O31" i="34" s="1"/>
  <c r="N30" i="34"/>
  <c r="O30" i="34" s="1"/>
  <c r="N29" i="34"/>
  <c r="O29" i="34" s="1"/>
  <c r="N28" i="34"/>
  <c r="O28" i="34" s="1"/>
  <c r="N27" i="34"/>
  <c r="O27" i="34" s="1"/>
  <c r="N26" i="34"/>
  <c r="O26" i="34" s="1"/>
  <c r="N25" i="34"/>
  <c r="O25" i="34" s="1"/>
  <c r="N24" i="34"/>
  <c r="O24" i="34" s="1"/>
  <c r="N23" i="34"/>
  <c r="O23" i="34" s="1"/>
  <c r="N22" i="34"/>
  <c r="O22" i="34" s="1"/>
  <c r="N21" i="34"/>
  <c r="O21" i="34" s="1"/>
  <c r="N20" i="34"/>
  <c r="O20" i="34" s="1"/>
  <c r="N19" i="34"/>
  <c r="O19" i="34" s="1"/>
  <c r="M18" i="34"/>
  <c r="L18" i="34"/>
  <c r="K18" i="34"/>
  <c r="J18" i="34"/>
  <c r="I18" i="34"/>
  <c r="H18" i="34"/>
  <c r="G18" i="34"/>
  <c r="F18" i="34"/>
  <c r="N18" i="34" s="1"/>
  <c r="O18" i="34" s="1"/>
  <c r="E18" i="34"/>
  <c r="D18" i="34"/>
  <c r="N17" i="34"/>
  <c r="O17" i="34"/>
  <c r="N16" i="34"/>
  <c r="O16" i="34"/>
  <c r="N15" i="34"/>
  <c r="O15" i="34" s="1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3" i="34" s="1"/>
  <c r="O13" i="34" s="1"/>
  <c r="N12" i="34"/>
  <c r="O12" i="34" s="1"/>
  <c r="N11" i="34"/>
  <c r="O11" i="34"/>
  <c r="N10" i="34"/>
  <c r="O10" i="34"/>
  <c r="N9" i="34"/>
  <c r="O9" i="34" s="1"/>
  <c r="N8" i="34"/>
  <c r="O8" i="34" s="1"/>
  <c r="N7" i="34"/>
  <c r="O7" i="34" s="1"/>
  <c r="N6" i="34"/>
  <c r="O6" i="34"/>
  <c r="M5" i="34"/>
  <c r="L5" i="34"/>
  <c r="L81" i="34" s="1"/>
  <c r="K5" i="34"/>
  <c r="K81" i="34" s="1"/>
  <c r="J5" i="34"/>
  <c r="I5" i="34"/>
  <c r="H5" i="34"/>
  <c r="G5" i="34"/>
  <c r="F5" i="34"/>
  <c r="E5" i="34"/>
  <c r="D5" i="34"/>
  <c r="N46" i="33"/>
  <c r="O46" i="33" s="1"/>
  <c r="E41" i="33"/>
  <c r="F41" i="33"/>
  <c r="G41" i="33"/>
  <c r="H41" i="33"/>
  <c r="I41" i="33"/>
  <c r="J41" i="33"/>
  <c r="K41" i="33"/>
  <c r="L41" i="33"/>
  <c r="M41" i="33"/>
  <c r="D41" i="33"/>
  <c r="E18" i="33"/>
  <c r="F18" i="33"/>
  <c r="G18" i="33"/>
  <c r="H18" i="33"/>
  <c r="I18" i="33"/>
  <c r="J18" i="33"/>
  <c r="K18" i="33"/>
  <c r="L18" i="33"/>
  <c r="M18" i="33"/>
  <c r="D18" i="33"/>
  <c r="E13" i="33"/>
  <c r="F13" i="33"/>
  <c r="G13" i="33"/>
  <c r="H13" i="33"/>
  <c r="I13" i="33"/>
  <c r="J13" i="33"/>
  <c r="K13" i="33"/>
  <c r="L13" i="33"/>
  <c r="M13" i="33"/>
  <c r="D13" i="33"/>
  <c r="E5" i="33"/>
  <c r="E93" i="33" s="1"/>
  <c r="F5" i="33"/>
  <c r="F93" i="33" s="1"/>
  <c r="G5" i="33"/>
  <c r="H5" i="33"/>
  <c r="I5" i="33"/>
  <c r="J5" i="33"/>
  <c r="K5" i="33"/>
  <c r="L5" i="33"/>
  <c r="M5" i="33"/>
  <c r="D5" i="33"/>
  <c r="E90" i="33"/>
  <c r="F90" i="33"/>
  <c r="G90" i="33"/>
  <c r="H90" i="33"/>
  <c r="I90" i="33"/>
  <c r="J90" i="33"/>
  <c r="K90" i="33"/>
  <c r="L90" i="33"/>
  <c r="M90" i="33"/>
  <c r="D90" i="33"/>
  <c r="N92" i="33"/>
  <c r="O92" i="33"/>
  <c r="N91" i="33"/>
  <c r="O91" i="33"/>
  <c r="N85" i="33"/>
  <c r="O85" i="33" s="1"/>
  <c r="N86" i="33"/>
  <c r="O86" i="33"/>
  <c r="N87" i="33"/>
  <c r="O87" i="33" s="1"/>
  <c r="N88" i="33"/>
  <c r="O88" i="33" s="1"/>
  <c r="N89" i="33"/>
  <c r="O89" i="33" s="1"/>
  <c r="N84" i="33"/>
  <c r="O84" i="33" s="1"/>
  <c r="E83" i="33"/>
  <c r="F83" i="33"/>
  <c r="G83" i="33"/>
  <c r="H83" i="33"/>
  <c r="I83" i="33"/>
  <c r="J83" i="33"/>
  <c r="K83" i="33"/>
  <c r="L83" i="33"/>
  <c r="M83" i="33"/>
  <c r="D83" i="33"/>
  <c r="E77" i="33"/>
  <c r="F77" i="33"/>
  <c r="G77" i="33"/>
  <c r="H77" i="33"/>
  <c r="I77" i="33"/>
  <c r="J77" i="33"/>
  <c r="K77" i="33"/>
  <c r="L77" i="33"/>
  <c r="M77" i="33"/>
  <c r="D77" i="33"/>
  <c r="N79" i="33"/>
  <c r="O79" i="33" s="1"/>
  <c r="N80" i="33"/>
  <c r="O80" i="33" s="1"/>
  <c r="N81" i="33"/>
  <c r="O81" i="33" s="1"/>
  <c r="N82" i="33"/>
  <c r="O82" i="33" s="1"/>
  <c r="N78" i="33"/>
  <c r="O78" i="33"/>
  <c r="N74" i="33"/>
  <c r="O74" i="33" s="1"/>
  <c r="N75" i="33"/>
  <c r="O75" i="33"/>
  <c r="N73" i="33"/>
  <c r="O73" i="33"/>
  <c r="N72" i="33"/>
  <c r="O72" i="33" s="1"/>
  <c r="N71" i="33"/>
  <c r="O71" i="33" s="1"/>
  <c r="N70" i="33"/>
  <c r="O70" i="33"/>
  <c r="N69" i="33"/>
  <c r="O69" i="33" s="1"/>
  <c r="N68" i="33"/>
  <c r="O68" i="33" s="1"/>
  <c r="N67" i="33"/>
  <c r="O67" i="33"/>
  <c r="N66" i="33"/>
  <c r="O66" i="33" s="1"/>
  <c r="N65" i="33"/>
  <c r="O65" i="33" s="1"/>
  <c r="N64" i="33"/>
  <c r="O64" i="33" s="1"/>
  <c r="N63" i="33"/>
  <c r="O63" i="33"/>
  <c r="N62" i="33"/>
  <c r="O62" i="33"/>
  <c r="N43" i="33"/>
  <c r="O43" i="33" s="1"/>
  <c r="N44" i="33"/>
  <c r="O44" i="33" s="1"/>
  <c r="N45" i="33"/>
  <c r="O45" i="33" s="1"/>
  <c r="N47" i="33"/>
  <c r="N48" i="33"/>
  <c r="O48" i="33" s="1"/>
  <c r="N49" i="33"/>
  <c r="O49" i="33" s="1"/>
  <c r="N50" i="33"/>
  <c r="O50" i="33" s="1"/>
  <c r="N51" i="33"/>
  <c r="O51" i="33" s="1"/>
  <c r="N52" i="33"/>
  <c r="O52" i="33" s="1"/>
  <c r="N53" i="33"/>
  <c r="O53" i="33" s="1"/>
  <c r="N54" i="33"/>
  <c r="O54" i="33"/>
  <c r="N55" i="33"/>
  <c r="O55" i="33" s="1"/>
  <c r="N56" i="33"/>
  <c r="O56" i="33" s="1"/>
  <c r="N57" i="33"/>
  <c r="O57" i="33" s="1"/>
  <c r="N58" i="33"/>
  <c r="O58" i="33" s="1"/>
  <c r="N59" i="33"/>
  <c r="O59" i="33" s="1"/>
  <c r="N60" i="33"/>
  <c r="O60" i="33"/>
  <c r="N61" i="33"/>
  <c r="O61" i="33" s="1"/>
  <c r="N76" i="33"/>
  <c r="O76" i="33" s="1"/>
  <c r="N42" i="33"/>
  <c r="O42" i="33" s="1"/>
  <c r="O47" i="33"/>
  <c r="N15" i="33"/>
  <c r="O15" i="33"/>
  <c r="N16" i="33"/>
  <c r="O16" i="33"/>
  <c r="N17" i="33"/>
  <c r="O17" i="33" s="1"/>
  <c r="N7" i="33"/>
  <c r="O7" i="33"/>
  <c r="N8" i="33"/>
  <c r="O8" i="33" s="1"/>
  <c r="N9" i="33"/>
  <c r="O9" i="33" s="1"/>
  <c r="N10" i="33"/>
  <c r="O10" i="33" s="1"/>
  <c r="N11" i="33"/>
  <c r="O11" i="33" s="1"/>
  <c r="N12" i="33"/>
  <c r="O12" i="33"/>
  <c r="N6" i="33"/>
  <c r="O6" i="33"/>
  <c r="N36" i="33"/>
  <c r="O36" i="33"/>
  <c r="N37" i="33"/>
  <c r="O37" i="33" s="1"/>
  <c r="N38" i="33"/>
  <c r="O38" i="33"/>
  <c r="N39" i="33"/>
  <c r="O39" i="33" s="1"/>
  <c r="N40" i="33"/>
  <c r="O40" i="33"/>
  <c r="N27" i="33"/>
  <c r="O27" i="33" s="1"/>
  <c r="N28" i="33"/>
  <c r="O28" i="33"/>
  <c r="N29" i="33"/>
  <c r="O29" i="33" s="1"/>
  <c r="N30" i="33"/>
  <c r="O30" i="33" s="1"/>
  <c r="N31" i="33"/>
  <c r="O31" i="33"/>
  <c r="N32" i="33"/>
  <c r="O32" i="33"/>
  <c r="N33" i="33"/>
  <c r="O33" i="33"/>
  <c r="N34" i="33"/>
  <c r="O34" i="33" s="1"/>
  <c r="N35" i="33"/>
  <c r="O35" i="33" s="1"/>
  <c r="N21" i="33"/>
  <c r="O21" i="33" s="1"/>
  <c r="N22" i="33"/>
  <c r="O22" i="33"/>
  <c r="N23" i="33"/>
  <c r="O23" i="33" s="1"/>
  <c r="N24" i="33"/>
  <c r="O24" i="33"/>
  <c r="N25" i="33"/>
  <c r="O25" i="33" s="1"/>
  <c r="N26" i="33"/>
  <c r="O26" i="33" s="1"/>
  <c r="N20" i="33"/>
  <c r="O20" i="33"/>
  <c r="N19" i="33"/>
  <c r="O19" i="33"/>
  <c r="N14" i="33"/>
  <c r="O14" i="33"/>
  <c r="M87" i="39"/>
  <c r="L90" i="40"/>
  <c r="F90" i="40"/>
  <c r="N37" i="40"/>
  <c r="O37" i="40" s="1"/>
  <c r="M87" i="42"/>
  <c r="K87" i="42"/>
  <c r="K91" i="43"/>
  <c r="I91" i="43"/>
  <c r="I88" i="44"/>
  <c r="L88" i="44"/>
  <c r="G88" i="44"/>
  <c r="H88" i="44"/>
  <c r="F88" i="44"/>
  <c r="N15" i="44"/>
  <c r="O15" i="44" s="1"/>
  <c r="G91" i="45"/>
  <c r="N88" i="45"/>
  <c r="O88" i="45" s="1"/>
  <c r="N82" i="45"/>
  <c r="O82" i="45" s="1"/>
  <c r="J90" i="46"/>
  <c r="L90" i="46"/>
  <c r="M90" i="46"/>
  <c r="N5" i="46"/>
  <c r="O5" i="46" s="1"/>
  <c r="N81" i="46"/>
  <c r="O81" i="46" s="1"/>
  <c r="N86" i="46"/>
  <c r="O86" i="46"/>
  <c r="N73" i="46"/>
  <c r="O73" i="46"/>
  <c r="N37" i="46"/>
  <c r="O37" i="46" s="1"/>
  <c r="G90" i="47"/>
  <c r="J90" i="47"/>
  <c r="N82" i="47"/>
  <c r="O82" i="47" s="1"/>
  <c r="N15" i="47"/>
  <c r="O15" i="47"/>
  <c r="E90" i="47"/>
  <c r="N12" i="47"/>
  <c r="O12" i="47" s="1"/>
  <c r="D90" i="47"/>
  <c r="O84" i="49"/>
  <c r="P84" i="49" s="1"/>
  <c r="O35" i="49"/>
  <c r="P35" i="49" s="1"/>
  <c r="E92" i="49"/>
  <c r="H92" i="49"/>
  <c r="F92" i="49"/>
  <c r="K92" i="49"/>
  <c r="D92" i="49"/>
  <c r="L92" i="49"/>
  <c r="M92" i="49"/>
  <c r="N92" i="49"/>
  <c r="O5" i="49"/>
  <c r="P5" i="49"/>
  <c r="O92" i="51" l="1"/>
  <c r="E81" i="34"/>
  <c r="N36" i="36"/>
  <c r="O36" i="36" s="1"/>
  <c r="N76" i="40"/>
  <c r="O76" i="40" s="1"/>
  <c r="N18" i="37"/>
  <c r="O18" i="37" s="1"/>
  <c r="K90" i="40"/>
  <c r="N5" i="42"/>
  <c r="O5" i="42" s="1"/>
  <c r="J81" i="34"/>
  <c r="L85" i="36"/>
  <c r="N61" i="38"/>
  <c r="O61" i="38" s="1"/>
  <c r="N69" i="38"/>
  <c r="O69" i="38" s="1"/>
  <c r="N16" i="41"/>
  <c r="O16" i="41" s="1"/>
  <c r="N84" i="42"/>
  <c r="O84" i="42" s="1"/>
  <c r="N38" i="39"/>
  <c r="O38" i="39" s="1"/>
  <c r="N13" i="33"/>
  <c r="O13" i="33" s="1"/>
  <c r="N39" i="35"/>
  <c r="O39" i="35" s="1"/>
  <c r="K85" i="36"/>
  <c r="I90" i="40"/>
  <c r="I81" i="34"/>
  <c r="L93" i="33"/>
  <c r="D74" i="35"/>
  <c r="N18" i="33"/>
  <c r="O18" i="33" s="1"/>
  <c r="H90" i="40"/>
  <c r="K93" i="33"/>
  <c r="N64" i="38"/>
  <c r="O64" i="38" s="1"/>
  <c r="J90" i="40"/>
  <c r="D90" i="40"/>
  <c r="N12" i="41"/>
  <c r="O12" i="41" s="1"/>
  <c r="N82" i="43"/>
  <c r="O82" i="43" s="1"/>
  <c r="F90" i="46"/>
  <c r="N90" i="46" s="1"/>
  <c r="O90" i="46" s="1"/>
  <c r="N77" i="33"/>
  <c r="O77" i="33" s="1"/>
  <c r="F74" i="35"/>
  <c r="N17" i="35"/>
  <c r="O17" i="35" s="1"/>
  <c r="M74" i="35"/>
  <c r="M90" i="40"/>
  <c r="N5" i="44"/>
  <c r="O5" i="44" s="1"/>
  <c r="N5" i="43"/>
  <c r="O5" i="43" s="1"/>
  <c r="E88" i="44"/>
  <c r="N61" i="35"/>
  <c r="O61" i="35" s="1"/>
  <c r="N72" i="39"/>
  <c r="O72" i="39" s="1"/>
  <c r="H89" i="41"/>
  <c r="I87" i="42"/>
  <c r="N88" i="43"/>
  <c r="O88" i="43" s="1"/>
  <c r="N85" i="44"/>
  <c r="O85" i="44" s="1"/>
  <c r="H74" i="35"/>
  <c r="H72" i="38"/>
  <c r="I74" i="35"/>
  <c r="G77" i="37"/>
  <c r="J87" i="39"/>
  <c r="I72" i="38"/>
  <c r="F85" i="36"/>
  <c r="D85" i="36"/>
  <c r="E72" i="38"/>
  <c r="N77" i="43"/>
  <c r="O77" i="43" s="1"/>
  <c r="D91" i="45"/>
  <c r="D87" i="42"/>
  <c r="N87" i="42" s="1"/>
  <c r="O87" i="42" s="1"/>
  <c r="D93" i="33"/>
  <c r="L74" i="35"/>
  <c r="J74" i="35"/>
  <c r="L72" i="38"/>
  <c r="N74" i="41"/>
  <c r="O74" i="41" s="1"/>
  <c r="M81" i="34"/>
  <c r="N12" i="39"/>
  <c r="O12" i="39" s="1"/>
  <c r="M93" i="33"/>
  <c r="H87" i="39"/>
  <c r="N15" i="42"/>
  <c r="O15" i="42" s="1"/>
  <c r="F91" i="45"/>
  <c r="I92" i="49"/>
  <c r="I85" i="36"/>
  <c r="G93" i="33"/>
  <c r="D81" i="34"/>
  <c r="N81" i="34" s="1"/>
  <c r="O81" i="34" s="1"/>
  <c r="I77" i="37"/>
  <c r="F81" i="34"/>
  <c r="J85" i="36"/>
  <c r="K77" i="37"/>
  <c r="F77" i="37"/>
  <c r="O90" i="50"/>
  <c r="P90" i="50" s="1"/>
  <c r="H87" i="42"/>
  <c r="I93" i="33"/>
  <c r="N5" i="33"/>
  <c r="O5" i="33" s="1"/>
  <c r="G74" i="35"/>
  <c r="H85" i="36"/>
  <c r="K72" i="38"/>
  <c r="L89" i="41"/>
  <c r="N37" i="41"/>
  <c r="O37" i="41" s="1"/>
  <c r="M88" i="44"/>
  <c r="H93" i="33"/>
  <c r="N67" i="36"/>
  <c r="O67" i="36" s="1"/>
  <c r="N13" i="37"/>
  <c r="O13" i="37" s="1"/>
  <c r="I90" i="47"/>
  <c r="N90" i="47" s="1"/>
  <c r="O90" i="47" s="1"/>
  <c r="N74" i="47"/>
  <c r="O74" i="47" s="1"/>
  <c r="O89" i="49"/>
  <c r="P89" i="49" s="1"/>
  <c r="G92" i="49"/>
  <c r="N73" i="45"/>
  <c r="O73" i="45" s="1"/>
  <c r="N5" i="37"/>
  <c r="O5" i="37" s="1"/>
  <c r="N64" i="37"/>
  <c r="O64" i="37" s="1"/>
  <c r="M72" i="38"/>
  <c r="I87" i="39"/>
  <c r="N5" i="39"/>
  <c r="O5" i="39" s="1"/>
  <c r="N12" i="38"/>
  <c r="O12" i="38" s="1"/>
  <c r="K74" i="35"/>
  <c r="N64" i="35"/>
  <c r="O64" i="35" s="1"/>
  <c r="H77" i="37"/>
  <c r="N87" i="40"/>
  <c r="O87" i="40" s="1"/>
  <c r="D89" i="41"/>
  <c r="N5" i="41"/>
  <c r="O5" i="41" s="1"/>
  <c r="L87" i="42"/>
  <c r="N11" i="42"/>
  <c r="O11" i="42" s="1"/>
  <c r="N65" i="34"/>
  <c r="O65" i="34" s="1"/>
  <c r="D72" i="38"/>
  <c r="N5" i="38"/>
  <c r="O5" i="38" s="1"/>
  <c r="G87" i="39"/>
  <c r="E87" i="39"/>
  <c r="N87" i="39" s="1"/>
  <c r="O87" i="39" s="1"/>
  <c r="N15" i="39"/>
  <c r="O15" i="39" s="1"/>
  <c r="N80" i="40"/>
  <c r="O80" i="40" s="1"/>
  <c r="N81" i="41"/>
  <c r="O81" i="41" s="1"/>
  <c r="L91" i="43"/>
  <c r="J91" i="43"/>
  <c r="N16" i="43"/>
  <c r="O16" i="43" s="1"/>
  <c r="N38" i="43"/>
  <c r="O38" i="43" s="1"/>
  <c r="G91" i="43"/>
  <c r="N90" i="33"/>
  <c r="O90" i="33" s="1"/>
  <c r="H81" i="34"/>
  <c r="J77" i="37"/>
  <c r="J72" i="38"/>
  <c r="N16" i="38"/>
  <c r="O16" i="38" s="1"/>
  <c r="F72" i="38"/>
  <c r="N38" i="38"/>
  <c r="O38" i="38" s="1"/>
  <c r="F89" i="41"/>
  <c r="J87" i="42"/>
  <c r="N40" i="37"/>
  <c r="O40" i="37" s="1"/>
  <c r="E77" i="37"/>
  <c r="N77" i="39"/>
  <c r="O77" i="39" s="1"/>
  <c r="G87" i="42"/>
  <c r="N72" i="42"/>
  <c r="O72" i="42" s="1"/>
  <c r="N12" i="46"/>
  <c r="O12" i="46" s="1"/>
  <c r="N83" i="33"/>
  <c r="O83" i="33" s="1"/>
  <c r="N41" i="34"/>
  <c r="O41" i="34" s="1"/>
  <c r="N15" i="36"/>
  <c r="O15" i="36" s="1"/>
  <c r="N12" i="35"/>
  <c r="O12" i="35" s="1"/>
  <c r="N71" i="35"/>
  <c r="O71" i="35" s="1"/>
  <c r="N5" i="36"/>
  <c r="O5" i="36" s="1"/>
  <c r="N84" i="39"/>
  <c r="O84" i="39" s="1"/>
  <c r="N5" i="40"/>
  <c r="O5" i="40" s="1"/>
  <c r="N12" i="40"/>
  <c r="O12" i="40" s="1"/>
  <c r="N15" i="40"/>
  <c r="O15" i="40" s="1"/>
  <c r="N5" i="45"/>
  <c r="O5" i="45" s="1"/>
  <c r="I91" i="45"/>
  <c r="N91" i="45" s="1"/>
  <c r="O91" i="45" s="1"/>
  <c r="J93" i="33"/>
  <c r="H91" i="43"/>
  <c r="N91" i="43" s="1"/>
  <c r="O91" i="43" s="1"/>
  <c r="N41" i="33"/>
  <c r="O41" i="33" s="1"/>
  <c r="N78" i="34"/>
  <c r="O78" i="34" s="1"/>
  <c r="E74" i="35"/>
  <c r="N5" i="35"/>
  <c r="O5" i="35" s="1"/>
  <c r="F87" i="39"/>
  <c r="D88" i="44"/>
  <c r="N88" i="44" s="1"/>
  <c r="O88" i="44" s="1"/>
  <c r="N79" i="44"/>
  <c r="O79" i="44" s="1"/>
  <c r="G85" i="36"/>
  <c r="N90" i="40"/>
  <c r="O90" i="40" s="1"/>
  <c r="N70" i="34"/>
  <c r="O70" i="34" s="1"/>
  <c r="N5" i="34"/>
  <c r="O5" i="34" s="1"/>
  <c r="D77" i="37"/>
  <c r="N12" i="36"/>
  <c r="O12" i="36" s="1"/>
  <c r="E85" i="36"/>
  <c r="N85" i="36" s="1"/>
  <c r="O85" i="36" s="1"/>
  <c r="P92" i="51" l="1"/>
  <c r="N93" i="33"/>
  <c r="O93" i="33" s="1"/>
  <c r="N74" i="35"/>
  <c r="O74" i="35" s="1"/>
  <c r="O92" i="49"/>
  <c r="P92" i="49" s="1"/>
  <c r="N72" i="38"/>
  <c r="O72" i="38" s="1"/>
  <c r="N77" i="37"/>
  <c r="O77" i="37" s="1"/>
  <c r="N89" i="41"/>
  <c r="O89" i="41" s="1"/>
</calcChain>
</file>

<file path=xl/sharedStrings.xml><?xml version="1.0" encoding="utf-8"?>
<sst xmlns="http://schemas.openxmlformats.org/spreadsheetml/2006/main" count="1850" uniqueCount="255">
  <si>
    <t>Building Permits</t>
  </si>
  <si>
    <t>Other Charges for Services</t>
  </si>
  <si>
    <t>Taxes</t>
  </si>
  <si>
    <t>Ad Valorem Taxes</t>
  </si>
  <si>
    <t>State Payments in Lieu of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</si>
  <si>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</si>
  <si>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</si>
  <si>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</si>
  <si>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</si>
  <si>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</si>
  <si>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</si>
  <si>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</si>
  <si>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</si>
  <si>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County Ninth-Cent Voted Fuel Tax</t>
  </si>
  <si>
    <t>Second Local Option Fuel Tax (1 to 5 Cents)</t>
  </si>
  <si>
    <t>First Local Option Fuel Tax (1 to 6 Cents)</t>
  </si>
  <si>
    <t>Discretionary Sales Surtaxes</t>
  </si>
  <si>
    <t>Communications Services Taxes</t>
  </si>
  <si>
    <t>Permits, Fees, and Special Assessments</t>
  </si>
  <si>
    <t>Impact Fees - Residential - Transportation</t>
  </si>
  <si>
    <t>Special Assessments - Capital Improvement</t>
  </si>
  <si>
    <t>Other Permits, Fees, and Special Assessments</t>
  </si>
  <si>
    <t>Federal Grant - General Government</t>
  </si>
  <si>
    <t>Federal Grant - Public Safety</t>
  </si>
  <si>
    <t>Intergovernmental Revenue</t>
  </si>
  <si>
    <t>Federal Grant - Economic Environment</t>
  </si>
  <si>
    <t>State Grant - General Government</t>
  </si>
  <si>
    <t>State Grant - Public Safety</t>
  </si>
  <si>
    <t>Federal Grant - Physical Environment - Other Physical Environment</t>
  </si>
  <si>
    <t>Federal Grant - Human Services - Child Support Reimbursement</t>
  </si>
  <si>
    <t>State Grant - Physical Environment - Water Supply System</t>
  </si>
  <si>
    <t>State Grant - Transportation - Other Transportation</t>
  </si>
  <si>
    <t>State Grant - Human Services - Other Human Services</t>
  </si>
  <si>
    <t>State Grant - Culture / Recreation</t>
  </si>
  <si>
    <t>State Shared Revenues - General Gov't - Revenue Sharing Proceeds</t>
  </si>
  <si>
    <t>State Shared Revenues - General Gov't - Insurance License Tax</t>
  </si>
  <si>
    <t>State Shared Revenues - General Gov't - Mobile Home License Tax</t>
  </si>
  <si>
    <t>State Shared Revenues - General Gov't - Alcoholic Beverage License Tax</t>
  </si>
  <si>
    <t>State Shared Revenues - General Gov't - Sales and Uses Taxes to Counties</t>
  </si>
  <si>
    <t>State Shared Revenues - General Gov't - Local Gov't Half-Cent Sales Tax</t>
  </si>
  <si>
    <t>State Shared Revenues - Transportation - Airport Development</t>
  </si>
  <si>
    <t>State Shared Revenues - Transportation - Mass Transit</t>
  </si>
  <si>
    <t>State Shared Revenues - Culture / Recreation</t>
  </si>
  <si>
    <t>State Shared Revenues - Clerk Allotment from Justice Administrative Commission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</si>
  <si>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</si>
  <si>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</si>
  <si>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</si>
  <si>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</si>
  <si>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</si>
  <si>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</si>
  <si>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</si>
  <si>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Recording Fees</t>
  </si>
  <si>
    <t>General Gov't (Not Court-Related) - County Portion of $4 Additional Service Charge</t>
  </si>
  <si>
    <t>General Gov't (Not Court-Related) - Fees Remitted to County from Tax Collector</t>
  </si>
  <si>
    <t>General Gov't (Not Court-Related) - Fees Remitted to County from Sheriff</t>
  </si>
  <si>
    <t>General Gov't (Not Court-Related) - Fees Remitted to County from Clerk of Circuit Court</t>
  </si>
  <si>
    <t>General Gov't (Not Court-Related) - Fees Remitted to County from Supervisor of Elections</t>
  </si>
  <si>
    <t>General Gov't (Not Court-Related) - Fees Remitted to County from Property Appraiser</t>
  </si>
  <si>
    <t>General Gov't (Not Court-Related) - Other General Gov't Charges and Fees</t>
  </si>
  <si>
    <t>Public Safety - Law Enforcement Services</t>
  </si>
  <si>
    <t>Public Safety - Fire Protection</t>
  </si>
  <si>
    <t>Public Safety - Housing for Prisoners</t>
  </si>
  <si>
    <t>Public Safety - Emergency Management Service Fees / Charges</t>
  </si>
  <si>
    <t>Public Safety - Protective Inspection Fees</t>
  </si>
  <si>
    <t>Public Safety - Ambulance Fees</t>
  </si>
  <si>
    <t>Physical Environment - Garbage / Solid Waste</t>
  </si>
  <si>
    <t>Transportation (User Fees) - Other Transportation Charges</t>
  </si>
  <si>
    <t>Human Services - Animal Control and Shelter Fees</t>
  </si>
  <si>
    <t>Culture / Recreation - Parks and Recreation</t>
  </si>
  <si>
    <t>Culture / Recreation - Special Recreation Facilities</t>
  </si>
  <si>
    <t>Culture / Recreation - Other Culture / Recreation Charges</t>
  </si>
  <si>
    <t>Total - All Account Codes</t>
  </si>
  <si>
    <t>County Court Criminal - Service Charges</t>
  </si>
  <si>
    <t>County Court Criminal - Court Costs</t>
  </si>
  <si>
    <t>Circuit Court Criminal - Filing Fees</t>
  </si>
  <si>
    <t>Circuit Court Criminal - Service Charges</t>
  </si>
  <si>
    <t>Circuit Court Criminal - Court Costs</t>
  </si>
  <si>
    <t>County Court Civil - Filing Fees</t>
  </si>
  <si>
    <t>County Court Civil - Service Charges</t>
  </si>
  <si>
    <t>Circuit Court Civil - Filing Fees</t>
  </si>
  <si>
    <t>Circuit Court Civil - Service Charges</t>
  </si>
  <si>
    <t>Circuit Court Civil - Fees and Service Charges</t>
  </si>
  <si>
    <t>Traffic Court - Service Charges</t>
  </si>
  <si>
    <t>Traffic Court - Court Costs</t>
  </si>
  <si>
    <t>Probate Court - Filing Fees</t>
  </si>
  <si>
    <t>Probate Court - Service Charges</t>
  </si>
  <si>
    <t>Local Fiscal Year Ended September 30, 2009</t>
  </si>
  <si>
    <t>Court-Ordered Judgments and Fines - As Decided by County Court Criminal</t>
  </si>
  <si>
    <t>Judgments and Fines - Intergovernmental Radio Communication Program</t>
  </si>
  <si>
    <t>Judgments and Fines - 10% of Fines to Public Records Modernization Fund</t>
  </si>
  <si>
    <t>Court-Ordered Judgments and Fines - As Decided by Circuit Court Criminal</t>
  </si>
  <si>
    <t>Court-Ordered Judgments and Fines - As Decided by County Court Civil</t>
  </si>
  <si>
    <t>Interest and Other Earnings - Interest</t>
  </si>
  <si>
    <t>Interest and Other Earnings - Dividends</t>
  </si>
  <si>
    <t>Sale of Surplus Materials and Scrap</t>
  </si>
  <si>
    <t>Contributions and Donations from Private Sources</t>
  </si>
  <si>
    <t>Other Miscellaneous Revenues - Settlements</t>
  </si>
  <si>
    <t>Other Miscellaneous Revenues - Other</t>
  </si>
  <si>
    <t>Non-Operating - Inter-Fund Group Transfers In</t>
  </si>
  <si>
    <t>Proceeds - Debt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</si>
  <si>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</si>
  <si>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</si>
  <si>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</si>
  <si>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</si>
  <si>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</si>
  <si>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</si>
  <si>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</si>
  <si>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Gilchrist County Government Revenues Reported by Account Code and Fund Type</t>
  </si>
  <si>
    <t>Local Fiscal Year Ended September 30, 2010</t>
  </si>
  <si>
    <t>Local Business Tax</t>
  </si>
  <si>
    <t>Physical Environment - Other Physical Environment Charges</t>
  </si>
  <si>
    <t>Restricted Local Ordinance Court-Related Board Revenue - Court Innovations</t>
  </si>
  <si>
    <t>Restricted Local Ordinance Court-Related Board Revenue - Not Remitted to the State</t>
  </si>
  <si>
    <t>Rents and Royalties</t>
  </si>
  <si>
    <t>Disposition of Fixed Assets</t>
  </si>
  <si>
    <t>2010 Countywide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</si>
  <si>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</si>
  <si>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</si>
  <si>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Countywide Population:</t>
  </si>
  <si>
    <t>Local Fiscal Year Ended September 30, 2008</t>
  </si>
  <si>
    <t>Permits and Franchise Fees</t>
  </si>
  <si>
    <t>Other Permits and Fees</t>
  </si>
  <si>
    <t>State Grant - Other</t>
  </si>
  <si>
    <t>Court-Ordered Judgments and Fines - As Decided by Traffic Court</t>
  </si>
  <si>
    <t>Special Assessments - Service Charges</t>
  </si>
  <si>
    <t>Impact Fees - Transportation</t>
  </si>
  <si>
    <t>2008 Countywide Population:</t>
  </si>
  <si>
    <t>Local Fiscal Year Ended September 30, 2012</t>
  </si>
  <si>
    <t>Other General Taxes</t>
  </si>
  <si>
    <t>Federal Grant - Transportation - Other Transportation</t>
  </si>
  <si>
    <t>2012 Countywide Population:</t>
  </si>
  <si>
    <t>Local Fiscal Year Ended September 30, 2013</t>
  </si>
  <si>
    <t>Communications Services Taxes (Chapter 202, F.S.)</t>
  </si>
  <si>
    <t>State Grant - Economic Environment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</si>
  <si>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</si>
  <si>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</si>
  <si>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</si>
  <si>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</si>
  <si>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</si>
  <si>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Local Government Half-Cent Sales Tax</t>
  </si>
  <si>
    <t>General Government - Recording Fees</t>
  </si>
  <si>
    <t>General Government - County Portion ($2) of $4 Additional Service Charge</t>
  </si>
  <si>
    <t>General Government - Fees Remitted to County from Tax Collector</t>
  </si>
  <si>
    <t>General Government - Fees Remitted to County from Sheriff</t>
  </si>
  <si>
    <t>General Government - Fees Remitted to County from Clerk of Circuit Court</t>
  </si>
  <si>
    <t>General Government - Fees Remitted to County from Supervisor of Elections</t>
  </si>
  <si>
    <t>General Government - Fees Remitted to County from Property Appraiser</t>
  </si>
  <si>
    <t>General Government - Other General Government Charges and Fees</t>
  </si>
  <si>
    <t>Transportation - Other Transportation Charges</t>
  </si>
  <si>
    <t>Court-Related Revenues - Restricted Board Revenue - Court Innovations / Local Requirements</t>
  </si>
  <si>
    <t>Court-Related Revenues - Restricted Board Revenue - Other Collections Transferred to BOCC</t>
  </si>
  <si>
    <t>Court-Ordered Judgments and Fines - 10% of Fines to Public Records Modernization TF</t>
  </si>
  <si>
    <t>2013 Countywide Population:</t>
  </si>
  <si>
    <t>Local Fiscal Year Ended September 30, 2014</t>
  </si>
  <si>
    <t>State Grant - Court-Related Grants - Article V Clerk of Court Trust Fund</t>
  </si>
  <si>
    <t>State Shared Revenues - Transportation - Other Transportation</t>
  </si>
  <si>
    <t>General Government - Public Records Modernization Trust Fund</t>
  </si>
  <si>
    <t>General Government - Internal Service Fund Fees and Charges</t>
  </si>
  <si>
    <t>Court-Related Revenues - County Court Criminal - Service Charges</t>
  </si>
  <si>
    <t>Court-Related Revenues - County Court Criminal - Court Costs</t>
  </si>
  <si>
    <t>Court-Related Revenues - Circuit Court Criminal - Filing Fees</t>
  </si>
  <si>
    <t>Court-Related Revenues - Circuit Court Criminal - Court Costs</t>
  </si>
  <si>
    <t>Court-Related Revenues - County Court Civil - Filing Fees</t>
  </si>
  <si>
    <t>Court-Related Revenues - County Court Civil - Service Charges</t>
  </si>
  <si>
    <t>Court-Related Revenues - Circuit Court Civil - Filing Fees</t>
  </si>
  <si>
    <t>Court-Related Revenues - Circuit Court Civil - Service Charges</t>
  </si>
  <si>
    <t>Court-Related Revenues - Traffic Court (Criminal and Civil) - Service Charges</t>
  </si>
  <si>
    <t>Court-Related Revenues - Traffic Court (Criminal and Civil) - Court Costs</t>
  </si>
  <si>
    <t>Court-Related Revenues - Juvenile Court - Service Charges</t>
  </si>
  <si>
    <t>Court-Related Revenues - Probate Court - Filing Fees</t>
  </si>
  <si>
    <t>Court-Related Revenues - Probate Court - Service Charges</t>
  </si>
  <si>
    <t>Fines - Local Ordinance Violations</t>
  </si>
  <si>
    <t>Sales - Sale of Surplus Materials and Scrap</t>
  </si>
  <si>
    <t>2014 Countywide Population:</t>
  </si>
  <si>
    <t>Local Fiscal Year Ended September 30, 2015</t>
  </si>
  <si>
    <t>State Shared Revenues - Other</t>
  </si>
  <si>
    <t>Court-Related Revenues - County Court Criminal - Filing Fees</t>
  </si>
  <si>
    <t>Court-Related Revenues - County Court Criminal - Non-Local Fines and Forfeitures</t>
  </si>
  <si>
    <t>Court-Related Revenues - Circuit Court Criminal - Service Charges</t>
  </si>
  <si>
    <t>Court-Related Revenues - Circuit Court Criminal - Non-Local Fines and Forfeitures</t>
  </si>
  <si>
    <t>2015 Countywide Population:</t>
  </si>
  <si>
    <t>Local Fiscal Year Ended September 30, 2007</t>
  </si>
  <si>
    <t>Occupational Licenses</t>
  </si>
  <si>
    <t>Other Permits, Fees and Licenses</t>
  </si>
  <si>
    <t>State Grant - Court-Related Grants - Other Court-Related</t>
  </si>
  <si>
    <t>Restricted Local Ordinance Court-Related Board Revenue - State Court Facility Surcharge</t>
  </si>
  <si>
    <t>Court-Ordered Judgments and Fines - Other Court-Ordered</t>
  </si>
  <si>
    <t>Special Assessments - Other</t>
  </si>
  <si>
    <t>Intragovernmental Transfers from Constitutional Fee Officers - Clerk to the BOCC</t>
  </si>
  <si>
    <t>Intragovernmental Transfers from Constitutional Fee Officers - Sheriff</t>
  </si>
  <si>
    <t>Intragovernmental Transfers from Constitutional Fee Officers - Property Appraiser</t>
  </si>
  <si>
    <t>Intragovernmental Transfers from Constitutional Fee Officers - Tax Collector</t>
  </si>
  <si>
    <t>Intragovernmental Transfers from Constitutional Fee Officers - Supervisor of Elections</t>
  </si>
  <si>
    <t>2007 Countywide Population:</t>
  </si>
  <si>
    <t>Franchise Fees, Licenses, and Permits</t>
  </si>
  <si>
    <t>Local Fiscal Year Ended September 30, 2006</t>
  </si>
  <si>
    <t>Permits, Fees, and Licenses</t>
  </si>
  <si>
    <t>Grants from Other Local Units - Other</t>
  </si>
  <si>
    <t>General Gov't (Not Court-Related) - Internal Service Fund Fees and Charges</t>
  </si>
  <si>
    <t>County Court Criminal - Court Improvement Fund</t>
  </si>
  <si>
    <t>Circuit Court Criminal - Law Library</t>
  </si>
  <si>
    <t>Traffic Court - Additional Court Costs</t>
  </si>
  <si>
    <t>Court-Ordered Judgments and Fines</t>
  </si>
  <si>
    <t>Impact Fees - Public Safety</t>
  </si>
  <si>
    <t>Impact Fees - Other</t>
  </si>
  <si>
    <t>Sales - Disposition of Fixed Assets</t>
  </si>
  <si>
    <t>2006 Countywide Population:</t>
  </si>
  <si>
    <t>Local Fiscal Year Ended September 30, 2016</t>
  </si>
  <si>
    <t>Court-Related Revenues - Traffic Court (Criminal and Civil) - Non-Local Fines and Forfeitures</t>
  </si>
  <si>
    <t>2016 Countywide Population:</t>
  </si>
  <si>
    <t>Local Fiscal Year Ended September 30, 2017</t>
  </si>
  <si>
    <t>State Grant - Physical Environment - Other Physical Environment</t>
  </si>
  <si>
    <t>Public Safety - Other Public Safety Charges and Fees</t>
  </si>
  <si>
    <t>Court-Related Revenues - Circuit Court Civil - Fees and Service Charges</t>
  </si>
  <si>
    <t>Court-Related Revenues - Restricted Board Revenue - Legal Aid</t>
  </si>
  <si>
    <t>Court-Related Revenues - Restricted Board Revenue - Law Library</t>
  </si>
  <si>
    <t>Court-Related Revenues - Restricted Board Revenue - Juvenile Alternative Programs</t>
  </si>
  <si>
    <t>Other Judgments, Fines, and Forfeits</t>
  </si>
  <si>
    <t>2017 Countywide Population:</t>
  </si>
  <si>
    <t>Local Fiscal Year Ended September 30, 2018</t>
  </si>
  <si>
    <t>Court-Ordered Judgments and Fines - As Decided by Circuit Court Civil</t>
  </si>
  <si>
    <t>2018 Countywide Population:</t>
  </si>
  <si>
    <t>Local Fiscal Year Ended September 30, 2019</t>
  </si>
  <si>
    <t>Proceeds of General Capital Asset Dispositions - Sales</t>
  </si>
  <si>
    <t>2019 Countywide Population:</t>
  </si>
  <si>
    <t>Local Fiscal Year Ended September 30, 2020</t>
  </si>
  <si>
    <t>2020 Countywide Population:</t>
  </si>
  <si>
    <t>Local Fiscal Year Ended September 30, 2021</t>
  </si>
  <si>
    <t>2021 Countywide Population:</t>
  </si>
  <si>
    <t>Per Capita Account</t>
  </si>
  <si>
    <t>Custodial</t>
  </si>
  <si>
    <t>Total Account</t>
  </si>
  <si>
    <t>General Government Taxes</t>
  </si>
  <si>
    <t>Tourist Development Taxes</t>
  </si>
  <si>
    <t>First Local Option Fuel Tax (1 to 6 Cents Local Option Fuel Tax)</t>
  </si>
  <si>
    <t>Small County Surtax</t>
  </si>
  <si>
    <t>State Communications Services Taxes</t>
  </si>
  <si>
    <t>Building Permits (Buildling Permit Fees)</t>
  </si>
  <si>
    <t>Inspection Fee</t>
  </si>
  <si>
    <t>Other Fees and Special Assessments</t>
  </si>
  <si>
    <t>Intergovernmental Revenues</t>
  </si>
  <si>
    <t>State Shared Revenues - General Government - County Revenue Sharing Program</t>
  </si>
  <si>
    <t>State Shared Revenues - General Government - Distribution of Sales and Use Taxes to Counties</t>
  </si>
  <si>
    <t>State Shared Revenues - General Government - Local Government Half-Cent Sales Tax Program</t>
  </si>
  <si>
    <t>Court-Related Revenues - Traffic Court - Service Charges</t>
  </si>
  <si>
    <t>Court-Related Revenues - Traffic Court - Court Costs</t>
  </si>
  <si>
    <t>Court-Related Revenues - Traffic Court - Non-Local Fines and Forfeitures</t>
  </si>
  <si>
    <t>Other Charges for Services (Not Court-Related)</t>
  </si>
  <si>
    <t>Court-Ordered Judgments and Fines - Other</t>
  </si>
  <si>
    <t>Local Fiscal Year Ended September 30, 2022</t>
  </si>
  <si>
    <t>Special Assessments - Charges for Public Services</t>
  </si>
  <si>
    <t>2022 Countywide Population:</t>
  </si>
  <si>
    <t>Local Fiscal Year Ended September 30, 2023</t>
  </si>
  <si>
    <t>Other Miscellaneous Revenues - Settlements - Opioid Settlement Trust Fund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</si>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</sst>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84C7B-A39E-4AA5-B6CE-B3C98BC14C6D}">
  <sheetPr>
    <pageSetUpPr fitToPage="1"/>
  </sheetPr>
  <dimension ref="A1:ED96"/>
  <sheetViews>
    <sheetView tabSelected="1" workbookViewId="0">
      <selection sqref="A1:P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65.77734375" style="63" bestFit="1" customWidth="1"/>
    <col min="4" max="5" width="16.77734375" style="94" customWidth="1"/>
    <col min="6" max="7" width="15.77734375" style="94" customWidth="1"/>
    <col min="8" max="8" width="13.77734375" style="94" customWidth="1"/>
    <col min="9" max="10" width="15.77734375" style="94" customWidth="1"/>
    <col min="11" max="14" width="13.77734375" style="94" customWidth="1"/>
    <col min="15" max="15" width="16.77734375" style="94" customWidth="1"/>
    <col min="16" max="16" width="13.77734375" style="63" customWidth="1"/>
    <col min="17" max="18" width="9.77734375" style="63"/>
  </cols>
  <sheetData>
    <row r="1" spans="1:134" ht="27.75">
      <c r="A1" s="102" t="s">
        <v>107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4"/>
      <c r="Q1" s="49"/>
      <c r="R1"/>
    </row>
    <row r="2" spans="1:134" ht="24" thickBot="1">
      <c r="A2" s="105" t="s">
        <v>252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7"/>
      <c r="Q2" s="49"/>
      <c r="R2"/>
    </row>
    <row r="3" spans="1:134" ht="18" customHeight="1">
      <c r="A3" s="108" t="s">
        <v>100</v>
      </c>
      <c r="B3" s="109"/>
      <c r="C3" s="110"/>
      <c r="D3" s="114" t="s">
        <v>44</v>
      </c>
      <c r="E3" s="115"/>
      <c r="F3" s="115"/>
      <c r="G3" s="115"/>
      <c r="H3" s="116"/>
      <c r="I3" s="114" t="s">
        <v>45</v>
      </c>
      <c r="J3" s="116"/>
      <c r="K3" s="114" t="s">
        <v>47</v>
      </c>
      <c r="L3" s="115"/>
      <c r="M3" s="116"/>
      <c r="N3" s="50"/>
      <c r="O3" s="51"/>
      <c r="P3" s="117" t="s">
        <v>229</v>
      </c>
      <c r="Q3" s="52"/>
      <c r="R3"/>
    </row>
    <row r="4" spans="1:134" ht="32.25" customHeight="1" thickBot="1">
      <c r="A4" s="111"/>
      <c r="B4" s="112"/>
      <c r="C4" s="113"/>
      <c r="D4" s="53" t="s">
        <v>6</v>
      </c>
      <c r="E4" s="53" t="s">
        <v>101</v>
      </c>
      <c r="F4" s="53" t="s">
        <v>102</v>
      </c>
      <c r="G4" s="53" t="s">
        <v>103</v>
      </c>
      <c r="H4" s="53" t="s">
        <v>7</v>
      </c>
      <c r="I4" s="53" t="s">
        <v>8</v>
      </c>
      <c r="J4" s="54" t="s">
        <v>104</v>
      </c>
      <c r="K4" s="54" t="s">
        <v>9</v>
      </c>
      <c r="L4" s="54" t="s">
        <v>10</v>
      </c>
      <c r="M4" s="54" t="s">
        <v>230</v>
      </c>
      <c r="N4" s="54" t="s">
        <v>11</v>
      </c>
      <c r="O4" s="54" t="s">
        <v>231</v>
      </c>
      <c r="P4" s="118"/>
      <c r="Q4" s="55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</row>
    <row r="5" spans="1:134" ht="15.75">
      <c r="A5" s="57" t="s">
        <v>232</v>
      </c>
      <c r="B5" s="58"/>
      <c r="C5" s="58"/>
      <c r="D5" s="59">
        <f>SUM(D6:D11)</f>
        <v>11012004</v>
      </c>
      <c r="E5" s="59">
        <f>SUM(E6:E11)</f>
        <v>1328121</v>
      </c>
      <c r="F5" s="59">
        <f>SUM(F6:F11)</f>
        <v>0</v>
      </c>
      <c r="G5" s="59">
        <f>SUM(G6:G11)</f>
        <v>0</v>
      </c>
      <c r="H5" s="59">
        <f>SUM(H6:H11)</f>
        <v>0</v>
      </c>
      <c r="I5" s="59">
        <f>SUM(I6:I11)</f>
        <v>0</v>
      </c>
      <c r="J5" s="59">
        <f>SUM(J6:J11)</f>
        <v>0</v>
      </c>
      <c r="K5" s="59">
        <f>SUM(K6:K11)</f>
        <v>0</v>
      </c>
      <c r="L5" s="59">
        <f>SUM(L6:L11)</f>
        <v>0</v>
      </c>
      <c r="M5" s="59">
        <f>SUM(M6:M11)</f>
        <v>0</v>
      </c>
      <c r="N5" s="59">
        <f>SUM(N6:N11)</f>
        <v>0</v>
      </c>
      <c r="O5" s="60">
        <f>SUM(D5:N5)</f>
        <v>12340125</v>
      </c>
      <c r="P5" s="61">
        <f>(O5/P$94)</f>
        <v>645.30277676096841</v>
      </c>
      <c r="Q5" s="62"/>
    </row>
    <row r="6" spans="1:134">
      <c r="A6" s="64"/>
      <c r="B6" s="65">
        <v>311</v>
      </c>
      <c r="C6" s="66" t="s">
        <v>3</v>
      </c>
      <c r="D6" s="67">
        <v>9092150</v>
      </c>
      <c r="E6" s="67">
        <v>746941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v>0</v>
      </c>
      <c r="O6" s="67">
        <f>SUM(D6:N6)</f>
        <v>9839091</v>
      </c>
      <c r="P6" s="68">
        <f>(O6/P$94)</f>
        <v>514.51608011295298</v>
      </c>
      <c r="Q6" s="69"/>
    </row>
    <row r="7" spans="1:134">
      <c r="A7" s="64"/>
      <c r="B7" s="65">
        <v>312.13</v>
      </c>
      <c r="C7" s="66" t="s">
        <v>233</v>
      </c>
      <c r="D7" s="67">
        <v>165828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v>0</v>
      </c>
      <c r="O7" s="67">
        <f t="shared" ref="O7:O11" si="0">SUM(D7:N7)</f>
        <v>165828</v>
      </c>
      <c r="P7" s="68">
        <f>(O7/P$94)</f>
        <v>8.6716519374575114</v>
      </c>
      <c r="Q7" s="69"/>
    </row>
    <row r="8" spans="1:134">
      <c r="A8" s="64"/>
      <c r="B8" s="65">
        <v>312.3</v>
      </c>
      <c r="C8" s="66" t="s">
        <v>13</v>
      </c>
      <c r="D8" s="67">
        <v>0</v>
      </c>
      <c r="E8" s="67">
        <v>99344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f t="shared" si="0"/>
        <v>99344</v>
      </c>
      <c r="P8" s="68">
        <f>(O8/P$94)</f>
        <v>5.195000784395754</v>
      </c>
      <c r="Q8" s="69"/>
    </row>
    <row r="9" spans="1:134">
      <c r="A9" s="64"/>
      <c r="B9" s="65">
        <v>312.41000000000003</v>
      </c>
      <c r="C9" s="66" t="s">
        <v>234</v>
      </c>
      <c r="D9" s="67">
        <v>0</v>
      </c>
      <c r="E9" s="67">
        <v>481836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7">
        <f t="shared" si="0"/>
        <v>481836</v>
      </c>
      <c r="P9" s="68">
        <f>(O9/P$94)</f>
        <v>25.19667416200387</v>
      </c>
      <c r="Q9" s="69"/>
    </row>
    <row r="10" spans="1:134">
      <c r="A10" s="64"/>
      <c r="B10" s="65">
        <v>312.64</v>
      </c>
      <c r="C10" s="66" t="s">
        <v>235</v>
      </c>
      <c r="D10" s="67">
        <v>1673736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f t="shared" si="0"/>
        <v>1673736</v>
      </c>
      <c r="P10" s="68">
        <f>(O10/P$94)</f>
        <v>87.524760759295091</v>
      </c>
      <c r="Q10" s="69"/>
    </row>
    <row r="11" spans="1:134">
      <c r="A11" s="64"/>
      <c r="B11" s="65">
        <v>315.10000000000002</v>
      </c>
      <c r="C11" s="66" t="s">
        <v>236</v>
      </c>
      <c r="D11" s="67">
        <v>80290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f t="shared" si="0"/>
        <v>80290</v>
      </c>
      <c r="P11" s="68">
        <f>(O11/P$94)</f>
        <v>4.1986090048632541</v>
      </c>
      <c r="Q11" s="69"/>
    </row>
    <row r="12" spans="1:134" ht="15.75">
      <c r="A12" s="70" t="s">
        <v>18</v>
      </c>
      <c r="B12" s="71"/>
      <c r="C12" s="72"/>
      <c r="D12" s="73">
        <f>SUM(D13:D15)</f>
        <v>570889</v>
      </c>
      <c r="E12" s="73">
        <f>SUM(E13:E15)</f>
        <v>1612917</v>
      </c>
      <c r="F12" s="73">
        <f>SUM(F13:F15)</f>
        <v>0</v>
      </c>
      <c r="G12" s="73">
        <f>SUM(G13:G15)</f>
        <v>0</v>
      </c>
      <c r="H12" s="73">
        <f>SUM(H13:H15)</f>
        <v>0</v>
      </c>
      <c r="I12" s="73">
        <f>SUM(I13:I15)</f>
        <v>0</v>
      </c>
      <c r="J12" s="73">
        <f>SUM(J13:J15)</f>
        <v>0</v>
      </c>
      <c r="K12" s="73">
        <f>SUM(K13:K15)</f>
        <v>0</v>
      </c>
      <c r="L12" s="73">
        <f>SUM(L13:L15)</f>
        <v>0</v>
      </c>
      <c r="M12" s="73">
        <f>SUM(M13:M15)</f>
        <v>0</v>
      </c>
      <c r="N12" s="73">
        <f>SUM(N13:N15)</f>
        <v>0</v>
      </c>
      <c r="O12" s="74">
        <f>SUM(D12:N12)</f>
        <v>2183806</v>
      </c>
      <c r="P12" s="75">
        <f>(O12/P$94)</f>
        <v>114.19787690215971</v>
      </c>
      <c r="Q12" s="76"/>
    </row>
    <row r="13" spans="1:134">
      <c r="A13" s="64"/>
      <c r="B13" s="65">
        <v>322</v>
      </c>
      <c r="C13" s="66" t="s">
        <v>237</v>
      </c>
      <c r="D13" s="67">
        <v>515416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f>SUM(D13:N13)</f>
        <v>515416</v>
      </c>
      <c r="P13" s="68">
        <f>(O13/P$94)</f>
        <v>26.952674789520472</v>
      </c>
      <c r="Q13" s="69"/>
    </row>
    <row r="14" spans="1:134">
      <c r="A14" s="64"/>
      <c r="B14" s="65">
        <v>325.2</v>
      </c>
      <c r="C14" s="66" t="s">
        <v>250</v>
      </c>
      <c r="D14" s="67">
        <v>0</v>
      </c>
      <c r="E14" s="67">
        <v>959995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v>0</v>
      </c>
      <c r="O14" s="67">
        <f t="shared" ref="O14:O15" si="1">SUM(D14:N14)</f>
        <v>959995</v>
      </c>
      <c r="P14" s="68">
        <f>(O14/P$94)</f>
        <v>50.201066778225176</v>
      </c>
      <c r="Q14" s="69"/>
    </row>
    <row r="15" spans="1:134">
      <c r="A15" s="64"/>
      <c r="B15" s="65">
        <v>329.5</v>
      </c>
      <c r="C15" s="66" t="s">
        <v>239</v>
      </c>
      <c r="D15" s="67">
        <v>55473</v>
      </c>
      <c r="E15" s="67">
        <v>652922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f t="shared" si="1"/>
        <v>708395</v>
      </c>
      <c r="P15" s="68">
        <f>(O15/P$94)</f>
        <v>37.044135334414058</v>
      </c>
      <c r="Q15" s="69"/>
    </row>
    <row r="16" spans="1:134" ht="15.75">
      <c r="A16" s="70" t="s">
        <v>240</v>
      </c>
      <c r="B16" s="71"/>
      <c r="C16" s="72"/>
      <c r="D16" s="73">
        <f>SUM(D17:D35)</f>
        <v>9000367</v>
      </c>
      <c r="E16" s="73">
        <f>SUM(E17:E35)</f>
        <v>1960353</v>
      </c>
      <c r="F16" s="73">
        <f>SUM(F17:F35)</f>
        <v>0</v>
      </c>
      <c r="G16" s="73">
        <f>SUM(G17:G35)</f>
        <v>0</v>
      </c>
      <c r="H16" s="73">
        <f>SUM(H17:H35)</f>
        <v>0</v>
      </c>
      <c r="I16" s="73">
        <f>SUM(I17:I35)</f>
        <v>0</v>
      </c>
      <c r="J16" s="73">
        <f>SUM(J17:J35)</f>
        <v>0</v>
      </c>
      <c r="K16" s="73">
        <f>SUM(K17:K35)</f>
        <v>0</v>
      </c>
      <c r="L16" s="73">
        <f>SUM(L17:L35)</f>
        <v>0</v>
      </c>
      <c r="M16" s="73">
        <f>SUM(M17:M35)</f>
        <v>0</v>
      </c>
      <c r="N16" s="73">
        <f>SUM(N17:N35)</f>
        <v>0</v>
      </c>
      <c r="O16" s="74">
        <f>SUM(D16:N16)</f>
        <v>10960720</v>
      </c>
      <c r="P16" s="75">
        <f>(O16/P$94)</f>
        <v>573.16948177587199</v>
      </c>
      <c r="Q16" s="76"/>
    </row>
    <row r="17" spans="1:17">
      <c r="A17" s="64"/>
      <c r="B17" s="65">
        <v>331.1</v>
      </c>
      <c r="C17" s="66" t="s">
        <v>22</v>
      </c>
      <c r="D17" s="67">
        <v>563160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f>SUM(D17:N17)</f>
        <v>563160</v>
      </c>
      <c r="P17" s="68">
        <f>(O17/P$94)</f>
        <v>29.449354180829367</v>
      </c>
      <c r="Q17" s="69"/>
    </row>
    <row r="18" spans="1:17">
      <c r="A18" s="64"/>
      <c r="B18" s="65">
        <v>331.2</v>
      </c>
      <c r="C18" s="66" t="s">
        <v>23</v>
      </c>
      <c r="D18" s="67">
        <v>8842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f>SUM(D18:N18)</f>
        <v>8842</v>
      </c>
      <c r="P18" s="68">
        <f>(O18/P$94)</f>
        <v>0.46237515034251947</v>
      </c>
      <c r="Q18" s="69"/>
    </row>
    <row r="19" spans="1:17">
      <c r="A19" s="64"/>
      <c r="B19" s="65">
        <v>331.39</v>
      </c>
      <c r="C19" s="66" t="s">
        <v>28</v>
      </c>
      <c r="D19" s="67">
        <v>0</v>
      </c>
      <c r="E19" s="67">
        <v>93750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f t="shared" ref="O19:O31" si="2">SUM(D19:N19)</f>
        <v>93750</v>
      </c>
      <c r="P19" s="68">
        <f>(O19/P$94)</f>
        <v>4.9024734612769967</v>
      </c>
      <c r="Q19" s="69"/>
    </row>
    <row r="20" spans="1:17">
      <c r="A20" s="64"/>
      <c r="B20" s="65">
        <v>331.5</v>
      </c>
      <c r="C20" s="66" t="s">
        <v>25</v>
      </c>
      <c r="D20" s="67">
        <v>0</v>
      </c>
      <c r="E20" s="67">
        <v>324047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f t="shared" si="2"/>
        <v>324047</v>
      </c>
      <c r="P20" s="68">
        <f>(O20/P$94)</f>
        <v>16.945406055535219</v>
      </c>
      <c r="Q20" s="69"/>
    </row>
    <row r="21" spans="1:17">
      <c r="A21" s="64"/>
      <c r="B21" s="65">
        <v>331.65</v>
      </c>
      <c r="C21" s="66" t="s">
        <v>29</v>
      </c>
      <c r="D21" s="67">
        <v>0</v>
      </c>
      <c r="E21" s="67">
        <v>127331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f t="shared" si="2"/>
        <v>127331</v>
      </c>
      <c r="P21" s="68">
        <f>(O21/P$94)</f>
        <v>6.6585263818438527</v>
      </c>
      <c r="Q21" s="69"/>
    </row>
    <row r="22" spans="1:17">
      <c r="A22" s="64"/>
      <c r="B22" s="65">
        <v>334.1</v>
      </c>
      <c r="C22" s="66" t="s">
        <v>26</v>
      </c>
      <c r="D22" s="67">
        <v>140622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f t="shared" si="2"/>
        <v>140622</v>
      </c>
      <c r="P22" s="68">
        <f>(O22/P$94)</f>
        <v>7.3535533127647339</v>
      </c>
      <c r="Q22" s="69"/>
    </row>
    <row r="23" spans="1:17">
      <c r="A23" s="64"/>
      <c r="B23" s="65">
        <v>334.2</v>
      </c>
      <c r="C23" s="66" t="s">
        <v>27</v>
      </c>
      <c r="D23" s="67">
        <v>399106</v>
      </c>
      <c r="E23" s="67">
        <v>349468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f t="shared" si="2"/>
        <v>748574</v>
      </c>
      <c r="P23" s="68">
        <f>(O23/P$94)</f>
        <v>39.145217800554306</v>
      </c>
      <c r="Q23" s="69"/>
    </row>
    <row r="24" spans="1:17">
      <c r="A24" s="64"/>
      <c r="B24" s="65">
        <v>334.49</v>
      </c>
      <c r="C24" s="66" t="s">
        <v>31</v>
      </c>
      <c r="D24" s="67">
        <v>3258850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f t="shared" si="2"/>
        <v>3258850</v>
      </c>
      <c r="P24" s="68">
        <f>(O24/P$94)</f>
        <v>170.41520681901375</v>
      </c>
      <c r="Q24" s="69"/>
    </row>
    <row r="25" spans="1:17">
      <c r="A25" s="64"/>
      <c r="B25" s="65">
        <v>334.7</v>
      </c>
      <c r="C25" s="66" t="s">
        <v>33</v>
      </c>
      <c r="D25" s="67">
        <v>66758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f t="shared" si="2"/>
        <v>66758</v>
      </c>
      <c r="P25" s="68">
        <f>(O25/P$94)</f>
        <v>3.4909794488312502</v>
      </c>
      <c r="Q25" s="69"/>
    </row>
    <row r="26" spans="1:17">
      <c r="A26" s="64"/>
      <c r="B26" s="65">
        <v>335.12099999999998</v>
      </c>
      <c r="C26" s="66" t="s">
        <v>241</v>
      </c>
      <c r="D26" s="67">
        <v>2180744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f t="shared" si="2"/>
        <v>2180744</v>
      </c>
      <c r="P26" s="68">
        <f>(O26/P$94)</f>
        <v>114.03775558228311</v>
      </c>
      <c r="Q26" s="69"/>
    </row>
    <row r="27" spans="1:17">
      <c r="A27" s="64"/>
      <c r="B27" s="65">
        <v>335.13</v>
      </c>
      <c r="C27" s="66" t="s">
        <v>135</v>
      </c>
      <c r="D27" s="67">
        <v>25927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f t="shared" si="2"/>
        <v>25927</v>
      </c>
      <c r="P27" s="68">
        <f>(O27/P$94)</f>
        <v>1.3558019139256392</v>
      </c>
      <c r="Q27" s="69"/>
    </row>
    <row r="28" spans="1:17">
      <c r="A28" s="64"/>
      <c r="B28" s="65">
        <v>335.14</v>
      </c>
      <c r="C28" s="66" t="s">
        <v>136</v>
      </c>
      <c r="D28" s="67">
        <v>16195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f t="shared" si="2"/>
        <v>16195</v>
      </c>
      <c r="P28" s="68">
        <f>(O28/P$94)</f>
        <v>0.84688594885739688</v>
      </c>
      <c r="Q28" s="69"/>
    </row>
    <row r="29" spans="1:17">
      <c r="A29" s="64"/>
      <c r="B29" s="65">
        <v>335.15</v>
      </c>
      <c r="C29" s="66" t="s">
        <v>137</v>
      </c>
      <c r="D29" s="67">
        <v>3340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f t="shared" si="2"/>
        <v>3340</v>
      </c>
      <c r="P29" s="68">
        <f>(O29/P$94)</f>
        <v>0.17465878784709513</v>
      </c>
      <c r="Q29" s="69"/>
    </row>
    <row r="30" spans="1:17">
      <c r="A30" s="64"/>
      <c r="B30" s="65">
        <v>335.16</v>
      </c>
      <c r="C30" s="66" t="s">
        <v>242</v>
      </c>
      <c r="D30" s="67">
        <v>226472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f t="shared" si="2"/>
        <v>226472</v>
      </c>
      <c r="P30" s="68">
        <f>(O30/P$94)</f>
        <v>11.842911677038122</v>
      </c>
      <c r="Q30" s="69"/>
    </row>
    <row r="31" spans="1:17">
      <c r="A31" s="64"/>
      <c r="B31" s="65">
        <v>335.18</v>
      </c>
      <c r="C31" s="66" t="s">
        <v>243</v>
      </c>
      <c r="D31" s="67">
        <v>2073816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f t="shared" si="2"/>
        <v>2073816</v>
      </c>
      <c r="P31" s="68">
        <f>(O31/P$94)</f>
        <v>108.4461643047639</v>
      </c>
      <c r="Q31" s="69"/>
    </row>
    <row r="32" spans="1:17">
      <c r="A32" s="64"/>
      <c r="B32" s="65">
        <v>335.42</v>
      </c>
      <c r="C32" s="66" t="s">
        <v>41</v>
      </c>
      <c r="D32" s="67">
        <v>0</v>
      </c>
      <c r="E32" s="67">
        <v>219689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f t="shared" ref="O32:O35" si="3">SUM(D32:N32)</f>
        <v>219689</v>
      </c>
      <c r="P32" s="68">
        <f>(O32/P$94)</f>
        <v>11.488207917167808</v>
      </c>
      <c r="Q32" s="69"/>
    </row>
    <row r="33" spans="1:17">
      <c r="A33" s="64"/>
      <c r="B33" s="65">
        <v>335.48</v>
      </c>
      <c r="C33" s="66" t="s">
        <v>155</v>
      </c>
      <c r="D33" s="67">
        <v>13793</v>
      </c>
      <c r="E33" s="67">
        <v>557067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f t="shared" si="3"/>
        <v>570860</v>
      </c>
      <c r="P33" s="68">
        <f>(O33/P$94)</f>
        <v>29.852010667782253</v>
      </c>
      <c r="Q33" s="69"/>
    </row>
    <row r="34" spans="1:17">
      <c r="A34" s="64"/>
      <c r="B34" s="65">
        <v>335.7</v>
      </c>
      <c r="C34" s="66" t="s">
        <v>42</v>
      </c>
      <c r="D34" s="67">
        <v>6993</v>
      </c>
      <c r="E34" s="67">
        <v>0</v>
      </c>
      <c r="F34" s="67">
        <v>0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v>0</v>
      </c>
      <c r="O34" s="67">
        <f t="shared" si="3"/>
        <v>6993</v>
      </c>
      <c r="P34" s="68">
        <f>(O34/P$94)</f>
        <v>0.36568530042357372</v>
      </c>
      <c r="Q34" s="69"/>
    </row>
    <row r="35" spans="1:17">
      <c r="A35" s="64"/>
      <c r="B35" s="65">
        <v>335.9</v>
      </c>
      <c r="C35" s="66" t="s">
        <v>175</v>
      </c>
      <c r="D35" s="67">
        <v>15749</v>
      </c>
      <c r="E35" s="67">
        <v>289001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f t="shared" si="3"/>
        <v>304750</v>
      </c>
      <c r="P35" s="68">
        <f>(O35/P$94)</f>
        <v>15.936307064791089</v>
      </c>
      <c r="Q35" s="69"/>
    </row>
    <row r="36" spans="1:17" ht="15.75">
      <c r="A36" s="70" t="s">
        <v>48</v>
      </c>
      <c r="B36" s="71"/>
      <c r="C36" s="72"/>
      <c r="D36" s="73">
        <f>SUM(D37:D75)</f>
        <v>1528291</v>
      </c>
      <c r="E36" s="73">
        <f>SUM(E37:E75)</f>
        <v>1828917</v>
      </c>
      <c r="F36" s="73">
        <f>SUM(F37:F75)</f>
        <v>0</v>
      </c>
      <c r="G36" s="73">
        <f>SUM(G37:G75)</f>
        <v>0</v>
      </c>
      <c r="H36" s="73">
        <f>SUM(H37:H75)</f>
        <v>0</v>
      </c>
      <c r="I36" s="73">
        <f>SUM(I37:I75)</f>
        <v>0</v>
      </c>
      <c r="J36" s="73">
        <f>SUM(J37:J75)</f>
        <v>0</v>
      </c>
      <c r="K36" s="73">
        <f>SUM(K37:K75)</f>
        <v>0</v>
      </c>
      <c r="L36" s="73">
        <f>SUM(L37:L75)</f>
        <v>0</v>
      </c>
      <c r="M36" s="73">
        <f>SUM(M37:M75)</f>
        <v>0</v>
      </c>
      <c r="N36" s="73">
        <f>SUM(N37:N75)</f>
        <v>0</v>
      </c>
      <c r="O36" s="73">
        <f>SUM(D36:N36)</f>
        <v>3357208</v>
      </c>
      <c r="P36" s="75">
        <f>(O36/P$94)</f>
        <v>175.55864665585943</v>
      </c>
      <c r="Q36" s="76"/>
    </row>
    <row r="37" spans="1:17">
      <c r="A37" s="64"/>
      <c r="B37" s="65">
        <v>341.1</v>
      </c>
      <c r="C37" s="66" t="s">
        <v>140</v>
      </c>
      <c r="D37" s="67">
        <v>177083</v>
      </c>
      <c r="E37" s="67">
        <v>30768</v>
      </c>
      <c r="F37" s="67">
        <v>0</v>
      </c>
      <c r="G37" s="67">
        <v>0</v>
      </c>
      <c r="H37" s="67">
        <v>0</v>
      </c>
      <c r="I37" s="67">
        <v>0</v>
      </c>
      <c r="J37" s="67">
        <v>0</v>
      </c>
      <c r="K37" s="67">
        <v>0</v>
      </c>
      <c r="L37" s="67">
        <v>0</v>
      </c>
      <c r="M37" s="67">
        <v>0</v>
      </c>
      <c r="N37" s="67">
        <v>0</v>
      </c>
      <c r="O37" s="67">
        <f>SUM(D37:N37)</f>
        <v>207851</v>
      </c>
      <c r="P37" s="68">
        <f>(O37/P$94)</f>
        <v>10.86916278826544</v>
      </c>
      <c r="Q37" s="69"/>
    </row>
    <row r="38" spans="1:17">
      <c r="A38" s="64"/>
      <c r="B38" s="65">
        <v>341.16</v>
      </c>
      <c r="C38" s="66" t="s">
        <v>141</v>
      </c>
      <c r="D38" s="67">
        <v>0</v>
      </c>
      <c r="E38" s="67">
        <v>29349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f t="shared" ref="O38:O75" si="4">SUM(D38:N38)</f>
        <v>29349</v>
      </c>
      <c r="P38" s="68">
        <f>(O38/P$94)</f>
        <v>1.5347487318935313</v>
      </c>
      <c r="Q38" s="69"/>
    </row>
    <row r="39" spans="1:17">
      <c r="A39" s="64"/>
      <c r="B39" s="65">
        <v>341.51</v>
      </c>
      <c r="C39" s="66" t="s">
        <v>142</v>
      </c>
      <c r="D39" s="67">
        <v>248641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f t="shared" si="4"/>
        <v>248641</v>
      </c>
      <c r="P39" s="68">
        <f>(O39/P$94)</f>
        <v>13.002196308110651</v>
      </c>
      <c r="Q39" s="69"/>
    </row>
    <row r="40" spans="1:17">
      <c r="A40" s="64"/>
      <c r="B40" s="65">
        <v>341.52</v>
      </c>
      <c r="C40" s="66" t="s">
        <v>143</v>
      </c>
      <c r="D40" s="67">
        <v>158600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f t="shared" si="4"/>
        <v>158600</v>
      </c>
      <c r="P40" s="68">
        <f>(O40/P$94)</f>
        <v>8.2936777702243365</v>
      </c>
      <c r="Q40" s="69"/>
    </row>
    <row r="41" spans="1:17">
      <c r="A41" s="64"/>
      <c r="B41" s="65">
        <v>341.55</v>
      </c>
      <c r="C41" s="66" t="s">
        <v>145</v>
      </c>
      <c r="D41" s="67">
        <v>347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f t="shared" si="4"/>
        <v>347</v>
      </c>
      <c r="P41" s="68">
        <f>(O41/P$94)</f>
        <v>1.8145688438006589E-2</v>
      </c>
      <c r="Q41" s="69"/>
    </row>
    <row r="42" spans="1:17">
      <c r="A42" s="64"/>
      <c r="B42" s="65">
        <v>341.56</v>
      </c>
      <c r="C42" s="66" t="s">
        <v>146</v>
      </c>
      <c r="D42" s="67">
        <v>3016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f t="shared" si="4"/>
        <v>3016</v>
      </c>
      <c r="P42" s="68">
        <f>(O42/P$94)</f>
        <v>0.15771583956492183</v>
      </c>
      <c r="Q42" s="69"/>
    </row>
    <row r="43" spans="1:17">
      <c r="A43" s="64"/>
      <c r="B43" s="65">
        <v>341.9</v>
      </c>
      <c r="C43" s="66" t="s">
        <v>147</v>
      </c>
      <c r="D43" s="67">
        <v>259235</v>
      </c>
      <c r="E43" s="67">
        <v>200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f t="shared" si="4"/>
        <v>259435</v>
      </c>
      <c r="P43" s="68">
        <f>(O43/P$94)</f>
        <v>13.56664749254824</v>
      </c>
      <c r="Q43" s="69"/>
    </row>
    <row r="44" spans="1:17">
      <c r="A44" s="64"/>
      <c r="B44" s="65">
        <v>342.3</v>
      </c>
      <c r="C44" s="66" t="s">
        <v>61</v>
      </c>
      <c r="D44" s="67">
        <v>6625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f t="shared" si="4"/>
        <v>6625</v>
      </c>
      <c r="P44" s="68">
        <f>(O44/P$94)</f>
        <v>0.34644145793024106</v>
      </c>
      <c r="Q44" s="69"/>
    </row>
    <row r="45" spans="1:17">
      <c r="A45" s="64"/>
      <c r="B45" s="65">
        <v>342.4</v>
      </c>
      <c r="C45" s="66" t="s">
        <v>62</v>
      </c>
      <c r="D45" s="67">
        <v>0</v>
      </c>
      <c r="E45" s="67">
        <v>153094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f t="shared" si="4"/>
        <v>153094</v>
      </c>
      <c r="P45" s="68">
        <f>(O45/P$94)</f>
        <v>8.0057522355278987</v>
      </c>
      <c r="Q45" s="69"/>
    </row>
    <row r="46" spans="1:17">
      <c r="A46" s="64"/>
      <c r="B46" s="65">
        <v>342.5</v>
      </c>
      <c r="C46" s="66" t="s">
        <v>63</v>
      </c>
      <c r="D46" s="67">
        <v>2481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f t="shared" si="4"/>
        <v>2481</v>
      </c>
      <c r="P46" s="68">
        <f>(O46/P$94)</f>
        <v>0.12973905767923444</v>
      </c>
      <c r="Q46" s="69"/>
    </row>
    <row r="47" spans="1:17">
      <c r="A47" s="64"/>
      <c r="B47" s="65">
        <v>342.6</v>
      </c>
      <c r="C47" s="66" t="s">
        <v>64</v>
      </c>
      <c r="D47" s="67">
        <v>0</v>
      </c>
      <c r="E47" s="67">
        <v>1093266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f t="shared" si="4"/>
        <v>1093266</v>
      </c>
      <c r="P47" s="68">
        <f>(O47/P$94)</f>
        <v>57.170213878575538</v>
      </c>
      <c r="Q47" s="69"/>
    </row>
    <row r="48" spans="1:17">
      <c r="A48" s="64"/>
      <c r="B48" s="65">
        <v>342.9</v>
      </c>
      <c r="C48" s="66" t="s">
        <v>212</v>
      </c>
      <c r="D48" s="67">
        <v>0</v>
      </c>
      <c r="E48" s="67">
        <v>10998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f t="shared" si="4"/>
        <v>10998</v>
      </c>
      <c r="P48" s="68">
        <f>(O48/P$94)</f>
        <v>0.57511896668932694</v>
      </c>
      <c r="Q48" s="69"/>
    </row>
    <row r="49" spans="1:17">
      <c r="A49" s="64"/>
      <c r="B49" s="65">
        <v>343.4</v>
      </c>
      <c r="C49" s="66" t="s">
        <v>65</v>
      </c>
      <c r="D49" s="67">
        <v>0</v>
      </c>
      <c r="E49" s="67">
        <v>250662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f t="shared" si="4"/>
        <v>250662</v>
      </c>
      <c r="P49" s="68">
        <f>(O49/P$94)</f>
        <v>13.107880562673222</v>
      </c>
      <c r="Q49" s="69"/>
    </row>
    <row r="50" spans="1:17">
      <c r="A50" s="64"/>
      <c r="B50" s="65">
        <v>344.9</v>
      </c>
      <c r="C50" s="66" t="s">
        <v>148</v>
      </c>
      <c r="D50" s="67">
        <v>0</v>
      </c>
      <c r="E50" s="67">
        <v>6821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f t="shared" si="4"/>
        <v>6821</v>
      </c>
      <c r="P50" s="68">
        <f>(O50/P$94)</f>
        <v>0.35669089577995083</v>
      </c>
      <c r="Q50" s="69"/>
    </row>
    <row r="51" spans="1:17">
      <c r="A51" s="64"/>
      <c r="B51" s="65">
        <v>346.4</v>
      </c>
      <c r="C51" s="66" t="s">
        <v>67</v>
      </c>
      <c r="D51" s="67">
        <v>23600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f t="shared" si="4"/>
        <v>23600</v>
      </c>
      <c r="P51" s="68">
        <f>(O51/P$94)</f>
        <v>1.2341159859854625</v>
      </c>
      <c r="Q51" s="69"/>
    </row>
    <row r="52" spans="1:17">
      <c r="A52" s="64"/>
      <c r="B52" s="65">
        <v>347.2</v>
      </c>
      <c r="C52" s="66" t="s">
        <v>68</v>
      </c>
      <c r="D52" s="67">
        <v>611922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f t="shared" si="4"/>
        <v>611922</v>
      </c>
      <c r="P52" s="68">
        <f>(O52/P$94)</f>
        <v>31.999267897296448</v>
      </c>
      <c r="Q52" s="69"/>
    </row>
    <row r="53" spans="1:17">
      <c r="A53" s="64"/>
      <c r="B53" s="65">
        <v>348.11</v>
      </c>
      <c r="C53" s="66" t="s">
        <v>176</v>
      </c>
      <c r="D53" s="67">
        <v>0</v>
      </c>
      <c r="E53" s="67">
        <v>48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f>SUM(D53:N53)</f>
        <v>48</v>
      </c>
      <c r="P53" s="68">
        <f>(O53/P$94)</f>
        <v>2.510066412173822E-3</v>
      </c>
      <c r="Q53" s="69"/>
    </row>
    <row r="54" spans="1:17">
      <c r="A54" s="64"/>
      <c r="B54" s="65">
        <v>348.12</v>
      </c>
      <c r="C54" s="66" t="s">
        <v>158</v>
      </c>
      <c r="D54" s="67">
        <v>0</v>
      </c>
      <c r="E54" s="67">
        <v>2948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f t="shared" ref="O54:O70" si="5">SUM(D54:N54)</f>
        <v>2948</v>
      </c>
      <c r="P54" s="68">
        <f>(O54/P$94)</f>
        <v>0.15415991214767558</v>
      </c>
      <c r="Q54" s="69"/>
    </row>
    <row r="55" spans="1:17">
      <c r="A55" s="64"/>
      <c r="B55" s="65">
        <v>348.13</v>
      </c>
      <c r="C55" s="66" t="s">
        <v>159</v>
      </c>
      <c r="D55" s="67">
        <v>0</v>
      </c>
      <c r="E55" s="67">
        <v>39237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f t="shared" si="5"/>
        <v>39237</v>
      </c>
      <c r="P55" s="68">
        <f>(O55/P$94)</f>
        <v>2.0518224128013385</v>
      </c>
      <c r="Q55" s="69"/>
    </row>
    <row r="56" spans="1:17">
      <c r="A56" s="64"/>
      <c r="B56" s="65">
        <v>348.14</v>
      </c>
      <c r="C56" s="66" t="s">
        <v>177</v>
      </c>
      <c r="D56" s="67">
        <v>0</v>
      </c>
      <c r="E56" s="67">
        <v>2019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f t="shared" si="5"/>
        <v>2019</v>
      </c>
      <c r="P56" s="68">
        <f>(O56/P$94)</f>
        <v>0.10557966846206139</v>
      </c>
      <c r="Q56" s="69"/>
    </row>
    <row r="57" spans="1:17">
      <c r="A57" s="64"/>
      <c r="B57" s="65">
        <v>348.21</v>
      </c>
      <c r="C57" s="66" t="s">
        <v>160</v>
      </c>
      <c r="D57" s="67">
        <v>0</v>
      </c>
      <c r="E57" s="67">
        <v>331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f t="shared" si="5"/>
        <v>331</v>
      </c>
      <c r="P57" s="68">
        <f>(O57/P$94)</f>
        <v>1.7308999633948649E-2</v>
      </c>
      <c r="Q57" s="69"/>
    </row>
    <row r="58" spans="1:17">
      <c r="A58" s="64"/>
      <c r="B58" s="65">
        <v>348.22</v>
      </c>
      <c r="C58" s="66" t="s">
        <v>178</v>
      </c>
      <c r="D58" s="67">
        <v>0</v>
      </c>
      <c r="E58" s="67">
        <v>2948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f t="shared" si="5"/>
        <v>2948</v>
      </c>
      <c r="P58" s="68">
        <f>(O58/P$94)</f>
        <v>0.15415991214767558</v>
      </c>
      <c r="Q58" s="69"/>
    </row>
    <row r="59" spans="1:17">
      <c r="A59" s="64"/>
      <c r="B59" s="65">
        <v>348.23</v>
      </c>
      <c r="C59" s="66" t="s">
        <v>161</v>
      </c>
      <c r="D59" s="67">
        <v>0</v>
      </c>
      <c r="E59" s="67">
        <v>996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f t="shared" si="5"/>
        <v>996</v>
      </c>
      <c r="P59" s="68">
        <f>(O59/P$94)</f>
        <v>5.2083878052606808E-2</v>
      </c>
      <c r="Q59" s="69"/>
    </row>
    <row r="60" spans="1:17">
      <c r="A60" s="64"/>
      <c r="B60" s="65">
        <v>348.24</v>
      </c>
      <c r="C60" s="66" t="s">
        <v>179</v>
      </c>
      <c r="D60" s="67">
        <v>0</v>
      </c>
      <c r="E60" s="67">
        <v>10167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f t="shared" si="5"/>
        <v>10167</v>
      </c>
      <c r="P60" s="68">
        <f>(O60/P$94)</f>
        <v>0.53166344192856774</v>
      </c>
      <c r="Q60" s="69"/>
    </row>
    <row r="61" spans="1:17">
      <c r="A61" s="64"/>
      <c r="B61" s="65">
        <v>348.31</v>
      </c>
      <c r="C61" s="66" t="s">
        <v>162</v>
      </c>
      <c r="D61" s="67">
        <v>0</v>
      </c>
      <c r="E61" s="67">
        <v>59873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f t="shared" si="5"/>
        <v>59873</v>
      </c>
      <c r="P61" s="68">
        <f>(O61/P$94)</f>
        <v>3.1309417978350678</v>
      </c>
      <c r="Q61" s="69"/>
    </row>
    <row r="62" spans="1:17">
      <c r="A62" s="64"/>
      <c r="B62" s="65">
        <v>348.32</v>
      </c>
      <c r="C62" s="66" t="s">
        <v>163</v>
      </c>
      <c r="D62" s="67">
        <v>0</v>
      </c>
      <c r="E62" s="67">
        <v>9437</v>
      </c>
      <c r="F62" s="67">
        <v>0</v>
      </c>
      <c r="G62" s="67">
        <v>0</v>
      </c>
      <c r="H62" s="67">
        <v>0</v>
      </c>
      <c r="I62" s="67">
        <v>0</v>
      </c>
      <c r="J62" s="67">
        <v>0</v>
      </c>
      <c r="K62" s="67">
        <v>0</v>
      </c>
      <c r="L62" s="67">
        <v>0</v>
      </c>
      <c r="M62" s="67">
        <v>0</v>
      </c>
      <c r="N62" s="67">
        <v>0</v>
      </c>
      <c r="O62" s="67">
        <f t="shared" si="5"/>
        <v>9437</v>
      </c>
      <c r="P62" s="68">
        <f>(O62/P$94)</f>
        <v>0.49348951524342416</v>
      </c>
      <c r="Q62" s="69"/>
    </row>
    <row r="63" spans="1:17">
      <c r="A63" s="64"/>
      <c r="B63" s="65">
        <v>348.41</v>
      </c>
      <c r="C63" s="66" t="s">
        <v>164</v>
      </c>
      <c r="D63" s="67">
        <v>0</v>
      </c>
      <c r="E63" s="67">
        <v>46095</v>
      </c>
      <c r="F63" s="67">
        <v>0</v>
      </c>
      <c r="G63" s="67">
        <v>0</v>
      </c>
      <c r="H63" s="67">
        <v>0</v>
      </c>
      <c r="I63" s="67">
        <v>0</v>
      </c>
      <c r="J63" s="67">
        <v>0</v>
      </c>
      <c r="K63" s="67">
        <v>0</v>
      </c>
      <c r="L63" s="67">
        <v>0</v>
      </c>
      <c r="M63" s="67">
        <v>0</v>
      </c>
      <c r="N63" s="67">
        <v>0</v>
      </c>
      <c r="O63" s="67">
        <f t="shared" si="5"/>
        <v>46095</v>
      </c>
      <c r="P63" s="68">
        <f>(O63/P$94)</f>
        <v>2.4104481514406735</v>
      </c>
      <c r="Q63" s="69"/>
    </row>
    <row r="64" spans="1:17">
      <c r="A64" s="64"/>
      <c r="B64" s="65">
        <v>348.42</v>
      </c>
      <c r="C64" s="66" t="s">
        <v>165</v>
      </c>
      <c r="D64" s="67">
        <v>0</v>
      </c>
      <c r="E64" s="67">
        <v>2923</v>
      </c>
      <c r="F64" s="67">
        <v>0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f t="shared" si="5"/>
        <v>2923</v>
      </c>
      <c r="P64" s="68">
        <f>(O64/P$94)</f>
        <v>0.15285258589133505</v>
      </c>
      <c r="Q64" s="69"/>
    </row>
    <row r="65" spans="1:17">
      <c r="A65" s="64"/>
      <c r="B65" s="65">
        <v>348.48</v>
      </c>
      <c r="C65" s="66" t="s">
        <v>213</v>
      </c>
      <c r="D65" s="67">
        <v>189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f t="shared" si="5"/>
        <v>189</v>
      </c>
      <c r="P65" s="68">
        <f>(O65/P$94)</f>
        <v>9.8833864979344238E-3</v>
      </c>
      <c r="Q65" s="69"/>
    </row>
    <row r="66" spans="1:17">
      <c r="A66" s="64"/>
      <c r="B66" s="65">
        <v>348.52</v>
      </c>
      <c r="C66" s="66" t="s">
        <v>244</v>
      </c>
      <c r="D66" s="67">
        <v>0</v>
      </c>
      <c r="E66" s="67">
        <v>8627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f t="shared" si="5"/>
        <v>8627</v>
      </c>
      <c r="P66" s="68">
        <f>(O66/P$94)</f>
        <v>0.45113214453799089</v>
      </c>
      <c r="Q66" s="69"/>
    </row>
    <row r="67" spans="1:17">
      <c r="A67" s="64"/>
      <c r="B67" s="65">
        <v>348.53</v>
      </c>
      <c r="C67" s="66" t="s">
        <v>245</v>
      </c>
      <c r="D67" s="67">
        <v>0</v>
      </c>
      <c r="E67" s="67">
        <v>31344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f t="shared" si="5"/>
        <v>31344</v>
      </c>
      <c r="P67" s="68">
        <f>(O67/P$94)</f>
        <v>1.6390733671495059</v>
      </c>
      <c r="Q67" s="69"/>
    </row>
    <row r="68" spans="1:17">
      <c r="A68" s="64"/>
      <c r="B68" s="65">
        <v>348.54</v>
      </c>
      <c r="C68" s="66" t="s">
        <v>246</v>
      </c>
      <c r="D68" s="67">
        <v>0</v>
      </c>
      <c r="E68" s="67">
        <v>8942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f t="shared" si="5"/>
        <v>8942</v>
      </c>
      <c r="P68" s="68">
        <f>(O68/P$94)</f>
        <v>0.46760445536788159</v>
      </c>
      <c r="Q68" s="69"/>
    </row>
    <row r="69" spans="1:17">
      <c r="A69" s="64"/>
      <c r="B69" s="65">
        <v>348.71</v>
      </c>
      <c r="C69" s="66" t="s">
        <v>169</v>
      </c>
      <c r="D69" s="67">
        <v>0</v>
      </c>
      <c r="E69" s="67">
        <v>15330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f t="shared" si="5"/>
        <v>15330</v>
      </c>
      <c r="P69" s="68">
        <f>(O69/P$94)</f>
        <v>0.80165246038801441</v>
      </c>
      <c r="Q69" s="69"/>
    </row>
    <row r="70" spans="1:17">
      <c r="A70" s="64"/>
      <c r="B70" s="65">
        <v>348.72</v>
      </c>
      <c r="C70" s="66" t="s">
        <v>170</v>
      </c>
      <c r="D70" s="67">
        <v>0</v>
      </c>
      <c r="E70" s="67">
        <v>594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f t="shared" si="5"/>
        <v>594</v>
      </c>
      <c r="P70" s="68">
        <f>(O70/P$94)</f>
        <v>3.106207185065105E-2</v>
      </c>
      <c r="Q70" s="69"/>
    </row>
    <row r="71" spans="1:17">
      <c r="A71" s="64"/>
      <c r="B71" s="65">
        <v>348.92099999999999</v>
      </c>
      <c r="C71" s="66" t="s">
        <v>149</v>
      </c>
      <c r="D71" s="67">
        <v>3244</v>
      </c>
      <c r="E71" s="67">
        <v>0</v>
      </c>
      <c r="F71" s="67">
        <v>0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67">
        <f t="shared" ref="O71:O74" si="6">SUM(D71:N71)</f>
        <v>3244</v>
      </c>
      <c r="P71" s="68">
        <f>(O71/P$94)</f>
        <v>0.16963865502274747</v>
      </c>
      <c r="Q71" s="69"/>
    </row>
    <row r="72" spans="1:17">
      <c r="A72" s="64"/>
      <c r="B72" s="65">
        <v>348.92200000000003</v>
      </c>
      <c r="C72" s="66" t="s">
        <v>214</v>
      </c>
      <c r="D72" s="67">
        <v>3244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f t="shared" si="6"/>
        <v>3244</v>
      </c>
      <c r="P72" s="68">
        <f>(O72/P$94)</f>
        <v>0.16963865502274747</v>
      </c>
      <c r="Q72" s="69"/>
    </row>
    <row r="73" spans="1:17">
      <c r="A73" s="64"/>
      <c r="B73" s="65">
        <v>348.923</v>
      </c>
      <c r="C73" s="66" t="s">
        <v>215</v>
      </c>
      <c r="D73" s="67">
        <v>3244</v>
      </c>
      <c r="E73" s="67">
        <v>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f t="shared" si="6"/>
        <v>3244</v>
      </c>
      <c r="P73" s="68">
        <f>(O73/P$94)</f>
        <v>0.16963865502274747</v>
      </c>
      <c r="Q73" s="69"/>
    </row>
    <row r="74" spans="1:17">
      <c r="A74" s="64"/>
      <c r="B74" s="65">
        <v>348.92399999999998</v>
      </c>
      <c r="C74" s="66" t="s">
        <v>216</v>
      </c>
      <c r="D74" s="67">
        <v>3244</v>
      </c>
      <c r="E74" s="67">
        <v>0</v>
      </c>
      <c r="F74" s="67">
        <v>0</v>
      </c>
      <c r="G74" s="67">
        <v>0</v>
      </c>
      <c r="H74" s="67">
        <v>0</v>
      </c>
      <c r="I74" s="67">
        <v>0</v>
      </c>
      <c r="J74" s="67">
        <v>0</v>
      </c>
      <c r="K74" s="67">
        <v>0</v>
      </c>
      <c r="L74" s="67">
        <v>0</v>
      </c>
      <c r="M74" s="67">
        <v>0</v>
      </c>
      <c r="N74" s="67">
        <v>0</v>
      </c>
      <c r="O74" s="67">
        <f t="shared" si="6"/>
        <v>3244</v>
      </c>
      <c r="P74" s="68">
        <f>(O74/P$94)</f>
        <v>0.16963865502274747</v>
      </c>
      <c r="Q74" s="69"/>
    </row>
    <row r="75" spans="1:17">
      <c r="A75" s="64"/>
      <c r="B75" s="65">
        <v>349</v>
      </c>
      <c r="C75" s="66" t="s">
        <v>247</v>
      </c>
      <c r="D75" s="67">
        <v>23576</v>
      </c>
      <c r="E75" s="67">
        <v>11900</v>
      </c>
      <c r="F75" s="67">
        <v>0</v>
      </c>
      <c r="G75" s="67">
        <v>0</v>
      </c>
      <c r="H75" s="67">
        <v>0</v>
      </c>
      <c r="I75" s="67">
        <v>0</v>
      </c>
      <c r="J75" s="67">
        <v>0</v>
      </c>
      <c r="K75" s="67">
        <v>0</v>
      </c>
      <c r="L75" s="67">
        <v>0</v>
      </c>
      <c r="M75" s="67">
        <v>0</v>
      </c>
      <c r="N75" s="67">
        <v>0</v>
      </c>
      <c r="O75" s="67">
        <f t="shared" si="4"/>
        <v>35476</v>
      </c>
      <c r="P75" s="68">
        <f>(O75/P$94)</f>
        <v>1.855148250797469</v>
      </c>
      <c r="Q75" s="69"/>
    </row>
    <row r="76" spans="1:17" ht="15.75">
      <c r="A76" s="70" t="s">
        <v>49</v>
      </c>
      <c r="B76" s="71"/>
      <c r="C76" s="72"/>
      <c r="D76" s="73">
        <f>SUM(D77:D82)</f>
        <v>0</v>
      </c>
      <c r="E76" s="73">
        <f>SUM(E77:E82)</f>
        <v>71767</v>
      </c>
      <c r="F76" s="73">
        <f>SUM(F77:F82)</f>
        <v>0</v>
      </c>
      <c r="G76" s="73">
        <f>SUM(G77:G82)</f>
        <v>0</v>
      </c>
      <c r="H76" s="73">
        <f>SUM(H77:H82)</f>
        <v>0</v>
      </c>
      <c r="I76" s="73">
        <f>SUM(I77:I82)</f>
        <v>0</v>
      </c>
      <c r="J76" s="73">
        <f>SUM(J77:J82)</f>
        <v>0</v>
      </c>
      <c r="K76" s="73">
        <f>SUM(K77:K82)</f>
        <v>0</v>
      </c>
      <c r="L76" s="73">
        <f>SUM(L77:L82)</f>
        <v>0</v>
      </c>
      <c r="M76" s="73">
        <f>SUM(M77:M82)</f>
        <v>0</v>
      </c>
      <c r="N76" s="73">
        <f>SUM(N77:N82)</f>
        <v>0</v>
      </c>
      <c r="O76" s="73">
        <f>SUM(D76:N76)</f>
        <v>71767</v>
      </c>
      <c r="P76" s="75">
        <f>(O76/P$94)</f>
        <v>3.7529153375516393</v>
      </c>
      <c r="Q76" s="76"/>
    </row>
    <row r="77" spans="1:17">
      <c r="A77" s="77"/>
      <c r="B77" s="78">
        <v>351.1</v>
      </c>
      <c r="C77" s="79" t="s">
        <v>87</v>
      </c>
      <c r="D77" s="67">
        <v>0</v>
      </c>
      <c r="E77" s="67">
        <v>5142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f>SUM(D77:N77)</f>
        <v>5142</v>
      </c>
      <c r="P77" s="68">
        <f>(O77/P$94)</f>
        <v>0.26889086440412069</v>
      </c>
      <c r="Q77" s="69"/>
    </row>
    <row r="78" spans="1:17">
      <c r="A78" s="77"/>
      <c r="B78" s="78">
        <v>351.2</v>
      </c>
      <c r="C78" s="79" t="s">
        <v>90</v>
      </c>
      <c r="D78" s="67">
        <v>0</v>
      </c>
      <c r="E78" s="67">
        <v>3723</v>
      </c>
      <c r="F78" s="67">
        <v>0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f t="shared" ref="O78:O82" si="7">SUM(D78:N78)</f>
        <v>3723</v>
      </c>
      <c r="P78" s="68">
        <f>(O78/P$94)</f>
        <v>0.19468702609423208</v>
      </c>
      <c r="Q78" s="69"/>
    </row>
    <row r="79" spans="1:17">
      <c r="A79" s="77"/>
      <c r="B79" s="78">
        <v>351.3</v>
      </c>
      <c r="C79" s="79" t="s">
        <v>91</v>
      </c>
      <c r="D79" s="67">
        <v>0</v>
      </c>
      <c r="E79" s="67">
        <v>2377</v>
      </c>
      <c r="F79" s="67">
        <v>0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f t="shared" si="7"/>
        <v>2377</v>
      </c>
      <c r="P79" s="68">
        <f>(O79/P$94)</f>
        <v>0.12430058045285781</v>
      </c>
      <c r="Q79" s="69"/>
    </row>
    <row r="80" spans="1:17">
      <c r="A80" s="77"/>
      <c r="B80" s="78">
        <v>351.5</v>
      </c>
      <c r="C80" s="79" t="s">
        <v>123</v>
      </c>
      <c r="D80" s="67">
        <v>0</v>
      </c>
      <c r="E80" s="67">
        <v>50535</v>
      </c>
      <c r="F80" s="67">
        <v>0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f t="shared" si="7"/>
        <v>50535</v>
      </c>
      <c r="P80" s="68">
        <f>(O80/P$94)</f>
        <v>2.6426292945667522</v>
      </c>
      <c r="Q80" s="69"/>
    </row>
    <row r="81" spans="1:120">
      <c r="A81" s="77"/>
      <c r="B81" s="78">
        <v>351.9</v>
      </c>
      <c r="C81" s="79" t="s">
        <v>248</v>
      </c>
      <c r="D81" s="67">
        <v>0</v>
      </c>
      <c r="E81" s="67">
        <v>948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f t="shared" si="7"/>
        <v>948</v>
      </c>
      <c r="P81" s="68">
        <f>(O81/P$94)</f>
        <v>4.9573811640432987E-2</v>
      </c>
      <c r="Q81" s="69"/>
    </row>
    <row r="82" spans="1:120">
      <c r="A82" s="77"/>
      <c r="B82" s="78">
        <v>359</v>
      </c>
      <c r="C82" s="79" t="s">
        <v>217</v>
      </c>
      <c r="D82" s="67">
        <v>0</v>
      </c>
      <c r="E82" s="67">
        <v>9042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f t="shared" si="7"/>
        <v>9042</v>
      </c>
      <c r="P82" s="68">
        <f>(O82/P$94)</f>
        <v>0.47283376039324376</v>
      </c>
      <c r="Q82" s="69"/>
    </row>
    <row r="83" spans="1:120" ht="15.75">
      <c r="A83" s="70" t="s">
        <v>5</v>
      </c>
      <c r="B83" s="71"/>
      <c r="C83" s="72"/>
      <c r="D83" s="73">
        <f>SUM(D84:D88)</f>
        <v>1373972</v>
      </c>
      <c r="E83" s="73">
        <f>SUM(E84:E88)</f>
        <v>201429</v>
      </c>
      <c r="F83" s="73">
        <f>SUM(F84:F88)</f>
        <v>0</v>
      </c>
      <c r="G83" s="73">
        <f>SUM(G84:G88)</f>
        <v>199881</v>
      </c>
      <c r="H83" s="73">
        <f>SUM(H84:H88)</f>
        <v>0</v>
      </c>
      <c r="I83" s="73">
        <f>SUM(I84:I88)</f>
        <v>0</v>
      </c>
      <c r="J83" s="73">
        <f>SUM(J84:J88)</f>
        <v>0</v>
      </c>
      <c r="K83" s="73">
        <f>SUM(K84:K88)</f>
        <v>0</v>
      </c>
      <c r="L83" s="73">
        <f>SUM(L84:L88)</f>
        <v>0</v>
      </c>
      <c r="M83" s="73">
        <f>SUM(M84:M88)</f>
        <v>23704713</v>
      </c>
      <c r="N83" s="73">
        <f>SUM(N84:N88)</f>
        <v>0</v>
      </c>
      <c r="O83" s="73">
        <f>SUM(D83:N83)</f>
        <v>25479995</v>
      </c>
      <c r="P83" s="75">
        <f>(O83/P$94)</f>
        <v>1332.4266589970193</v>
      </c>
      <c r="Q83" s="76"/>
    </row>
    <row r="84" spans="1:120">
      <c r="A84" s="64"/>
      <c r="B84" s="65">
        <v>361.1</v>
      </c>
      <c r="C84" s="66" t="s">
        <v>92</v>
      </c>
      <c r="D84" s="67">
        <v>947167</v>
      </c>
      <c r="E84" s="67">
        <v>149135</v>
      </c>
      <c r="F84" s="67">
        <v>0</v>
      </c>
      <c r="G84" s="67">
        <v>199881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f>SUM(D84:N84)</f>
        <v>1296183</v>
      </c>
      <c r="P84" s="68">
        <f>(O84/P$94)</f>
        <v>67.781362756889607</v>
      </c>
      <c r="Q84" s="69"/>
    </row>
    <row r="85" spans="1:120">
      <c r="A85" s="64"/>
      <c r="B85" s="65">
        <v>362</v>
      </c>
      <c r="C85" s="66" t="s">
        <v>113</v>
      </c>
      <c r="D85" s="67">
        <v>84643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f t="shared" ref="O85:O88" si="8">SUM(D85:N85)</f>
        <v>84643</v>
      </c>
      <c r="P85" s="68">
        <f>(O85/P$94)</f>
        <v>4.4262406526172668</v>
      </c>
      <c r="Q85" s="69"/>
    </row>
    <row r="86" spans="1:120">
      <c r="A86" s="64"/>
      <c r="B86" s="65">
        <v>366</v>
      </c>
      <c r="C86" s="66" t="s">
        <v>95</v>
      </c>
      <c r="D86" s="67">
        <v>1000</v>
      </c>
      <c r="E86" s="67">
        <v>300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f t="shared" si="8"/>
        <v>1300</v>
      </c>
      <c r="P86" s="68">
        <f>(O86/P$94)</f>
        <v>6.7980965329707682E-2</v>
      </c>
      <c r="Q86" s="69"/>
    </row>
    <row r="87" spans="1:120">
      <c r="A87" s="64"/>
      <c r="B87" s="65">
        <v>369.35</v>
      </c>
      <c r="C87" s="66" t="s">
        <v>253</v>
      </c>
      <c r="D87" s="67">
        <v>0</v>
      </c>
      <c r="E87" s="67">
        <v>13730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f t="shared" si="8"/>
        <v>13730</v>
      </c>
      <c r="P87" s="68">
        <f>(O87/P$94)</f>
        <v>0.7179835799822204</v>
      </c>
      <c r="Q87" s="69"/>
    </row>
    <row r="88" spans="1:120">
      <c r="A88" s="64"/>
      <c r="B88" s="65">
        <v>369.9</v>
      </c>
      <c r="C88" s="66" t="s">
        <v>97</v>
      </c>
      <c r="D88" s="67">
        <v>341162</v>
      </c>
      <c r="E88" s="67">
        <v>38264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23704713</v>
      </c>
      <c r="N88" s="67">
        <v>0</v>
      </c>
      <c r="O88" s="67">
        <f t="shared" si="8"/>
        <v>24084139</v>
      </c>
      <c r="P88" s="68">
        <f>(O88/P$94)</f>
        <v>1259.4330910422004</v>
      </c>
      <c r="Q88" s="69"/>
    </row>
    <row r="89" spans="1:120" ht="15.75">
      <c r="A89" s="70" t="s">
        <v>50</v>
      </c>
      <c r="B89" s="71"/>
      <c r="C89" s="72"/>
      <c r="D89" s="73">
        <f>SUM(D90:D91)</f>
        <v>30000</v>
      </c>
      <c r="E89" s="73">
        <f>SUM(E90:E91)</f>
        <v>1192483</v>
      </c>
      <c r="F89" s="73">
        <f>SUM(F90:F91)</f>
        <v>0</v>
      </c>
      <c r="G89" s="73">
        <f>SUM(G90:G91)</f>
        <v>6624973</v>
      </c>
      <c r="H89" s="73">
        <f>SUM(H90:H91)</f>
        <v>0</v>
      </c>
      <c r="I89" s="73">
        <f>SUM(I90:I91)</f>
        <v>0</v>
      </c>
      <c r="J89" s="73">
        <f>SUM(J90:J91)</f>
        <v>0</v>
      </c>
      <c r="K89" s="73">
        <f>SUM(K90:K91)</f>
        <v>0</v>
      </c>
      <c r="L89" s="73">
        <f>SUM(L90:L91)</f>
        <v>0</v>
      </c>
      <c r="M89" s="73">
        <f>SUM(M90:M91)</f>
        <v>0</v>
      </c>
      <c r="N89" s="73">
        <f>SUM(N90:N91)</f>
        <v>0</v>
      </c>
      <c r="O89" s="73">
        <f>SUM(D89:N89)</f>
        <v>7847456</v>
      </c>
      <c r="P89" s="75">
        <f>(O89/P$94)</f>
        <v>410.36741097108194</v>
      </c>
      <c r="Q89" s="69"/>
    </row>
    <row r="90" spans="1:120">
      <c r="A90" s="64"/>
      <c r="B90" s="65">
        <v>381</v>
      </c>
      <c r="C90" s="66" t="s">
        <v>98</v>
      </c>
      <c r="D90" s="67">
        <v>30000</v>
      </c>
      <c r="E90" s="67">
        <v>600000</v>
      </c>
      <c r="F90" s="67">
        <v>0</v>
      </c>
      <c r="G90" s="67">
        <v>2674973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f>SUM(D90:N90)</f>
        <v>3304973</v>
      </c>
      <c r="P90" s="68">
        <f>(O90/P$94)</f>
        <v>172.82711917586153</v>
      </c>
      <c r="Q90" s="69"/>
    </row>
    <row r="91" spans="1:120" ht="15.75" thickBot="1">
      <c r="A91" s="64"/>
      <c r="B91" s="65">
        <v>384</v>
      </c>
      <c r="C91" s="66" t="s">
        <v>99</v>
      </c>
      <c r="D91" s="67">
        <v>0</v>
      </c>
      <c r="E91" s="67">
        <v>592483</v>
      </c>
      <c r="F91" s="67">
        <v>0</v>
      </c>
      <c r="G91" s="67">
        <v>3950000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>
        <f t="shared" ref="O91" si="9">SUM(D91:N91)</f>
        <v>4542483</v>
      </c>
      <c r="P91" s="68">
        <f>(O91/P$94)</f>
        <v>237.54029179522041</v>
      </c>
      <c r="Q91" s="69"/>
    </row>
    <row r="92" spans="1:120" ht="16.5" thickBot="1">
      <c r="A92" s="80" t="s">
        <v>71</v>
      </c>
      <c r="B92" s="81"/>
      <c r="C92" s="82"/>
      <c r="D92" s="83">
        <f>SUM(D5,D12,D16,D36,D76,D83,D89)</f>
        <v>23515523</v>
      </c>
      <c r="E92" s="83">
        <f>SUM(E5,E12,E16,E36,E76,E83,E89)</f>
        <v>8195987</v>
      </c>
      <c r="F92" s="83">
        <f>SUM(F5,F12,F16,F36,F76,F83,F89)</f>
        <v>0</v>
      </c>
      <c r="G92" s="83">
        <f>SUM(G5,G12,G16,G36,G76,G83,G89)</f>
        <v>6824854</v>
      </c>
      <c r="H92" s="83">
        <f>SUM(H5,H12,H16,H36,H76,H83,H89)</f>
        <v>0</v>
      </c>
      <c r="I92" s="83">
        <f>SUM(I5,I12,I16,I36,I76,I83,I89)</f>
        <v>0</v>
      </c>
      <c r="J92" s="83">
        <f>SUM(J5,J12,J16,J36,J76,J83,J89)</f>
        <v>0</v>
      </c>
      <c r="K92" s="83">
        <f>SUM(K5,K12,K16,K36,K76,K83,K89)</f>
        <v>0</v>
      </c>
      <c r="L92" s="83">
        <f>SUM(L5,L12,L16,L36,L76,L83,L89)</f>
        <v>0</v>
      </c>
      <c r="M92" s="83">
        <f>SUM(M5,M12,M16,M36,M76,M83,M89)</f>
        <v>23704713</v>
      </c>
      <c r="N92" s="83">
        <f>SUM(N5,N12,N16,N36,N76,N83,N89)</f>
        <v>0</v>
      </c>
      <c r="O92" s="83">
        <f>SUM(D92:N92)</f>
        <v>62241077</v>
      </c>
      <c r="P92" s="84">
        <f>(O92/P$94)</f>
        <v>3254.7757674005124</v>
      </c>
      <c r="Q92" s="62"/>
      <c r="R92" s="85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  <c r="BB92" s="52"/>
      <c r="BC92" s="52"/>
      <c r="BD92" s="52"/>
      <c r="BE92" s="52"/>
      <c r="BF92" s="52"/>
      <c r="BG92" s="52"/>
      <c r="BH92" s="52"/>
      <c r="BI92" s="52"/>
      <c r="BJ92" s="52"/>
      <c r="BK92" s="52"/>
      <c r="BL92" s="52"/>
      <c r="BM92" s="52"/>
      <c r="BN92" s="52"/>
      <c r="BO92" s="52"/>
      <c r="BP92" s="52"/>
      <c r="BQ92" s="52"/>
      <c r="BR92" s="52"/>
      <c r="BS92" s="52"/>
      <c r="BT92" s="52"/>
      <c r="BU92" s="52"/>
      <c r="BV92" s="52"/>
      <c r="BW92" s="52"/>
      <c r="BX92" s="52"/>
      <c r="BY92" s="52"/>
      <c r="BZ92" s="52"/>
      <c r="CA92" s="52"/>
      <c r="CB92" s="52"/>
      <c r="CC92" s="52"/>
      <c r="CD92" s="52"/>
      <c r="CE92" s="52"/>
      <c r="CF92" s="52"/>
      <c r="CG92" s="52"/>
      <c r="CH92" s="52"/>
      <c r="CI92" s="52"/>
      <c r="CJ92" s="52"/>
      <c r="CK92" s="52"/>
      <c r="CL92" s="52"/>
      <c r="CM92" s="52"/>
      <c r="CN92" s="52"/>
      <c r="CO92" s="52"/>
      <c r="CP92" s="52"/>
      <c r="CQ92" s="52"/>
      <c r="CR92" s="52"/>
      <c r="CS92" s="52"/>
      <c r="CT92" s="52"/>
      <c r="CU92" s="52"/>
      <c r="CV92" s="52"/>
      <c r="CW92" s="52"/>
      <c r="CX92" s="52"/>
      <c r="CY92" s="52"/>
      <c r="CZ92" s="52"/>
      <c r="DA92" s="52"/>
      <c r="DB92" s="52"/>
      <c r="DC92" s="52"/>
      <c r="DD92" s="52"/>
      <c r="DE92" s="52"/>
      <c r="DF92" s="52"/>
      <c r="DG92" s="52"/>
      <c r="DH92" s="52"/>
      <c r="DI92" s="52"/>
      <c r="DJ92" s="52"/>
      <c r="DK92" s="52"/>
      <c r="DL92" s="52"/>
      <c r="DM92" s="52"/>
      <c r="DN92" s="52"/>
      <c r="DO92" s="52"/>
      <c r="DP92" s="52"/>
    </row>
    <row r="93" spans="1:120">
      <c r="A93" s="86"/>
      <c r="B93" s="87"/>
      <c r="C93" s="87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9"/>
    </row>
    <row r="94" spans="1:120">
      <c r="A94" s="90"/>
      <c r="B94" s="91"/>
      <c r="C94" s="91"/>
      <c r="D94" s="92"/>
      <c r="E94" s="92"/>
      <c r="F94" s="92"/>
      <c r="G94" s="92"/>
      <c r="H94" s="92"/>
      <c r="I94" s="92"/>
      <c r="J94" s="92"/>
      <c r="K94" s="92"/>
      <c r="L94" s="92"/>
      <c r="M94" s="95" t="s">
        <v>254</v>
      </c>
      <c r="N94" s="95"/>
      <c r="O94" s="95"/>
      <c r="P94" s="93">
        <v>19123</v>
      </c>
    </row>
    <row r="95" spans="1:120">
      <c r="A95" s="96"/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8"/>
    </row>
    <row r="96" spans="1:120" ht="15.75" customHeight="1" thickBot="1">
      <c r="A96" s="99" t="s">
        <v>116</v>
      </c>
      <c r="B96" s="100"/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1"/>
    </row>
  </sheetData>
  <mergeCells count="10">
    <mergeCell ref="M94:O94"/>
    <mergeCell ref="A95:P95"/>
    <mergeCell ref="A96:P9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 xml:space="preserve">&amp;L&amp;14Office of Economic and Demographic Research&amp;R&amp;14Page &amp;P of &amp;N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9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153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100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105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101</v>
      </c>
      <c r="F4" s="34" t="s">
        <v>102</v>
      </c>
      <c r="G4" s="34" t="s">
        <v>103</v>
      </c>
      <c r="H4" s="34" t="s">
        <v>7</v>
      </c>
      <c r="I4" s="34" t="s">
        <v>8</v>
      </c>
      <c r="J4" s="35" t="s">
        <v>104</v>
      </c>
      <c r="K4" s="35" t="s">
        <v>9</v>
      </c>
      <c r="L4" s="35" t="s">
        <v>10</v>
      </c>
      <c r="M4" s="35" t="s">
        <v>11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5484916</v>
      </c>
      <c r="E5" s="27">
        <f t="shared" si="0"/>
        <v>1028893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6" si="1">SUM(D5:M5)</f>
        <v>6513809</v>
      </c>
      <c r="O5" s="33">
        <f t="shared" ref="O5:O36" si="2">(N5/O$89)</f>
        <v>386.50738740876994</v>
      </c>
      <c r="P5" s="6"/>
    </row>
    <row r="6" spans="1:133">
      <c r="A6" s="12"/>
      <c r="B6" s="25">
        <v>311</v>
      </c>
      <c r="C6" s="20" t="s">
        <v>3</v>
      </c>
      <c r="D6" s="47">
        <v>4665722</v>
      </c>
      <c r="E6" s="47">
        <v>624946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5290668</v>
      </c>
      <c r="O6" s="48">
        <f t="shared" si="2"/>
        <v>313.93033881208095</v>
      </c>
      <c r="P6" s="9"/>
    </row>
    <row r="7" spans="1:133">
      <c r="A7" s="12"/>
      <c r="B7" s="25">
        <v>312.10000000000002</v>
      </c>
      <c r="C7" s="20" t="s">
        <v>12</v>
      </c>
      <c r="D7" s="47">
        <v>30660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30660</v>
      </c>
      <c r="O7" s="48">
        <f t="shared" si="2"/>
        <v>1.8192606657568386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70236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70236</v>
      </c>
      <c r="O8" s="48">
        <f t="shared" si="2"/>
        <v>4.1675666053521629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333711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333711</v>
      </c>
      <c r="O9" s="48">
        <f t="shared" si="2"/>
        <v>19.801281670919124</v>
      </c>
      <c r="P9" s="9"/>
    </row>
    <row r="10" spans="1:133">
      <c r="A10" s="12"/>
      <c r="B10" s="25">
        <v>312.60000000000002</v>
      </c>
      <c r="C10" s="20" t="s">
        <v>16</v>
      </c>
      <c r="D10" s="47">
        <v>694816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694816</v>
      </c>
      <c r="O10" s="48">
        <f t="shared" si="2"/>
        <v>41.228030617694181</v>
      </c>
      <c r="P10" s="9"/>
    </row>
    <row r="11" spans="1:133">
      <c r="A11" s="12"/>
      <c r="B11" s="25">
        <v>315</v>
      </c>
      <c r="C11" s="20" t="s">
        <v>132</v>
      </c>
      <c r="D11" s="47">
        <v>93718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93718</v>
      </c>
      <c r="O11" s="48">
        <f t="shared" si="2"/>
        <v>5.560909036966712</v>
      </c>
      <c r="P11" s="9"/>
    </row>
    <row r="12" spans="1:133" ht="15.75">
      <c r="A12" s="29" t="s">
        <v>18</v>
      </c>
      <c r="B12" s="30"/>
      <c r="C12" s="31"/>
      <c r="D12" s="32">
        <f t="shared" ref="D12:M12" si="3">SUM(D13:D14)</f>
        <v>147562</v>
      </c>
      <c r="E12" s="32">
        <f t="shared" si="3"/>
        <v>1187354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1334916</v>
      </c>
      <c r="O12" s="46">
        <f t="shared" si="2"/>
        <v>79.209398920073582</v>
      </c>
      <c r="P12" s="10"/>
    </row>
    <row r="13" spans="1:133">
      <c r="A13" s="12"/>
      <c r="B13" s="25">
        <v>322</v>
      </c>
      <c r="C13" s="20" t="s">
        <v>0</v>
      </c>
      <c r="D13" s="47">
        <v>130751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130751</v>
      </c>
      <c r="O13" s="48">
        <f t="shared" si="2"/>
        <v>7.7583219604818137</v>
      </c>
      <c r="P13" s="9"/>
    </row>
    <row r="14" spans="1:133">
      <c r="A14" s="12"/>
      <c r="B14" s="25">
        <v>329</v>
      </c>
      <c r="C14" s="20" t="s">
        <v>21</v>
      </c>
      <c r="D14" s="47">
        <v>16811</v>
      </c>
      <c r="E14" s="47">
        <v>1187354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1204165</v>
      </c>
      <c r="O14" s="48">
        <f t="shared" si="2"/>
        <v>71.451076959591759</v>
      </c>
      <c r="P14" s="9"/>
    </row>
    <row r="15" spans="1:133" ht="15.75">
      <c r="A15" s="29" t="s">
        <v>24</v>
      </c>
      <c r="B15" s="30"/>
      <c r="C15" s="31"/>
      <c r="D15" s="32">
        <f t="shared" ref="D15:M15" si="4">SUM(D16:D37)</f>
        <v>5243087</v>
      </c>
      <c r="E15" s="32">
        <f t="shared" si="4"/>
        <v>1613016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6856103</v>
      </c>
      <c r="O15" s="46">
        <f t="shared" si="2"/>
        <v>406.81795526019107</v>
      </c>
      <c r="P15" s="10"/>
    </row>
    <row r="16" spans="1:133">
      <c r="A16" s="12"/>
      <c r="B16" s="25">
        <v>331.2</v>
      </c>
      <c r="C16" s="20" t="s">
        <v>23</v>
      </c>
      <c r="D16" s="47">
        <v>20766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20766</v>
      </c>
      <c r="O16" s="48">
        <f t="shared" si="2"/>
        <v>1.2321841808580074</v>
      </c>
      <c r="P16" s="9"/>
    </row>
    <row r="17" spans="1:16">
      <c r="A17" s="12"/>
      <c r="B17" s="25">
        <v>331.39</v>
      </c>
      <c r="C17" s="20" t="s">
        <v>28</v>
      </c>
      <c r="D17" s="47">
        <v>0</v>
      </c>
      <c r="E17" s="47">
        <v>90909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ref="N17:N23" si="5">SUM(D17:M17)</f>
        <v>90909</v>
      </c>
      <c r="O17" s="48">
        <f t="shared" si="2"/>
        <v>5.3942324808639412</v>
      </c>
      <c r="P17" s="9"/>
    </row>
    <row r="18" spans="1:16">
      <c r="A18" s="12"/>
      <c r="B18" s="25">
        <v>331.49</v>
      </c>
      <c r="C18" s="20" t="s">
        <v>129</v>
      </c>
      <c r="D18" s="47">
        <v>115364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5"/>
        <v>115364</v>
      </c>
      <c r="O18" s="48">
        <f t="shared" si="2"/>
        <v>6.8453094404557051</v>
      </c>
      <c r="P18" s="9"/>
    </row>
    <row r="19" spans="1:16">
      <c r="A19" s="12"/>
      <c r="B19" s="25">
        <v>331.5</v>
      </c>
      <c r="C19" s="20" t="s">
        <v>25</v>
      </c>
      <c r="D19" s="47">
        <v>0</v>
      </c>
      <c r="E19" s="47">
        <v>350000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350000</v>
      </c>
      <c r="O19" s="48">
        <f t="shared" si="2"/>
        <v>20.767815819141994</v>
      </c>
      <c r="P19" s="9"/>
    </row>
    <row r="20" spans="1:16">
      <c r="A20" s="12"/>
      <c r="B20" s="25">
        <v>331.65</v>
      </c>
      <c r="C20" s="20" t="s">
        <v>29</v>
      </c>
      <c r="D20" s="47">
        <v>0</v>
      </c>
      <c r="E20" s="47">
        <v>72612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72612</v>
      </c>
      <c r="O20" s="48">
        <f t="shared" si="2"/>
        <v>4.308550406455824</v>
      </c>
      <c r="P20" s="9"/>
    </row>
    <row r="21" spans="1:16">
      <c r="A21" s="12"/>
      <c r="B21" s="25">
        <v>334.1</v>
      </c>
      <c r="C21" s="20" t="s">
        <v>26</v>
      </c>
      <c r="D21" s="47">
        <v>411995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411995</v>
      </c>
      <c r="O21" s="48">
        <f t="shared" si="2"/>
        <v>24.4463893668783</v>
      </c>
      <c r="P21" s="9"/>
    </row>
    <row r="22" spans="1:16">
      <c r="A22" s="12"/>
      <c r="B22" s="25">
        <v>334.2</v>
      </c>
      <c r="C22" s="20" t="s">
        <v>27</v>
      </c>
      <c r="D22" s="47">
        <v>9910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9910</v>
      </c>
      <c r="O22" s="48">
        <f t="shared" si="2"/>
        <v>0.58802587076484902</v>
      </c>
      <c r="P22" s="9"/>
    </row>
    <row r="23" spans="1:16">
      <c r="A23" s="12"/>
      <c r="B23" s="25">
        <v>334.31</v>
      </c>
      <c r="C23" s="20" t="s">
        <v>30</v>
      </c>
      <c r="D23" s="47">
        <v>41223</v>
      </c>
      <c r="E23" s="47">
        <v>36206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77429</v>
      </c>
      <c r="O23" s="48">
        <f t="shared" si="2"/>
        <v>4.594374888743844</v>
      </c>
      <c r="P23" s="9"/>
    </row>
    <row r="24" spans="1:16">
      <c r="A24" s="12"/>
      <c r="B24" s="25">
        <v>334.5</v>
      </c>
      <c r="C24" s="20" t="s">
        <v>133</v>
      </c>
      <c r="D24" s="47">
        <v>1844790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ref="N24:N37" si="6">SUM(D24:M24)</f>
        <v>1844790</v>
      </c>
      <c r="O24" s="48">
        <f t="shared" si="2"/>
        <v>109.46359698569988</v>
      </c>
      <c r="P24" s="9"/>
    </row>
    <row r="25" spans="1:16">
      <c r="A25" s="12"/>
      <c r="B25" s="25">
        <v>334.7</v>
      </c>
      <c r="C25" s="20" t="s">
        <v>33</v>
      </c>
      <c r="D25" s="47">
        <v>46010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46010</v>
      </c>
      <c r="O25" s="48">
        <f t="shared" si="2"/>
        <v>2.7300777309677802</v>
      </c>
      <c r="P25" s="9"/>
    </row>
    <row r="26" spans="1:16">
      <c r="A26" s="12"/>
      <c r="B26" s="25">
        <v>334.82</v>
      </c>
      <c r="C26" s="20" t="s">
        <v>154</v>
      </c>
      <c r="D26" s="47">
        <v>0</v>
      </c>
      <c r="E26" s="47">
        <v>367389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367389</v>
      </c>
      <c r="O26" s="48">
        <f t="shared" si="2"/>
        <v>21.799620245653593</v>
      </c>
      <c r="P26" s="9"/>
    </row>
    <row r="27" spans="1:16">
      <c r="A27" s="12"/>
      <c r="B27" s="25">
        <v>335.12</v>
      </c>
      <c r="C27" s="20" t="s">
        <v>134</v>
      </c>
      <c r="D27" s="47">
        <v>1423688</v>
      </c>
      <c r="E27" s="47">
        <v>62958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1486646</v>
      </c>
      <c r="O27" s="48">
        <f t="shared" si="2"/>
        <v>88.212543760754755</v>
      </c>
      <c r="P27" s="9"/>
    </row>
    <row r="28" spans="1:16">
      <c r="A28" s="12"/>
      <c r="B28" s="25">
        <v>335.13</v>
      </c>
      <c r="C28" s="20" t="s">
        <v>135</v>
      </c>
      <c r="D28" s="47">
        <v>18997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18997</v>
      </c>
      <c r="O28" s="48">
        <f t="shared" si="2"/>
        <v>1.1272177060464013</v>
      </c>
      <c r="P28" s="9"/>
    </row>
    <row r="29" spans="1:16">
      <c r="A29" s="12"/>
      <c r="B29" s="25">
        <v>335.14</v>
      </c>
      <c r="C29" s="20" t="s">
        <v>136</v>
      </c>
      <c r="D29" s="47">
        <v>14194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14194</v>
      </c>
      <c r="O29" s="48">
        <f t="shared" si="2"/>
        <v>0.84222393639114701</v>
      </c>
      <c r="P29" s="9"/>
    </row>
    <row r="30" spans="1:16">
      <c r="A30" s="12"/>
      <c r="B30" s="25">
        <v>335.15</v>
      </c>
      <c r="C30" s="20" t="s">
        <v>137</v>
      </c>
      <c r="D30" s="47">
        <v>2449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2449</v>
      </c>
      <c r="O30" s="48">
        <f t="shared" si="2"/>
        <v>0.14531537411736783</v>
      </c>
      <c r="P30" s="9"/>
    </row>
    <row r="31" spans="1:16">
      <c r="A31" s="12"/>
      <c r="B31" s="25">
        <v>335.16</v>
      </c>
      <c r="C31" s="20" t="s">
        <v>138</v>
      </c>
      <c r="D31" s="47">
        <v>226472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226472</v>
      </c>
      <c r="O31" s="48">
        <f t="shared" si="2"/>
        <v>13.438082240550644</v>
      </c>
      <c r="P31" s="9"/>
    </row>
    <row r="32" spans="1:16">
      <c r="A32" s="12"/>
      <c r="B32" s="25">
        <v>335.18</v>
      </c>
      <c r="C32" s="20" t="s">
        <v>139</v>
      </c>
      <c r="D32" s="47">
        <v>1022206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1022206</v>
      </c>
      <c r="O32" s="48">
        <f t="shared" si="2"/>
        <v>60.654245534919596</v>
      </c>
      <c r="P32" s="9"/>
    </row>
    <row r="33" spans="1:16">
      <c r="A33" s="12"/>
      <c r="B33" s="25">
        <v>335.41</v>
      </c>
      <c r="C33" s="20" t="s">
        <v>40</v>
      </c>
      <c r="D33" s="47">
        <v>6691</v>
      </c>
      <c r="E33" s="47">
        <v>26500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33191</v>
      </c>
      <c r="O33" s="48">
        <f t="shared" si="2"/>
        <v>1.9694416424375483</v>
      </c>
      <c r="P33" s="9"/>
    </row>
    <row r="34" spans="1:16">
      <c r="A34" s="12"/>
      <c r="B34" s="25">
        <v>335.42</v>
      </c>
      <c r="C34" s="20" t="s">
        <v>41</v>
      </c>
      <c r="D34" s="47">
        <v>0</v>
      </c>
      <c r="E34" s="47">
        <v>587630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587630</v>
      </c>
      <c r="O34" s="48">
        <f t="shared" si="2"/>
        <v>34.867976028006886</v>
      </c>
      <c r="P34" s="9"/>
    </row>
    <row r="35" spans="1:16">
      <c r="A35" s="12"/>
      <c r="B35" s="25">
        <v>335.49</v>
      </c>
      <c r="C35" s="20" t="s">
        <v>155</v>
      </c>
      <c r="D35" s="47">
        <v>0</v>
      </c>
      <c r="E35" s="47">
        <v>868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868</v>
      </c>
      <c r="O35" s="48">
        <f t="shared" si="2"/>
        <v>5.1504183231472142E-2</v>
      </c>
      <c r="P35" s="9"/>
    </row>
    <row r="36" spans="1:16">
      <c r="A36" s="12"/>
      <c r="B36" s="25">
        <v>335.7</v>
      </c>
      <c r="C36" s="20" t="s">
        <v>42</v>
      </c>
      <c r="D36" s="47">
        <v>6767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6767</v>
      </c>
      <c r="O36" s="48">
        <f t="shared" si="2"/>
        <v>0.40153088470895387</v>
      </c>
      <c r="P36" s="9"/>
    </row>
    <row r="37" spans="1:16">
      <c r="A37" s="12"/>
      <c r="B37" s="25">
        <v>336</v>
      </c>
      <c r="C37" s="20" t="s">
        <v>4</v>
      </c>
      <c r="D37" s="47">
        <v>31565</v>
      </c>
      <c r="E37" s="47">
        <v>17944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49509</v>
      </c>
      <c r="O37" s="48">
        <f t="shared" ref="O37:O68" si="7">(N37/O$89)</f>
        <v>2.9376965525425742</v>
      </c>
      <c r="P37" s="9"/>
    </row>
    <row r="38" spans="1:16" ht="15.75">
      <c r="A38" s="29" t="s">
        <v>48</v>
      </c>
      <c r="B38" s="30"/>
      <c r="C38" s="31"/>
      <c r="D38" s="32">
        <f t="shared" ref="D38:M38" si="8">SUM(D39:D71)</f>
        <v>798462</v>
      </c>
      <c r="E38" s="32">
        <f t="shared" si="8"/>
        <v>1432240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2230702</v>
      </c>
      <c r="O38" s="46">
        <f t="shared" si="7"/>
        <v>132.36230938111908</v>
      </c>
      <c r="P38" s="10"/>
    </row>
    <row r="39" spans="1:16">
      <c r="A39" s="12"/>
      <c r="B39" s="25">
        <v>341.1</v>
      </c>
      <c r="C39" s="20" t="s">
        <v>140</v>
      </c>
      <c r="D39" s="47">
        <v>66019</v>
      </c>
      <c r="E39" s="47">
        <v>18616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84635</v>
      </c>
      <c r="O39" s="48">
        <f t="shared" si="7"/>
        <v>5.0219545481516645</v>
      </c>
      <c r="P39" s="9"/>
    </row>
    <row r="40" spans="1:16">
      <c r="A40" s="12"/>
      <c r="B40" s="25">
        <v>341.15</v>
      </c>
      <c r="C40" s="20" t="s">
        <v>156</v>
      </c>
      <c r="D40" s="47">
        <v>0</v>
      </c>
      <c r="E40" s="47">
        <v>17600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ref="N40:N71" si="9">SUM(D40:M40)</f>
        <v>17600</v>
      </c>
      <c r="O40" s="48">
        <f t="shared" si="7"/>
        <v>1.0443244526197115</v>
      </c>
      <c r="P40" s="9"/>
    </row>
    <row r="41" spans="1:16">
      <c r="A41" s="12"/>
      <c r="B41" s="25">
        <v>341.2</v>
      </c>
      <c r="C41" s="20" t="s">
        <v>157</v>
      </c>
      <c r="D41" s="47">
        <v>0</v>
      </c>
      <c r="E41" s="47">
        <v>2240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9"/>
        <v>2240</v>
      </c>
      <c r="O41" s="48">
        <f t="shared" si="7"/>
        <v>0.13291402124250876</v>
      </c>
      <c r="P41" s="9"/>
    </row>
    <row r="42" spans="1:16">
      <c r="A42" s="12"/>
      <c r="B42" s="25">
        <v>341.51</v>
      </c>
      <c r="C42" s="20" t="s">
        <v>142</v>
      </c>
      <c r="D42" s="47">
        <v>146840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9"/>
        <v>146840</v>
      </c>
      <c r="O42" s="48">
        <f t="shared" si="7"/>
        <v>8.7129887853794585</v>
      </c>
      <c r="P42" s="9"/>
    </row>
    <row r="43" spans="1:16">
      <c r="A43" s="12"/>
      <c r="B43" s="25">
        <v>341.52</v>
      </c>
      <c r="C43" s="20" t="s">
        <v>143</v>
      </c>
      <c r="D43" s="47">
        <v>22026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9"/>
        <v>22026</v>
      </c>
      <c r="O43" s="48">
        <f t="shared" si="7"/>
        <v>1.3069483178069186</v>
      </c>
      <c r="P43" s="9"/>
    </row>
    <row r="44" spans="1:16">
      <c r="A44" s="12"/>
      <c r="B44" s="25">
        <v>341.53</v>
      </c>
      <c r="C44" s="20" t="s">
        <v>144</v>
      </c>
      <c r="D44" s="47">
        <v>62454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62454</v>
      </c>
      <c r="O44" s="48">
        <f t="shared" si="7"/>
        <v>3.705809054767697</v>
      </c>
      <c r="P44" s="9"/>
    </row>
    <row r="45" spans="1:16">
      <c r="A45" s="12"/>
      <c r="B45" s="25">
        <v>341.55</v>
      </c>
      <c r="C45" s="20" t="s">
        <v>145</v>
      </c>
      <c r="D45" s="47">
        <v>587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587</v>
      </c>
      <c r="O45" s="48">
        <f t="shared" si="7"/>
        <v>3.4830593959532426E-2</v>
      </c>
      <c r="P45" s="9"/>
    </row>
    <row r="46" spans="1:16">
      <c r="A46" s="12"/>
      <c r="B46" s="25">
        <v>341.56</v>
      </c>
      <c r="C46" s="20" t="s">
        <v>146</v>
      </c>
      <c r="D46" s="47">
        <v>20087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20087</v>
      </c>
      <c r="O46" s="48">
        <f t="shared" si="7"/>
        <v>1.1918946181688721</v>
      </c>
      <c r="P46" s="9"/>
    </row>
    <row r="47" spans="1:16">
      <c r="A47" s="12"/>
      <c r="B47" s="25">
        <v>341.9</v>
      </c>
      <c r="C47" s="20" t="s">
        <v>147</v>
      </c>
      <c r="D47" s="47">
        <v>274194</v>
      </c>
      <c r="E47" s="47">
        <v>2400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276594</v>
      </c>
      <c r="O47" s="48">
        <f t="shared" si="7"/>
        <v>16.41215213908503</v>
      </c>
      <c r="P47" s="9"/>
    </row>
    <row r="48" spans="1:16">
      <c r="A48" s="12"/>
      <c r="B48" s="25">
        <v>342.4</v>
      </c>
      <c r="C48" s="20" t="s">
        <v>62</v>
      </c>
      <c r="D48" s="47">
        <v>0</v>
      </c>
      <c r="E48" s="47">
        <v>89388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89388</v>
      </c>
      <c r="O48" s="48">
        <f t="shared" si="7"/>
        <v>5.303981486975613</v>
      </c>
      <c r="P48" s="9"/>
    </row>
    <row r="49" spans="1:16">
      <c r="A49" s="12"/>
      <c r="B49" s="25">
        <v>342.5</v>
      </c>
      <c r="C49" s="20" t="s">
        <v>63</v>
      </c>
      <c r="D49" s="47">
        <v>23194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23194</v>
      </c>
      <c r="O49" s="48">
        <f t="shared" si="7"/>
        <v>1.3762534860262268</v>
      </c>
      <c r="P49" s="9"/>
    </row>
    <row r="50" spans="1:16">
      <c r="A50" s="12"/>
      <c r="B50" s="25">
        <v>342.6</v>
      </c>
      <c r="C50" s="20" t="s">
        <v>64</v>
      </c>
      <c r="D50" s="47">
        <v>0</v>
      </c>
      <c r="E50" s="47">
        <v>937894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937894</v>
      </c>
      <c r="O50" s="48">
        <f t="shared" si="7"/>
        <v>55.651456713938174</v>
      </c>
      <c r="P50" s="9"/>
    </row>
    <row r="51" spans="1:16">
      <c r="A51" s="12"/>
      <c r="B51" s="25">
        <v>343.4</v>
      </c>
      <c r="C51" s="20" t="s">
        <v>65</v>
      </c>
      <c r="D51" s="47">
        <v>0</v>
      </c>
      <c r="E51" s="47">
        <v>84868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84868</v>
      </c>
      <c r="O51" s="48">
        <f t="shared" si="7"/>
        <v>5.0357799798255503</v>
      </c>
      <c r="P51" s="9"/>
    </row>
    <row r="52" spans="1:16">
      <c r="A52" s="12"/>
      <c r="B52" s="25">
        <v>344.9</v>
      </c>
      <c r="C52" s="20" t="s">
        <v>148</v>
      </c>
      <c r="D52" s="47">
        <v>0</v>
      </c>
      <c r="E52" s="47">
        <v>1790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1790</v>
      </c>
      <c r="O52" s="48">
        <f t="shared" si="7"/>
        <v>0.10621254376075476</v>
      </c>
      <c r="P52" s="9"/>
    </row>
    <row r="53" spans="1:16">
      <c r="A53" s="12"/>
      <c r="B53" s="25">
        <v>346.4</v>
      </c>
      <c r="C53" s="20" t="s">
        <v>67</v>
      </c>
      <c r="D53" s="47">
        <v>22400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22400</v>
      </c>
      <c r="O53" s="48">
        <f t="shared" si="7"/>
        <v>1.3291402124250875</v>
      </c>
      <c r="P53" s="9"/>
    </row>
    <row r="54" spans="1:16">
      <c r="A54" s="12"/>
      <c r="B54" s="25">
        <v>347.2</v>
      </c>
      <c r="C54" s="20" t="s">
        <v>68</v>
      </c>
      <c r="D54" s="47">
        <v>134090</v>
      </c>
      <c r="E54" s="47">
        <v>76543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210633</v>
      </c>
      <c r="O54" s="48">
        <f t="shared" si="7"/>
        <v>12.498249569809529</v>
      </c>
      <c r="P54" s="9"/>
    </row>
    <row r="55" spans="1:16">
      <c r="A55" s="12"/>
      <c r="B55" s="25">
        <v>347.5</v>
      </c>
      <c r="C55" s="20" t="s">
        <v>69</v>
      </c>
      <c r="D55" s="47">
        <v>9234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9234</v>
      </c>
      <c r="O55" s="48">
        <f t="shared" si="7"/>
        <v>0.54791431792559186</v>
      </c>
      <c r="P55" s="9"/>
    </row>
    <row r="56" spans="1:16">
      <c r="A56" s="12"/>
      <c r="B56" s="25">
        <v>348.12</v>
      </c>
      <c r="C56" s="20" t="s">
        <v>158</v>
      </c>
      <c r="D56" s="47">
        <v>0</v>
      </c>
      <c r="E56" s="47">
        <v>9163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ref="N56:N68" si="10">SUM(D56:M56)</f>
        <v>9163</v>
      </c>
      <c r="O56" s="48">
        <f t="shared" si="7"/>
        <v>0.54370141814513739</v>
      </c>
      <c r="P56" s="9"/>
    </row>
    <row r="57" spans="1:16">
      <c r="A57" s="12"/>
      <c r="B57" s="25">
        <v>348.13</v>
      </c>
      <c r="C57" s="20" t="s">
        <v>159</v>
      </c>
      <c r="D57" s="47">
        <v>0</v>
      </c>
      <c r="E57" s="47">
        <v>18439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18439</v>
      </c>
      <c r="O57" s="48">
        <f t="shared" si="7"/>
        <v>1.0941078739690262</v>
      </c>
      <c r="P57" s="9"/>
    </row>
    <row r="58" spans="1:16">
      <c r="A58" s="12"/>
      <c r="B58" s="25">
        <v>348.21</v>
      </c>
      <c r="C58" s="20" t="s">
        <v>160</v>
      </c>
      <c r="D58" s="47">
        <v>0</v>
      </c>
      <c r="E58" s="47">
        <v>279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279</v>
      </c>
      <c r="O58" s="48">
        <f t="shared" si="7"/>
        <v>1.6554916038687473E-2</v>
      </c>
      <c r="P58" s="9"/>
    </row>
    <row r="59" spans="1:16">
      <c r="A59" s="12"/>
      <c r="B59" s="25">
        <v>348.23</v>
      </c>
      <c r="C59" s="20" t="s">
        <v>161</v>
      </c>
      <c r="D59" s="47">
        <v>0</v>
      </c>
      <c r="E59" s="47">
        <v>4643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4643</v>
      </c>
      <c r="O59" s="48">
        <f t="shared" si="7"/>
        <v>0.27549991099507504</v>
      </c>
      <c r="P59" s="9"/>
    </row>
    <row r="60" spans="1:16">
      <c r="A60" s="12"/>
      <c r="B60" s="25">
        <v>348.31</v>
      </c>
      <c r="C60" s="20" t="s">
        <v>162</v>
      </c>
      <c r="D60" s="47">
        <v>0</v>
      </c>
      <c r="E60" s="47">
        <v>12375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12375</v>
      </c>
      <c r="O60" s="48">
        <f t="shared" si="7"/>
        <v>0.73429063074823475</v>
      </c>
      <c r="P60" s="9"/>
    </row>
    <row r="61" spans="1:16">
      <c r="A61" s="12"/>
      <c r="B61" s="25">
        <v>348.32</v>
      </c>
      <c r="C61" s="20" t="s">
        <v>163</v>
      </c>
      <c r="D61" s="47">
        <v>0</v>
      </c>
      <c r="E61" s="47">
        <v>324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324</v>
      </c>
      <c r="O61" s="48">
        <f t="shared" si="7"/>
        <v>1.9225063786862874E-2</v>
      </c>
      <c r="P61" s="9"/>
    </row>
    <row r="62" spans="1:16">
      <c r="A62" s="12"/>
      <c r="B62" s="25">
        <v>348.41</v>
      </c>
      <c r="C62" s="20" t="s">
        <v>164</v>
      </c>
      <c r="D62" s="47">
        <v>0</v>
      </c>
      <c r="E62" s="47">
        <v>18528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18528</v>
      </c>
      <c r="O62" s="48">
        <f t="shared" si="7"/>
        <v>1.0993888328487509</v>
      </c>
      <c r="P62" s="9"/>
    </row>
    <row r="63" spans="1:16">
      <c r="A63" s="12"/>
      <c r="B63" s="25">
        <v>348.42</v>
      </c>
      <c r="C63" s="20" t="s">
        <v>165</v>
      </c>
      <c r="D63" s="47">
        <v>0</v>
      </c>
      <c r="E63" s="47">
        <v>6453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6453</v>
      </c>
      <c r="O63" s="48">
        <f t="shared" si="7"/>
        <v>0.38289918708835224</v>
      </c>
      <c r="P63" s="9"/>
    </row>
    <row r="64" spans="1:16">
      <c r="A64" s="12"/>
      <c r="B64" s="25">
        <v>348.52</v>
      </c>
      <c r="C64" s="20" t="s">
        <v>166</v>
      </c>
      <c r="D64" s="47">
        <v>0</v>
      </c>
      <c r="E64" s="47">
        <v>3586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3586</v>
      </c>
      <c r="O64" s="48">
        <f t="shared" si="7"/>
        <v>0.21278110722126625</v>
      </c>
      <c r="P64" s="9"/>
    </row>
    <row r="65" spans="1:16">
      <c r="A65" s="12"/>
      <c r="B65" s="25">
        <v>348.53</v>
      </c>
      <c r="C65" s="20" t="s">
        <v>167</v>
      </c>
      <c r="D65" s="47">
        <v>0</v>
      </c>
      <c r="E65" s="47">
        <v>32028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32028</v>
      </c>
      <c r="O65" s="48">
        <f t="shared" si="7"/>
        <v>1.9004331573013706</v>
      </c>
      <c r="P65" s="9"/>
    </row>
    <row r="66" spans="1:16">
      <c r="A66" s="12"/>
      <c r="B66" s="25">
        <v>348.62</v>
      </c>
      <c r="C66" s="20" t="s">
        <v>168</v>
      </c>
      <c r="D66" s="47">
        <v>0</v>
      </c>
      <c r="E66" s="47">
        <v>2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2</v>
      </c>
      <c r="O66" s="48">
        <f t="shared" si="7"/>
        <v>1.1867323325223996E-4</v>
      </c>
      <c r="P66" s="9"/>
    </row>
    <row r="67" spans="1:16">
      <c r="A67" s="12"/>
      <c r="B67" s="25">
        <v>348.71</v>
      </c>
      <c r="C67" s="20" t="s">
        <v>169</v>
      </c>
      <c r="D67" s="47">
        <v>0</v>
      </c>
      <c r="E67" s="47">
        <v>9955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9955</v>
      </c>
      <c r="O67" s="48">
        <f t="shared" si="7"/>
        <v>0.59069601851302433</v>
      </c>
      <c r="P67" s="9"/>
    </row>
    <row r="68" spans="1:16">
      <c r="A68" s="12"/>
      <c r="B68" s="25">
        <v>348.72</v>
      </c>
      <c r="C68" s="20" t="s">
        <v>170</v>
      </c>
      <c r="D68" s="47">
        <v>0</v>
      </c>
      <c r="E68" s="47">
        <v>351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351</v>
      </c>
      <c r="O68" s="48">
        <f t="shared" si="7"/>
        <v>2.0827152435768114E-2</v>
      </c>
      <c r="P68" s="9"/>
    </row>
    <row r="69" spans="1:16">
      <c r="A69" s="12"/>
      <c r="B69" s="25">
        <v>348.92099999999999</v>
      </c>
      <c r="C69" s="20" t="s">
        <v>149</v>
      </c>
      <c r="D69" s="47">
        <v>2667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2667</v>
      </c>
      <c r="O69" s="48">
        <f t="shared" ref="O69:O87" si="11">(N69/O$89)</f>
        <v>0.15825075654186199</v>
      </c>
      <c r="P69" s="9"/>
    </row>
    <row r="70" spans="1:16">
      <c r="A70" s="12"/>
      <c r="B70" s="25">
        <v>348.99</v>
      </c>
      <c r="C70" s="20" t="s">
        <v>150</v>
      </c>
      <c r="D70" s="47">
        <v>187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187</v>
      </c>
      <c r="O70" s="48">
        <f t="shared" si="11"/>
        <v>1.1095947309084435E-2</v>
      </c>
      <c r="P70" s="9"/>
    </row>
    <row r="71" spans="1:16">
      <c r="A71" s="12"/>
      <c r="B71" s="25">
        <v>349</v>
      </c>
      <c r="C71" s="20" t="s">
        <v>1</v>
      </c>
      <c r="D71" s="47">
        <v>14483</v>
      </c>
      <c r="E71" s="47">
        <v>84775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99258</v>
      </c>
      <c r="O71" s="48">
        <f t="shared" si="11"/>
        <v>5.8896338930754171</v>
      </c>
      <c r="P71" s="9"/>
    </row>
    <row r="72" spans="1:16" ht="15.75">
      <c r="A72" s="29" t="s">
        <v>49</v>
      </c>
      <c r="B72" s="30"/>
      <c r="C72" s="31"/>
      <c r="D72" s="32">
        <f t="shared" ref="D72:M72" si="12">SUM(D73:D76)</f>
        <v>271</v>
      </c>
      <c r="E72" s="32">
        <f t="shared" si="12"/>
        <v>17736</v>
      </c>
      <c r="F72" s="32">
        <f t="shared" si="12"/>
        <v>0</v>
      </c>
      <c r="G72" s="32">
        <f t="shared" si="12"/>
        <v>0</v>
      </c>
      <c r="H72" s="32">
        <f t="shared" si="12"/>
        <v>0</v>
      </c>
      <c r="I72" s="32">
        <f t="shared" si="12"/>
        <v>0</v>
      </c>
      <c r="J72" s="32">
        <f t="shared" si="12"/>
        <v>0</v>
      </c>
      <c r="K72" s="32">
        <f t="shared" si="12"/>
        <v>0</v>
      </c>
      <c r="L72" s="32">
        <f t="shared" si="12"/>
        <v>0</v>
      </c>
      <c r="M72" s="32">
        <f t="shared" si="12"/>
        <v>0</v>
      </c>
      <c r="N72" s="32">
        <f t="shared" ref="N72:N87" si="13">SUM(D72:M72)</f>
        <v>18007</v>
      </c>
      <c r="O72" s="46">
        <f t="shared" si="11"/>
        <v>1.0684744555865424</v>
      </c>
      <c r="P72" s="10"/>
    </row>
    <row r="73" spans="1:16">
      <c r="A73" s="13"/>
      <c r="B73" s="40">
        <v>351.1</v>
      </c>
      <c r="C73" s="21" t="s">
        <v>87</v>
      </c>
      <c r="D73" s="47">
        <v>0</v>
      </c>
      <c r="E73" s="47">
        <v>1564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3"/>
        <v>1564</v>
      </c>
      <c r="O73" s="48">
        <f t="shared" si="11"/>
        <v>9.2802468403251653E-2</v>
      </c>
      <c r="P73" s="9"/>
    </row>
    <row r="74" spans="1:16">
      <c r="A74" s="13"/>
      <c r="B74" s="40">
        <v>351.2</v>
      </c>
      <c r="C74" s="21" t="s">
        <v>90</v>
      </c>
      <c r="D74" s="47">
        <v>0</v>
      </c>
      <c r="E74" s="47">
        <v>6653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3"/>
        <v>6653</v>
      </c>
      <c r="O74" s="48">
        <f t="shared" si="11"/>
        <v>0.39476651041357624</v>
      </c>
      <c r="P74" s="9"/>
    </row>
    <row r="75" spans="1:16">
      <c r="A75" s="13"/>
      <c r="B75" s="40">
        <v>351.8</v>
      </c>
      <c r="C75" s="21" t="s">
        <v>151</v>
      </c>
      <c r="D75" s="47">
        <v>0</v>
      </c>
      <c r="E75" s="47">
        <v>9519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3"/>
        <v>9519</v>
      </c>
      <c r="O75" s="48">
        <f t="shared" si="11"/>
        <v>0.56482525366403613</v>
      </c>
      <c r="P75" s="9"/>
    </row>
    <row r="76" spans="1:16">
      <c r="A76" s="13"/>
      <c r="B76" s="40">
        <v>354</v>
      </c>
      <c r="C76" s="21" t="s">
        <v>171</v>
      </c>
      <c r="D76" s="47">
        <v>271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3"/>
        <v>271</v>
      </c>
      <c r="O76" s="48">
        <f t="shared" si="11"/>
        <v>1.6080223105678516E-2</v>
      </c>
      <c r="P76" s="9"/>
    </row>
    <row r="77" spans="1:16" ht="15.75">
      <c r="A77" s="29" t="s">
        <v>5</v>
      </c>
      <c r="B77" s="30"/>
      <c r="C77" s="31"/>
      <c r="D77" s="32">
        <f t="shared" ref="D77:M77" si="14">SUM(D78:D83)</f>
        <v>213394</v>
      </c>
      <c r="E77" s="32">
        <f t="shared" si="14"/>
        <v>87019</v>
      </c>
      <c r="F77" s="32">
        <f t="shared" si="14"/>
        <v>0</v>
      </c>
      <c r="G77" s="32">
        <f t="shared" si="14"/>
        <v>500</v>
      </c>
      <c r="H77" s="32">
        <f t="shared" si="14"/>
        <v>0</v>
      </c>
      <c r="I77" s="32">
        <f t="shared" si="14"/>
        <v>0</v>
      </c>
      <c r="J77" s="32">
        <f t="shared" si="14"/>
        <v>0</v>
      </c>
      <c r="K77" s="32">
        <f t="shared" si="14"/>
        <v>0</v>
      </c>
      <c r="L77" s="32">
        <f t="shared" si="14"/>
        <v>0</v>
      </c>
      <c r="M77" s="32">
        <f t="shared" si="14"/>
        <v>0</v>
      </c>
      <c r="N77" s="32">
        <f t="shared" si="13"/>
        <v>300913</v>
      </c>
      <c r="O77" s="46">
        <f t="shared" si="11"/>
        <v>17.855159318815641</v>
      </c>
      <c r="P77" s="10"/>
    </row>
    <row r="78" spans="1:16">
      <c r="A78" s="12"/>
      <c r="B78" s="25">
        <v>361.1</v>
      </c>
      <c r="C78" s="20" t="s">
        <v>92</v>
      </c>
      <c r="D78" s="47">
        <v>23776</v>
      </c>
      <c r="E78" s="47">
        <v>18833</v>
      </c>
      <c r="F78" s="47">
        <v>0</v>
      </c>
      <c r="G78" s="47">
        <v>500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43109</v>
      </c>
      <c r="O78" s="48">
        <f t="shared" si="11"/>
        <v>2.5579422061354062</v>
      </c>
      <c r="P78" s="9"/>
    </row>
    <row r="79" spans="1:16">
      <c r="A79" s="12"/>
      <c r="B79" s="25">
        <v>362</v>
      </c>
      <c r="C79" s="20" t="s">
        <v>113</v>
      </c>
      <c r="D79" s="47">
        <v>26118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26118</v>
      </c>
      <c r="O79" s="48">
        <f t="shared" si="11"/>
        <v>1.5497537530410015</v>
      </c>
      <c r="P79" s="9"/>
    </row>
    <row r="80" spans="1:16">
      <c r="A80" s="12"/>
      <c r="B80" s="25">
        <v>365</v>
      </c>
      <c r="C80" s="20" t="s">
        <v>172</v>
      </c>
      <c r="D80" s="47">
        <v>244</v>
      </c>
      <c r="E80" s="47">
        <v>12803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13047</v>
      </c>
      <c r="O80" s="48">
        <f t="shared" si="11"/>
        <v>0.77416483712098738</v>
      </c>
      <c r="P80" s="9"/>
    </row>
    <row r="81" spans="1:119">
      <c r="A81" s="12"/>
      <c r="B81" s="25">
        <v>366</v>
      </c>
      <c r="C81" s="20" t="s">
        <v>95</v>
      </c>
      <c r="D81" s="47">
        <v>100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100</v>
      </c>
      <c r="O81" s="48">
        <f t="shared" si="11"/>
        <v>5.9336616626119981E-3</v>
      </c>
      <c r="P81" s="9"/>
    </row>
    <row r="82" spans="1:119">
      <c r="A82" s="12"/>
      <c r="B82" s="25">
        <v>369.3</v>
      </c>
      <c r="C82" s="20" t="s">
        <v>96</v>
      </c>
      <c r="D82" s="47">
        <v>503</v>
      </c>
      <c r="E82" s="47">
        <v>110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613</v>
      </c>
      <c r="O82" s="48">
        <f t="shared" si="11"/>
        <v>3.6373345991811544E-2</v>
      </c>
      <c r="P82" s="9"/>
    </row>
    <row r="83" spans="1:119">
      <c r="A83" s="12"/>
      <c r="B83" s="25">
        <v>369.9</v>
      </c>
      <c r="C83" s="20" t="s">
        <v>97</v>
      </c>
      <c r="D83" s="47">
        <v>162653</v>
      </c>
      <c r="E83" s="47">
        <v>55273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217926</v>
      </c>
      <c r="O83" s="48">
        <f t="shared" si="11"/>
        <v>12.930991514863823</v>
      </c>
      <c r="P83" s="9"/>
    </row>
    <row r="84" spans="1:119" ht="15.75">
      <c r="A84" s="29" t="s">
        <v>50</v>
      </c>
      <c r="B84" s="30"/>
      <c r="C84" s="31"/>
      <c r="D84" s="32">
        <f t="shared" ref="D84:M84" si="15">SUM(D85:D86)</f>
        <v>56044</v>
      </c>
      <c r="E84" s="32">
        <f t="shared" si="15"/>
        <v>930376</v>
      </c>
      <c r="F84" s="32">
        <f t="shared" si="15"/>
        <v>0</v>
      </c>
      <c r="G84" s="32">
        <f t="shared" si="15"/>
        <v>389500</v>
      </c>
      <c r="H84" s="32">
        <f t="shared" si="15"/>
        <v>0</v>
      </c>
      <c r="I84" s="32">
        <f t="shared" si="15"/>
        <v>0</v>
      </c>
      <c r="J84" s="32">
        <f t="shared" si="15"/>
        <v>0</v>
      </c>
      <c r="K84" s="32">
        <f t="shared" si="15"/>
        <v>0</v>
      </c>
      <c r="L84" s="32">
        <f t="shared" si="15"/>
        <v>0</v>
      </c>
      <c r="M84" s="32">
        <f t="shared" si="15"/>
        <v>0</v>
      </c>
      <c r="N84" s="32">
        <f t="shared" si="13"/>
        <v>1375920</v>
      </c>
      <c r="O84" s="46">
        <f t="shared" si="11"/>
        <v>81.642437548211007</v>
      </c>
      <c r="P84" s="9"/>
    </row>
    <row r="85" spans="1:119">
      <c r="A85" s="12"/>
      <c r="B85" s="25">
        <v>381</v>
      </c>
      <c r="C85" s="20" t="s">
        <v>98</v>
      </c>
      <c r="D85" s="47">
        <v>56044</v>
      </c>
      <c r="E85" s="47">
        <v>730376</v>
      </c>
      <c r="F85" s="47">
        <v>0</v>
      </c>
      <c r="G85" s="47">
        <v>389500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1175920</v>
      </c>
      <c r="O85" s="48">
        <f t="shared" si="11"/>
        <v>69.775114222987</v>
      </c>
      <c r="P85" s="9"/>
    </row>
    <row r="86" spans="1:119" ht="15.75" thickBot="1">
      <c r="A86" s="12"/>
      <c r="B86" s="25">
        <v>384</v>
      </c>
      <c r="C86" s="20" t="s">
        <v>99</v>
      </c>
      <c r="D86" s="47">
        <v>0</v>
      </c>
      <c r="E86" s="47">
        <v>200000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200000</v>
      </c>
      <c r="O86" s="48">
        <f t="shared" si="11"/>
        <v>11.867323325223996</v>
      </c>
      <c r="P86" s="9"/>
    </row>
    <row r="87" spans="1:119" ht="16.5" thickBot="1">
      <c r="A87" s="14" t="s">
        <v>71</v>
      </c>
      <c r="B87" s="23"/>
      <c r="C87" s="22"/>
      <c r="D87" s="15">
        <f t="shared" ref="D87:M87" si="16">SUM(D5,D12,D15,D38,D72,D77,D84)</f>
        <v>11943736</v>
      </c>
      <c r="E87" s="15">
        <f t="shared" si="16"/>
        <v>6296634</v>
      </c>
      <c r="F87" s="15">
        <f t="shared" si="16"/>
        <v>0</v>
      </c>
      <c r="G87" s="15">
        <f t="shared" si="16"/>
        <v>390000</v>
      </c>
      <c r="H87" s="15">
        <f t="shared" si="16"/>
        <v>0</v>
      </c>
      <c r="I87" s="15">
        <f t="shared" si="16"/>
        <v>0</v>
      </c>
      <c r="J87" s="15">
        <f t="shared" si="16"/>
        <v>0</v>
      </c>
      <c r="K87" s="15">
        <f t="shared" si="16"/>
        <v>0</v>
      </c>
      <c r="L87" s="15">
        <f t="shared" si="16"/>
        <v>0</v>
      </c>
      <c r="M87" s="15">
        <f t="shared" si="16"/>
        <v>0</v>
      </c>
      <c r="N87" s="15">
        <f t="shared" si="13"/>
        <v>18630370</v>
      </c>
      <c r="O87" s="38">
        <f t="shared" si="11"/>
        <v>1105.4631222927669</v>
      </c>
      <c r="P87" s="6"/>
      <c r="Q87" s="2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</row>
    <row r="88" spans="1:119">
      <c r="A88" s="16"/>
      <c r="B88" s="18"/>
      <c r="C88" s="18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9"/>
    </row>
    <row r="89" spans="1:119">
      <c r="A89" s="41"/>
      <c r="B89" s="42"/>
      <c r="C89" s="42"/>
      <c r="D89" s="43"/>
      <c r="E89" s="43"/>
      <c r="F89" s="43"/>
      <c r="G89" s="43"/>
      <c r="H89" s="43"/>
      <c r="I89" s="43"/>
      <c r="J89" s="43"/>
      <c r="K89" s="43"/>
      <c r="L89" s="119" t="s">
        <v>173</v>
      </c>
      <c r="M89" s="119"/>
      <c r="N89" s="119"/>
      <c r="O89" s="44">
        <v>16853</v>
      </c>
    </row>
    <row r="90" spans="1:119">
      <c r="A90" s="120"/>
      <c r="B90" s="97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8"/>
    </row>
    <row r="91" spans="1:119" ht="15.75" customHeight="1" thickBot="1">
      <c r="A91" s="121" t="s">
        <v>116</v>
      </c>
      <c r="B91" s="100"/>
      <c r="C91" s="100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1"/>
    </row>
  </sheetData>
  <mergeCells count="10">
    <mergeCell ref="L89:N89"/>
    <mergeCell ref="A90:O90"/>
    <mergeCell ref="A91:O9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131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100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105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101</v>
      </c>
      <c r="F4" s="34" t="s">
        <v>102</v>
      </c>
      <c r="G4" s="34" t="s">
        <v>103</v>
      </c>
      <c r="H4" s="34" t="s">
        <v>7</v>
      </c>
      <c r="I4" s="34" t="s">
        <v>8</v>
      </c>
      <c r="J4" s="35" t="s">
        <v>104</v>
      </c>
      <c r="K4" s="35" t="s">
        <v>9</v>
      </c>
      <c r="L4" s="35" t="s">
        <v>10</v>
      </c>
      <c r="M4" s="35" t="s">
        <v>11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5451545</v>
      </c>
      <c r="E5" s="27">
        <f t="shared" si="0"/>
        <v>982522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7" si="1">SUM(D5:M5)</f>
        <v>6434067</v>
      </c>
      <c r="O5" s="33">
        <f t="shared" ref="O5:O36" si="2">(N5/O$74)</f>
        <v>381.16510663507108</v>
      </c>
      <c r="P5" s="6"/>
    </row>
    <row r="6" spans="1:133">
      <c r="A6" s="12"/>
      <c r="B6" s="25">
        <v>311</v>
      </c>
      <c r="C6" s="20" t="s">
        <v>3</v>
      </c>
      <c r="D6" s="47">
        <v>4690686</v>
      </c>
      <c r="E6" s="47">
        <v>627496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5318182</v>
      </c>
      <c r="O6" s="48">
        <f t="shared" si="2"/>
        <v>315.05817535545026</v>
      </c>
      <c r="P6" s="9"/>
    </row>
    <row r="7" spans="1:133">
      <c r="A7" s="12"/>
      <c r="B7" s="25">
        <v>312.10000000000002</v>
      </c>
      <c r="C7" s="20" t="s">
        <v>12</v>
      </c>
      <c r="D7" s="47">
        <v>28493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28493</v>
      </c>
      <c r="O7" s="48">
        <f t="shared" si="2"/>
        <v>1.6879739336492892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61762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61762</v>
      </c>
      <c r="O8" s="48">
        <f t="shared" si="2"/>
        <v>3.6588862559241706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293264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293264</v>
      </c>
      <c r="O9" s="48">
        <f t="shared" si="2"/>
        <v>17.373459715639811</v>
      </c>
      <c r="P9" s="9"/>
    </row>
    <row r="10" spans="1:133">
      <c r="A10" s="12"/>
      <c r="B10" s="25">
        <v>312.60000000000002</v>
      </c>
      <c r="C10" s="20" t="s">
        <v>16</v>
      </c>
      <c r="D10" s="47">
        <v>628529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628529</v>
      </c>
      <c r="O10" s="48">
        <f t="shared" si="2"/>
        <v>37.235130331753552</v>
      </c>
      <c r="P10" s="9"/>
    </row>
    <row r="11" spans="1:133">
      <c r="A11" s="12"/>
      <c r="B11" s="25">
        <v>315</v>
      </c>
      <c r="C11" s="20" t="s">
        <v>132</v>
      </c>
      <c r="D11" s="47">
        <v>103837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103837</v>
      </c>
      <c r="O11" s="48">
        <f t="shared" si="2"/>
        <v>6.1514810426540283</v>
      </c>
      <c r="P11" s="9"/>
    </row>
    <row r="12" spans="1:133" ht="15.75">
      <c r="A12" s="29" t="s">
        <v>18</v>
      </c>
      <c r="B12" s="30"/>
      <c r="C12" s="31"/>
      <c r="D12" s="32">
        <f t="shared" ref="D12:M12" si="3">SUM(D13:D15)</f>
        <v>137402</v>
      </c>
      <c r="E12" s="32">
        <f t="shared" si="3"/>
        <v>1175856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1313258</v>
      </c>
      <c r="O12" s="46">
        <f t="shared" si="2"/>
        <v>77.79964454976303</v>
      </c>
      <c r="P12" s="10"/>
    </row>
    <row r="13" spans="1:133">
      <c r="A13" s="12"/>
      <c r="B13" s="25">
        <v>322</v>
      </c>
      <c r="C13" s="20" t="s">
        <v>0</v>
      </c>
      <c r="D13" s="47">
        <v>122293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122293</v>
      </c>
      <c r="O13" s="48">
        <f t="shared" si="2"/>
        <v>7.244845971563981</v>
      </c>
      <c r="P13" s="9"/>
    </row>
    <row r="14" spans="1:133">
      <c r="A14" s="12"/>
      <c r="B14" s="25">
        <v>325.10000000000002</v>
      </c>
      <c r="C14" s="20" t="s">
        <v>20</v>
      </c>
      <c r="D14" s="47">
        <v>0</v>
      </c>
      <c r="E14" s="47">
        <v>1173756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1173756</v>
      </c>
      <c r="O14" s="48">
        <f t="shared" si="2"/>
        <v>69.53530805687204</v>
      </c>
      <c r="P14" s="9"/>
    </row>
    <row r="15" spans="1:133">
      <c r="A15" s="12"/>
      <c r="B15" s="25">
        <v>329</v>
      </c>
      <c r="C15" s="20" t="s">
        <v>21</v>
      </c>
      <c r="D15" s="47">
        <v>15109</v>
      </c>
      <c r="E15" s="47">
        <v>2100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17209</v>
      </c>
      <c r="O15" s="48">
        <f t="shared" si="2"/>
        <v>1.0194905213270142</v>
      </c>
      <c r="P15" s="9"/>
    </row>
    <row r="16" spans="1:133" ht="15.75">
      <c r="A16" s="29" t="s">
        <v>24</v>
      </c>
      <c r="B16" s="30"/>
      <c r="C16" s="31"/>
      <c r="D16" s="32">
        <f t="shared" ref="D16:M16" si="4">SUM(D17:D37)</f>
        <v>3687058</v>
      </c>
      <c r="E16" s="32">
        <f t="shared" si="4"/>
        <v>1761346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 t="shared" si="1"/>
        <v>5448404</v>
      </c>
      <c r="O16" s="46">
        <f t="shared" si="2"/>
        <v>322.77274881516587</v>
      </c>
      <c r="P16" s="10"/>
    </row>
    <row r="17" spans="1:16">
      <c r="A17" s="12"/>
      <c r="B17" s="25">
        <v>331.2</v>
      </c>
      <c r="C17" s="20" t="s">
        <v>23</v>
      </c>
      <c r="D17" s="47">
        <v>28420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28420</v>
      </c>
      <c r="O17" s="48">
        <f t="shared" si="2"/>
        <v>1.683649289099526</v>
      </c>
      <c r="P17" s="9"/>
    </row>
    <row r="18" spans="1:16">
      <c r="A18" s="12"/>
      <c r="B18" s="25">
        <v>331.39</v>
      </c>
      <c r="C18" s="20" t="s">
        <v>28</v>
      </c>
      <c r="D18" s="47">
        <v>0</v>
      </c>
      <c r="E18" s="47">
        <v>70588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ref="N18:N23" si="5">SUM(D18:M18)</f>
        <v>70588</v>
      </c>
      <c r="O18" s="48">
        <f t="shared" si="2"/>
        <v>4.1817535545023699</v>
      </c>
      <c r="P18" s="9"/>
    </row>
    <row r="19" spans="1:16">
      <c r="A19" s="12"/>
      <c r="B19" s="25">
        <v>331.5</v>
      </c>
      <c r="C19" s="20" t="s">
        <v>25</v>
      </c>
      <c r="D19" s="47">
        <v>0</v>
      </c>
      <c r="E19" s="47">
        <v>375000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375000</v>
      </c>
      <c r="O19" s="48">
        <f t="shared" si="2"/>
        <v>22.215639810426541</v>
      </c>
      <c r="P19" s="9"/>
    </row>
    <row r="20" spans="1:16">
      <c r="A20" s="12"/>
      <c r="B20" s="25">
        <v>331.65</v>
      </c>
      <c r="C20" s="20" t="s">
        <v>29</v>
      </c>
      <c r="D20" s="47">
        <v>0</v>
      </c>
      <c r="E20" s="47">
        <v>69440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69440</v>
      </c>
      <c r="O20" s="48">
        <f t="shared" si="2"/>
        <v>4.1137440758293842</v>
      </c>
      <c r="P20" s="9"/>
    </row>
    <row r="21" spans="1:16">
      <c r="A21" s="12"/>
      <c r="B21" s="25">
        <v>334.1</v>
      </c>
      <c r="C21" s="20" t="s">
        <v>26</v>
      </c>
      <c r="D21" s="47">
        <v>204770</v>
      </c>
      <c r="E21" s="47">
        <v>66152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270922</v>
      </c>
      <c r="O21" s="48">
        <f t="shared" si="2"/>
        <v>16.049881516587678</v>
      </c>
      <c r="P21" s="9"/>
    </row>
    <row r="22" spans="1:16">
      <c r="A22" s="12"/>
      <c r="B22" s="25">
        <v>334.2</v>
      </c>
      <c r="C22" s="20" t="s">
        <v>27</v>
      </c>
      <c r="D22" s="47">
        <v>0</v>
      </c>
      <c r="E22" s="47">
        <v>-1961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-1961</v>
      </c>
      <c r="O22" s="48">
        <f t="shared" si="2"/>
        <v>-0.11617298578199052</v>
      </c>
      <c r="P22" s="9"/>
    </row>
    <row r="23" spans="1:16">
      <c r="A23" s="12"/>
      <c r="B23" s="25">
        <v>334.31</v>
      </c>
      <c r="C23" s="20" t="s">
        <v>30</v>
      </c>
      <c r="D23" s="47">
        <v>46299</v>
      </c>
      <c r="E23" s="47">
        <v>47249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93548</v>
      </c>
      <c r="O23" s="48">
        <f t="shared" si="2"/>
        <v>5.5419431279620852</v>
      </c>
      <c r="P23" s="9"/>
    </row>
    <row r="24" spans="1:16">
      <c r="A24" s="12"/>
      <c r="B24" s="25">
        <v>334.5</v>
      </c>
      <c r="C24" s="20" t="s">
        <v>133</v>
      </c>
      <c r="D24" s="47">
        <v>668640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ref="N24:N37" si="6">SUM(D24:M24)</f>
        <v>668640</v>
      </c>
      <c r="O24" s="48">
        <f t="shared" si="2"/>
        <v>39.611374407582936</v>
      </c>
      <c r="P24" s="9"/>
    </row>
    <row r="25" spans="1:16">
      <c r="A25" s="12"/>
      <c r="B25" s="25">
        <v>334.69</v>
      </c>
      <c r="C25" s="20" t="s">
        <v>32</v>
      </c>
      <c r="D25" s="47">
        <v>0</v>
      </c>
      <c r="E25" s="47">
        <v>2906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2906</v>
      </c>
      <c r="O25" s="48">
        <f t="shared" si="2"/>
        <v>0.17215639810426539</v>
      </c>
      <c r="P25" s="9"/>
    </row>
    <row r="26" spans="1:16">
      <c r="A26" s="12"/>
      <c r="B26" s="25">
        <v>334.7</v>
      </c>
      <c r="C26" s="20" t="s">
        <v>33</v>
      </c>
      <c r="D26" s="47">
        <v>47273</v>
      </c>
      <c r="E26" s="47">
        <v>13977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61250</v>
      </c>
      <c r="O26" s="48">
        <f t="shared" si="2"/>
        <v>3.6285545023696684</v>
      </c>
      <c r="P26" s="9"/>
    </row>
    <row r="27" spans="1:16">
      <c r="A27" s="12"/>
      <c r="B27" s="25">
        <v>335.12</v>
      </c>
      <c r="C27" s="20" t="s">
        <v>134</v>
      </c>
      <c r="D27" s="47">
        <v>1436740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1436740</v>
      </c>
      <c r="O27" s="48">
        <f t="shared" si="2"/>
        <v>85.11492890995261</v>
      </c>
      <c r="P27" s="9"/>
    </row>
    <row r="28" spans="1:16">
      <c r="A28" s="12"/>
      <c r="B28" s="25">
        <v>335.13</v>
      </c>
      <c r="C28" s="20" t="s">
        <v>135</v>
      </c>
      <c r="D28" s="47">
        <v>21384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21384</v>
      </c>
      <c r="O28" s="48">
        <f t="shared" si="2"/>
        <v>1.2668246445497631</v>
      </c>
      <c r="P28" s="9"/>
    </row>
    <row r="29" spans="1:16">
      <c r="A29" s="12"/>
      <c r="B29" s="25">
        <v>335.14</v>
      </c>
      <c r="C29" s="20" t="s">
        <v>136</v>
      </c>
      <c r="D29" s="47">
        <v>13471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13471</v>
      </c>
      <c r="O29" s="48">
        <f t="shared" si="2"/>
        <v>0.79804502369668251</v>
      </c>
      <c r="P29" s="9"/>
    </row>
    <row r="30" spans="1:16">
      <c r="A30" s="12"/>
      <c r="B30" s="25">
        <v>335.15</v>
      </c>
      <c r="C30" s="20" t="s">
        <v>137</v>
      </c>
      <c r="D30" s="47">
        <v>5504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5504</v>
      </c>
      <c r="O30" s="48">
        <f t="shared" si="2"/>
        <v>0.32606635071090045</v>
      </c>
      <c r="P30" s="9"/>
    </row>
    <row r="31" spans="1:16">
      <c r="A31" s="12"/>
      <c r="B31" s="25">
        <v>335.16</v>
      </c>
      <c r="C31" s="20" t="s">
        <v>138</v>
      </c>
      <c r="D31" s="47">
        <v>226472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226472</v>
      </c>
      <c r="O31" s="48">
        <f t="shared" si="2"/>
        <v>13.416587677725119</v>
      </c>
      <c r="P31" s="9"/>
    </row>
    <row r="32" spans="1:16">
      <c r="A32" s="12"/>
      <c r="B32" s="25">
        <v>335.18</v>
      </c>
      <c r="C32" s="20" t="s">
        <v>139</v>
      </c>
      <c r="D32" s="47">
        <v>942867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942867</v>
      </c>
      <c r="O32" s="48">
        <f t="shared" si="2"/>
        <v>55.857049763033174</v>
      </c>
      <c r="P32" s="9"/>
    </row>
    <row r="33" spans="1:16">
      <c r="A33" s="12"/>
      <c r="B33" s="25">
        <v>335.41</v>
      </c>
      <c r="C33" s="20" t="s">
        <v>40</v>
      </c>
      <c r="D33" s="47">
        <v>6891</v>
      </c>
      <c r="E33" s="47">
        <v>26022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32913</v>
      </c>
      <c r="O33" s="48">
        <f t="shared" si="2"/>
        <v>1.9498222748815166</v>
      </c>
      <c r="P33" s="9"/>
    </row>
    <row r="34" spans="1:16">
      <c r="A34" s="12"/>
      <c r="B34" s="25">
        <v>335.42</v>
      </c>
      <c r="C34" s="20" t="s">
        <v>41</v>
      </c>
      <c r="D34" s="47">
        <v>0</v>
      </c>
      <c r="E34" s="47">
        <v>574503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574503</v>
      </c>
      <c r="O34" s="48">
        <f t="shared" si="2"/>
        <v>34.034537914691946</v>
      </c>
      <c r="P34" s="9"/>
    </row>
    <row r="35" spans="1:16">
      <c r="A35" s="12"/>
      <c r="B35" s="25">
        <v>335.7</v>
      </c>
      <c r="C35" s="20" t="s">
        <v>42</v>
      </c>
      <c r="D35" s="47">
        <v>6762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6762</v>
      </c>
      <c r="O35" s="48">
        <f t="shared" si="2"/>
        <v>0.40059241706161136</v>
      </c>
      <c r="P35" s="9"/>
    </row>
    <row r="36" spans="1:16">
      <c r="A36" s="12"/>
      <c r="B36" s="25">
        <v>335.8</v>
      </c>
      <c r="C36" s="20" t="s">
        <v>43</v>
      </c>
      <c r="D36" s="47">
        <v>0</v>
      </c>
      <c r="E36" s="47">
        <v>499526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499526</v>
      </c>
      <c r="O36" s="48">
        <f t="shared" si="2"/>
        <v>29.592772511848342</v>
      </c>
      <c r="P36" s="9"/>
    </row>
    <row r="37" spans="1:16">
      <c r="A37" s="12"/>
      <c r="B37" s="25">
        <v>336</v>
      </c>
      <c r="C37" s="20" t="s">
        <v>4</v>
      </c>
      <c r="D37" s="47">
        <v>31565</v>
      </c>
      <c r="E37" s="47">
        <v>17944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49509</v>
      </c>
      <c r="O37" s="48">
        <f t="shared" ref="O37:O68" si="7">(N37/O$74)</f>
        <v>2.9329976303317538</v>
      </c>
      <c r="P37" s="9"/>
    </row>
    <row r="38" spans="1:16" ht="15.75">
      <c r="A38" s="29" t="s">
        <v>48</v>
      </c>
      <c r="B38" s="30"/>
      <c r="C38" s="31"/>
      <c r="D38" s="32">
        <f t="shared" ref="D38:M38" si="8">SUM(D39:D60)</f>
        <v>749691</v>
      </c>
      <c r="E38" s="32">
        <f t="shared" si="8"/>
        <v>1448212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2197903</v>
      </c>
      <c r="O38" s="46">
        <f t="shared" si="7"/>
        <v>130.20752369668247</v>
      </c>
      <c r="P38" s="10"/>
    </row>
    <row r="39" spans="1:16">
      <c r="A39" s="12"/>
      <c r="B39" s="25">
        <v>341.1</v>
      </c>
      <c r="C39" s="20" t="s">
        <v>140</v>
      </c>
      <c r="D39" s="47">
        <v>65750</v>
      </c>
      <c r="E39" s="47">
        <v>21194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86944</v>
      </c>
      <c r="O39" s="48">
        <f t="shared" si="7"/>
        <v>5.1507109004739338</v>
      </c>
      <c r="P39" s="9"/>
    </row>
    <row r="40" spans="1:16">
      <c r="A40" s="12"/>
      <c r="B40" s="25">
        <v>341.16</v>
      </c>
      <c r="C40" s="20" t="s">
        <v>141</v>
      </c>
      <c r="D40" s="47">
        <v>0</v>
      </c>
      <c r="E40" s="47">
        <v>20177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ref="N40:N60" si="9">SUM(D40:M40)</f>
        <v>20177</v>
      </c>
      <c r="O40" s="48">
        <f t="shared" si="7"/>
        <v>1.1953199052132701</v>
      </c>
      <c r="P40" s="9"/>
    </row>
    <row r="41" spans="1:16">
      <c r="A41" s="12"/>
      <c r="B41" s="25">
        <v>341.51</v>
      </c>
      <c r="C41" s="20" t="s">
        <v>142</v>
      </c>
      <c r="D41" s="47">
        <v>151965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9"/>
        <v>151965</v>
      </c>
      <c r="O41" s="48">
        <f t="shared" si="7"/>
        <v>9.0026658767772521</v>
      </c>
      <c r="P41" s="9"/>
    </row>
    <row r="42" spans="1:16">
      <c r="A42" s="12"/>
      <c r="B42" s="25">
        <v>341.52</v>
      </c>
      <c r="C42" s="20" t="s">
        <v>143</v>
      </c>
      <c r="D42" s="47">
        <v>27721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9"/>
        <v>27721</v>
      </c>
      <c r="O42" s="48">
        <f t="shared" si="7"/>
        <v>1.6422393364928909</v>
      </c>
      <c r="P42" s="9"/>
    </row>
    <row r="43" spans="1:16">
      <c r="A43" s="12"/>
      <c r="B43" s="25">
        <v>341.53</v>
      </c>
      <c r="C43" s="20" t="s">
        <v>144</v>
      </c>
      <c r="D43" s="47">
        <v>31826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9"/>
        <v>31826</v>
      </c>
      <c r="O43" s="48">
        <f t="shared" si="7"/>
        <v>1.8854265402843602</v>
      </c>
      <c r="P43" s="9"/>
    </row>
    <row r="44" spans="1:16">
      <c r="A44" s="12"/>
      <c r="B44" s="25">
        <v>341.55</v>
      </c>
      <c r="C44" s="20" t="s">
        <v>145</v>
      </c>
      <c r="D44" s="47">
        <v>11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11</v>
      </c>
      <c r="O44" s="48">
        <f t="shared" si="7"/>
        <v>6.5165876777251185E-4</v>
      </c>
      <c r="P44" s="9"/>
    </row>
    <row r="45" spans="1:16">
      <c r="A45" s="12"/>
      <c r="B45" s="25">
        <v>341.56</v>
      </c>
      <c r="C45" s="20" t="s">
        <v>146</v>
      </c>
      <c r="D45" s="47">
        <v>19269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19269</v>
      </c>
      <c r="O45" s="48">
        <f t="shared" si="7"/>
        <v>1.1415284360189573</v>
      </c>
      <c r="P45" s="9"/>
    </row>
    <row r="46" spans="1:16">
      <c r="A46" s="12"/>
      <c r="B46" s="25">
        <v>341.9</v>
      </c>
      <c r="C46" s="20" t="s">
        <v>147</v>
      </c>
      <c r="D46" s="47">
        <v>253979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253979</v>
      </c>
      <c r="O46" s="48">
        <f t="shared" si="7"/>
        <v>15.046149289099526</v>
      </c>
      <c r="P46" s="9"/>
    </row>
    <row r="47" spans="1:16">
      <c r="A47" s="12"/>
      <c r="B47" s="25">
        <v>342.1</v>
      </c>
      <c r="C47" s="20" t="s">
        <v>59</v>
      </c>
      <c r="D47" s="47">
        <v>0</v>
      </c>
      <c r="E47" s="47">
        <v>5662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5662</v>
      </c>
      <c r="O47" s="48">
        <f t="shared" si="7"/>
        <v>0.3354265402843602</v>
      </c>
      <c r="P47" s="9"/>
    </row>
    <row r="48" spans="1:16">
      <c r="A48" s="12"/>
      <c r="B48" s="25">
        <v>342.2</v>
      </c>
      <c r="C48" s="20" t="s">
        <v>60</v>
      </c>
      <c r="D48" s="47">
        <v>0</v>
      </c>
      <c r="E48" s="47">
        <v>1993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1993</v>
      </c>
      <c r="O48" s="48">
        <f t="shared" si="7"/>
        <v>0.11806872037914692</v>
      </c>
      <c r="P48" s="9"/>
    </row>
    <row r="49" spans="1:16">
      <c r="A49" s="12"/>
      <c r="B49" s="25">
        <v>342.3</v>
      </c>
      <c r="C49" s="20" t="s">
        <v>61</v>
      </c>
      <c r="D49" s="47">
        <v>12802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12802</v>
      </c>
      <c r="O49" s="48">
        <f t="shared" si="7"/>
        <v>0.75841232227488153</v>
      </c>
      <c r="P49" s="9"/>
    </row>
    <row r="50" spans="1:16">
      <c r="A50" s="12"/>
      <c r="B50" s="25">
        <v>342.4</v>
      </c>
      <c r="C50" s="20" t="s">
        <v>62</v>
      </c>
      <c r="D50" s="47">
        <v>0</v>
      </c>
      <c r="E50" s="47">
        <v>141711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141711</v>
      </c>
      <c r="O50" s="48">
        <f t="shared" si="7"/>
        <v>8.3952014218009481</v>
      </c>
      <c r="P50" s="9"/>
    </row>
    <row r="51" spans="1:16">
      <c r="A51" s="12"/>
      <c r="B51" s="25">
        <v>342.5</v>
      </c>
      <c r="C51" s="20" t="s">
        <v>63</v>
      </c>
      <c r="D51" s="47">
        <v>27329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27329</v>
      </c>
      <c r="O51" s="48">
        <f t="shared" si="7"/>
        <v>1.6190165876777252</v>
      </c>
      <c r="P51" s="9"/>
    </row>
    <row r="52" spans="1:16">
      <c r="A52" s="12"/>
      <c r="B52" s="25">
        <v>342.6</v>
      </c>
      <c r="C52" s="20" t="s">
        <v>64</v>
      </c>
      <c r="D52" s="47">
        <v>0</v>
      </c>
      <c r="E52" s="47">
        <v>946831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946831</v>
      </c>
      <c r="O52" s="48">
        <f t="shared" si="7"/>
        <v>56.091883886255921</v>
      </c>
      <c r="P52" s="9"/>
    </row>
    <row r="53" spans="1:16">
      <c r="A53" s="12"/>
      <c r="B53" s="25">
        <v>343.4</v>
      </c>
      <c r="C53" s="20" t="s">
        <v>65</v>
      </c>
      <c r="D53" s="47">
        <v>0</v>
      </c>
      <c r="E53" s="47">
        <v>74907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74907</v>
      </c>
      <c r="O53" s="48">
        <f t="shared" si="7"/>
        <v>4.4376184834123222</v>
      </c>
      <c r="P53" s="9"/>
    </row>
    <row r="54" spans="1:16">
      <c r="A54" s="12"/>
      <c r="B54" s="25">
        <v>344.9</v>
      </c>
      <c r="C54" s="20" t="s">
        <v>148</v>
      </c>
      <c r="D54" s="47">
        <v>0</v>
      </c>
      <c r="E54" s="47">
        <v>2840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2840</v>
      </c>
      <c r="O54" s="48">
        <f t="shared" si="7"/>
        <v>0.16824644549763032</v>
      </c>
      <c r="P54" s="9"/>
    </row>
    <row r="55" spans="1:16">
      <c r="A55" s="12"/>
      <c r="B55" s="25">
        <v>346.4</v>
      </c>
      <c r="C55" s="20" t="s">
        <v>67</v>
      </c>
      <c r="D55" s="47">
        <v>22400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22400</v>
      </c>
      <c r="O55" s="48">
        <f t="shared" si="7"/>
        <v>1.3270142180094786</v>
      </c>
      <c r="P55" s="9"/>
    </row>
    <row r="56" spans="1:16">
      <c r="A56" s="12"/>
      <c r="B56" s="25">
        <v>347.2</v>
      </c>
      <c r="C56" s="20" t="s">
        <v>68</v>
      </c>
      <c r="D56" s="47">
        <v>122976</v>
      </c>
      <c r="E56" s="47">
        <v>165526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288502</v>
      </c>
      <c r="O56" s="48">
        <f t="shared" si="7"/>
        <v>17.091350710900475</v>
      </c>
      <c r="P56" s="9"/>
    </row>
    <row r="57" spans="1:16">
      <c r="A57" s="12"/>
      <c r="B57" s="25">
        <v>347.5</v>
      </c>
      <c r="C57" s="20" t="s">
        <v>69</v>
      </c>
      <c r="D57" s="47">
        <v>4373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4373</v>
      </c>
      <c r="O57" s="48">
        <f t="shared" si="7"/>
        <v>0.25906398104265405</v>
      </c>
      <c r="P57" s="9"/>
    </row>
    <row r="58" spans="1:16">
      <c r="A58" s="12"/>
      <c r="B58" s="25">
        <v>348.92099999999999</v>
      </c>
      <c r="C58" s="20" t="s">
        <v>149</v>
      </c>
      <c r="D58" s="47">
        <v>2245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2245</v>
      </c>
      <c r="O58" s="48">
        <f t="shared" si="7"/>
        <v>0.13299763033175355</v>
      </c>
      <c r="P58" s="9"/>
    </row>
    <row r="59" spans="1:16">
      <c r="A59" s="12"/>
      <c r="B59" s="25">
        <v>348.99</v>
      </c>
      <c r="C59" s="20" t="s">
        <v>150</v>
      </c>
      <c r="D59" s="47">
        <v>181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181</v>
      </c>
      <c r="O59" s="48">
        <f t="shared" si="7"/>
        <v>1.0722748815165876E-2</v>
      </c>
      <c r="P59" s="9"/>
    </row>
    <row r="60" spans="1:16">
      <c r="A60" s="12"/>
      <c r="B60" s="25">
        <v>349</v>
      </c>
      <c r="C60" s="20" t="s">
        <v>1</v>
      </c>
      <c r="D60" s="47">
        <v>6864</v>
      </c>
      <c r="E60" s="47">
        <v>67371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74235</v>
      </c>
      <c r="O60" s="48">
        <f t="shared" si="7"/>
        <v>4.3978080568720381</v>
      </c>
      <c r="P60" s="9"/>
    </row>
    <row r="61" spans="1:16" ht="15.75">
      <c r="A61" s="29" t="s">
        <v>49</v>
      </c>
      <c r="B61" s="30"/>
      <c r="C61" s="31"/>
      <c r="D61" s="32">
        <f t="shared" ref="D61:M61" si="10">SUM(D62:D63)</f>
        <v>0</v>
      </c>
      <c r="E61" s="32">
        <f t="shared" si="10"/>
        <v>9544</v>
      </c>
      <c r="F61" s="32">
        <f t="shared" si="10"/>
        <v>0</v>
      </c>
      <c r="G61" s="32">
        <f t="shared" si="10"/>
        <v>0</v>
      </c>
      <c r="H61" s="32">
        <f t="shared" si="10"/>
        <v>0</v>
      </c>
      <c r="I61" s="32">
        <f t="shared" si="10"/>
        <v>0</v>
      </c>
      <c r="J61" s="32">
        <f t="shared" si="10"/>
        <v>0</v>
      </c>
      <c r="K61" s="32">
        <f t="shared" si="10"/>
        <v>0</v>
      </c>
      <c r="L61" s="32">
        <f t="shared" si="10"/>
        <v>0</v>
      </c>
      <c r="M61" s="32">
        <f t="shared" si="10"/>
        <v>0</v>
      </c>
      <c r="N61" s="32">
        <f t="shared" ref="N61:N72" si="11">SUM(D61:M61)</f>
        <v>9544</v>
      </c>
      <c r="O61" s="46">
        <f t="shared" si="7"/>
        <v>0.56540284360189574</v>
      </c>
      <c r="P61" s="10"/>
    </row>
    <row r="62" spans="1:16">
      <c r="A62" s="13"/>
      <c r="B62" s="40">
        <v>351.1</v>
      </c>
      <c r="C62" s="21" t="s">
        <v>87</v>
      </c>
      <c r="D62" s="47">
        <v>0</v>
      </c>
      <c r="E62" s="47">
        <v>2093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2093</v>
      </c>
      <c r="O62" s="48">
        <f t="shared" si="7"/>
        <v>0.12399289099526066</v>
      </c>
      <c r="P62" s="9"/>
    </row>
    <row r="63" spans="1:16">
      <c r="A63" s="13"/>
      <c r="B63" s="40">
        <v>351.8</v>
      </c>
      <c r="C63" s="21" t="s">
        <v>151</v>
      </c>
      <c r="D63" s="47">
        <v>0</v>
      </c>
      <c r="E63" s="47">
        <v>7451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7451</v>
      </c>
      <c r="O63" s="48">
        <f t="shared" si="7"/>
        <v>0.44140995260663507</v>
      </c>
      <c r="P63" s="9"/>
    </row>
    <row r="64" spans="1:16" ht="15.75">
      <c r="A64" s="29" t="s">
        <v>5</v>
      </c>
      <c r="B64" s="30"/>
      <c r="C64" s="31"/>
      <c r="D64" s="32">
        <f t="shared" ref="D64:M64" si="12">SUM(D65:D68)</f>
        <v>129134</v>
      </c>
      <c r="E64" s="32">
        <f t="shared" si="12"/>
        <v>39503</v>
      </c>
      <c r="F64" s="32">
        <f t="shared" si="12"/>
        <v>0</v>
      </c>
      <c r="G64" s="32">
        <f t="shared" si="12"/>
        <v>1430</v>
      </c>
      <c r="H64" s="32">
        <f t="shared" si="12"/>
        <v>0</v>
      </c>
      <c r="I64" s="32">
        <f t="shared" si="12"/>
        <v>0</v>
      </c>
      <c r="J64" s="32">
        <f t="shared" si="12"/>
        <v>0</v>
      </c>
      <c r="K64" s="32">
        <f t="shared" si="12"/>
        <v>0</v>
      </c>
      <c r="L64" s="32">
        <f t="shared" si="12"/>
        <v>0</v>
      </c>
      <c r="M64" s="32">
        <f t="shared" si="12"/>
        <v>0</v>
      </c>
      <c r="N64" s="32">
        <f t="shared" si="11"/>
        <v>170067</v>
      </c>
      <c r="O64" s="46">
        <f t="shared" si="7"/>
        <v>10.07505924170616</v>
      </c>
      <c r="P64" s="10"/>
    </row>
    <row r="65" spans="1:119">
      <c r="A65" s="12"/>
      <c r="B65" s="25">
        <v>361.1</v>
      </c>
      <c r="C65" s="20" t="s">
        <v>92</v>
      </c>
      <c r="D65" s="47">
        <v>4284</v>
      </c>
      <c r="E65" s="47">
        <v>6022</v>
      </c>
      <c r="F65" s="47">
        <v>0</v>
      </c>
      <c r="G65" s="47">
        <v>1430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11736</v>
      </c>
      <c r="O65" s="48">
        <f t="shared" si="7"/>
        <v>0.69526066350710902</v>
      </c>
      <c r="P65" s="9"/>
    </row>
    <row r="66" spans="1:119">
      <c r="A66" s="12"/>
      <c r="B66" s="25">
        <v>362</v>
      </c>
      <c r="C66" s="20" t="s">
        <v>113</v>
      </c>
      <c r="D66" s="47">
        <v>25918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25918</v>
      </c>
      <c r="O66" s="48">
        <f t="shared" si="7"/>
        <v>1.5354265402843601</v>
      </c>
      <c r="P66" s="9"/>
    </row>
    <row r="67" spans="1:119">
      <c r="A67" s="12"/>
      <c r="B67" s="25">
        <v>369.3</v>
      </c>
      <c r="C67" s="20" t="s">
        <v>96</v>
      </c>
      <c r="D67" s="47">
        <v>2187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2187</v>
      </c>
      <c r="O67" s="48">
        <f t="shared" si="7"/>
        <v>0.12956161137440758</v>
      </c>
      <c r="P67" s="9"/>
    </row>
    <row r="68" spans="1:119">
      <c r="A68" s="12"/>
      <c r="B68" s="25">
        <v>369.9</v>
      </c>
      <c r="C68" s="20" t="s">
        <v>97</v>
      </c>
      <c r="D68" s="47">
        <v>96745</v>
      </c>
      <c r="E68" s="47">
        <v>33481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130226</v>
      </c>
      <c r="O68" s="48">
        <f t="shared" si="7"/>
        <v>7.7148104265402839</v>
      </c>
      <c r="P68" s="9"/>
    </row>
    <row r="69" spans="1:119" ht="15.75">
      <c r="A69" s="29" t="s">
        <v>50</v>
      </c>
      <c r="B69" s="30"/>
      <c r="C69" s="31"/>
      <c r="D69" s="32">
        <f t="shared" ref="D69:M69" si="13">SUM(D70:D71)</f>
        <v>25906</v>
      </c>
      <c r="E69" s="32">
        <f t="shared" si="13"/>
        <v>934289</v>
      </c>
      <c r="F69" s="32">
        <f t="shared" si="13"/>
        <v>0</v>
      </c>
      <c r="G69" s="32">
        <f t="shared" si="13"/>
        <v>300000</v>
      </c>
      <c r="H69" s="32">
        <f t="shared" si="13"/>
        <v>0</v>
      </c>
      <c r="I69" s="32">
        <f t="shared" si="13"/>
        <v>0</v>
      </c>
      <c r="J69" s="32">
        <f t="shared" si="13"/>
        <v>0</v>
      </c>
      <c r="K69" s="32">
        <f t="shared" si="13"/>
        <v>0</v>
      </c>
      <c r="L69" s="32">
        <f t="shared" si="13"/>
        <v>0</v>
      </c>
      <c r="M69" s="32">
        <f t="shared" si="13"/>
        <v>0</v>
      </c>
      <c r="N69" s="32">
        <f t="shared" si="11"/>
        <v>1260195</v>
      </c>
      <c r="O69" s="46">
        <f>(N69/O$74)</f>
        <v>74.656101895734594</v>
      </c>
      <c r="P69" s="9"/>
    </row>
    <row r="70" spans="1:119">
      <c r="A70" s="12"/>
      <c r="B70" s="25">
        <v>381</v>
      </c>
      <c r="C70" s="20" t="s">
        <v>98</v>
      </c>
      <c r="D70" s="47">
        <v>25906</v>
      </c>
      <c r="E70" s="47">
        <v>775129</v>
      </c>
      <c r="F70" s="47">
        <v>0</v>
      </c>
      <c r="G70" s="47">
        <v>300000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1101035</v>
      </c>
      <c r="O70" s="48">
        <f>(N70/O$74)</f>
        <v>65.227191943127963</v>
      </c>
      <c r="P70" s="9"/>
    </row>
    <row r="71" spans="1:119" ht="15.75" thickBot="1">
      <c r="A71" s="12"/>
      <c r="B71" s="25">
        <v>384</v>
      </c>
      <c r="C71" s="20" t="s">
        <v>99</v>
      </c>
      <c r="D71" s="47">
        <v>0</v>
      </c>
      <c r="E71" s="47">
        <v>159160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159160</v>
      </c>
      <c r="O71" s="48">
        <f>(N71/O$74)</f>
        <v>9.4289099526066344</v>
      </c>
      <c r="P71" s="9"/>
    </row>
    <row r="72" spans="1:119" ht="16.5" thickBot="1">
      <c r="A72" s="14" t="s">
        <v>71</v>
      </c>
      <c r="B72" s="23"/>
      <c r="C72" s="22"/>
      <c r="D72" s="15">
        <f t="shared" ref="D72:M72" si="14">SUM(D5,D12,D16,D38,D61,D64,D69)</f>
        <v>10180736</v>
      </c>
      <c r="E72" s="15">
        <f t="shared" si="14"/>
        <v>6351272</v>
      </c>
      <c r="F72" s="15">
        <f t="shared" si="14"/>
        <v>0</v>
      </c>
      <c r="G72" s="15">
        <f t="shared" si="14"/>
        <v>301430</v>
      </c>
      <c r="H72" s="15">
        <f t="shared" si="14"/>
        <v>0</v>
      </c>
      <c r="I72" s="15">
        <f t="shared" si="14"/>
        <v>0</v>
      </c>
      <c r="J72" s="15">
        <f t="shared" si="14"/>
        <v>0</v>
      </c>
      <c r="K72" s="15">
        <f t="shared" si="14"/>
        <v>0</v>
      </c>
      <c r="L72" s="15">
        <f t="shared" si="14"/>
        <v>0</v>
      </c>
      <c r="M72" s="15">
        <f t="shared" si="14"/>
        <v>0</v>
      </c>
      <c r="N72" s="15">
        <f t="shared" si="11"/>
        <v>16833438</v>
      </c>
      <c r="O72" s="38">
        <f>(N72/O$74)</f>
        <v>997.24158767772508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41"/>
      <c r="B74" s="42"/>
      <c r="C74" s="42"/>
      <c r="D74" s="43"/>
      <c r="E74" s="43"/>
      <c r="F74" s="43"/>
      <c r="G74" s="43"/>
      <c r="H74" s="43"/>
      <c r="I74" s="43"/>
      <c r="J74" s="43"/>
      <c r="K74" s="43"/>
      <c r="L74" s="119" t="s">
        <v>152</v>
      </c>
      <c r="M74" s="119"/>
      <c r="N74" s="119"/>
      <c r="O74" s="44">
        <v>16880</v>
      </c>
    </row>
    <row r="75" spans="1:119">
      <c r="A75" s="120"/>
      <c r="B75" s="97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8"/>
    </row>
    <row r="76" spans="1:119" ht="15.75" customHeight="1" thickBot="1">
      <c r="A76" s="121" t="s">
        <v>116</v>
      </c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1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8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127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100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105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101</v>
      </c>
      <c r="F4" s="34" t="s">
        <v>102</v>
      </c>
      <c r="G4" s="34" t="s">
        <v>103</v>
      </c>
      <c r="H4" s="34" t="s">
        <v>7</v>
      </c>
      <c r="I4" s="34" t="s">
        <v>8</v>
      </c>
      <c r="J4" s="35" t="s">
        <v>104</v>
      </c>
      <c r="K4" s="35" t="s">
        <v>9</v>
      </c>
      <c r="L4" s="35" t="s">
        <v>10</v>
      </c>
      <c r="M4" s="35" t="s">
        <v>11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5432212</v>
      </c>
      <c r="E5" s="27">
        <f t="shared" si="0"/>
        <v>1028115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6460327</v>
      </c>
      <c r="O5" s="33">
        <f t="shared" ref="O5:O36" si="1">(N5/O$79)</f>
        <v>381.23020181753805</v>
      </c>
      <c r="P5" s="6"/>
    </row>
    <row r="6" spans="1:133">
      <c r="A6" s="12"/>
      <c r="B6" s="25">
        <v>311</v>
      </c>
      <c r="C6" s="20" t="s">
        <v>3</v>
      </c>
      <c r="D6" s="47">
        <v>4730146</v>
      </c>
      <c r="E6" s="47">
        <v>632341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5362487</v>
      </c>
      <c r="O6" s="48">
        <f t="shared" si="1"/>
        <v>316.44559188008969</v>
      </c>
      <c r="P6" s="9"/>
    </row>
    <row r="7" spans="1:133">
      <c r="A7" s="12"/>
      <c r="B7" s="25">
        <v>312.10000000000002</v>
      </c>
      <c r="C7" s="20" t="s">
        <v>12</v>
      </c>
      <c r="D7" s="47">
        <v>24777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24777</v>
      </c>
      <c r="O7" s="48">
        <f t="shared" si="1"/>
        <v>1.4621149533813289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68887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68887</v>
      </c>
      <c r="O8" s="48">
        <f t="shared" si="1"/>
        <v>4.0650891065738231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326887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326887</v>
      </c>
      <c r="O9" s="48">
        <f t="shared" si="1"/>
        <v>19.289920925292105</v>
      </c>
      <c r="P9" s="9"/>
    </row>
    <row r="10" spans="1:133">
      <c r="A10" s="12"/>
      <c r="B10" s="25">
        <v>312.60000000000002</v>
      </c>
      <c r="C10" s="20" t="s">
        <v>16</v>
      </c>
      <c r="D10" s="47">
        <v>577328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577328</v>
      </c>
      <c r="O10" s="48">
        <f t="shared" si="1"/>
        <v>34.06868877611236</v>
      </c>
      <c r="P10" s="9"/>
    </row>
    <row r="11" spans="1:133">
      <c r="A11" s="12"/>
      <c r="B11" s="25">
        <v>315</v>
      </c>
      <c r="C11" s="20" t="s">
        <v>17</v>
      </c>
      <c r="D11" s="47">
        <v>99807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99807</v>
      </c>
      <c r="O11" s="48">
        <f t="shared" si="1"/>
        <v>5.889708485778355</v>
      </c>
      <c r="P11" s="9"/>
    </row>
    <row r="12" spans="1:133">
      <c r="A12" s="12"/>
      <c r="B12" s="25">
        <v>319</v>
      </c>
      <c r="C12" s="20" t="s">
        <v>128</v>
      </c>
      <c r="D12" s="47">
        <v>154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154</v>
      </c>
      <c r="O12" s="48">
        <f t="shared" si="1"/>
        <v>9.0876903103977343E-3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SUM(D14:D17)</f>
        <v>154157</v>
      </c>
      <c r="E13" s="32">
        <f t="shared" si="3"/>
        <v>1178269</v>
      </c>
      <c r="F13" s="32">
        <f t="shared" si="3"/>
        <v>0</v>
      </c>
      <c r="G13" s="32">
        <f t="shared" si="3"/>
        <v>2000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19" si="4">SUM(D13:M13)</f>
        <v>1334426</v>
      </c>
      <c r="O13" s="46">
        <f t="shared" si="1"/>
        <v>78.74578071521303</v>
      </c>
      <c r="P13" s="10"/>
    </row>
    <row r="14" spans="1:133">
      <c r="A14" s="12"/>
      <c r="B14" s="25">
        <v>322</v>
      </c>
      <c r="C14" s="20" t="s">
        <v>0</v>
      </c>
      <c r="D14" s="47">
        <v>104328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104328</v>
      </c>
      <c r="O14" s="48">
        <f t="shared" si="1"/>
        <v>6.1564971084621742</v>
      </c>
      <c r="P14" s="9"/>
    </row>
    <row r="15" spans="1:133">
      <c r="A15" s="12"/>
      <c r="B15" s="25">
        <v>324.31</v>
      </c>
      <c r="C15" s="20" t="s">
        <v>19</v>
      </c>
      <c r="D15" s="47">
        <v>0</v>
      </c>
      <c r="E15" s="47">
        <v>3500</v>
      </c>
      <c r="F15" s="47">
        <v>0</v>
      </c>
      <c r="G15" s="47">
        <v>2000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5500</v>
      </c>
      <c r="O15" s="48">
        <f t="shared" si="1"/>
        <v>0.32456036822849049</v>
      </c>
      <c r="P15" s="9"/>
    </row>
    <row r="16" spans="1:133">
      <c r="A16" s="12"/>
      <c r="B16" s="25">
        <v>325.10000000000002</v>
      </c>
      <c r="C16" s="20" t="s">
        <v>20</v>
      </c>
      <c r="D16" s="47">
        <v>0</v>
      </c>
      <c r="E16" s="47">
        <v>1172789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1172789</v>
      </c>
      <c r="O16" s="48">
        <f t="shared" si="1"/>
        <v>69.207423580786028</v>
      </c>
      <c r="P16" s="9"/>
    </row>
    <row r="17" spans="1:16">
      <c r="A17" s="12"/>
      <c r="B17" s="25">
        <v>329</v>
      </c>
      <c r="C17" s="20" t="s">
        <v>21</v>
      </c>
      <c r="D17" s="47">
        <v>49829</v>
      </c>
      <c r="E17" s="47">
        <v>1980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51809</v>
      </c>
      <c r="O17" s="48">
        <f t="shared" si="1"/>
        <v>3.0572996577363392</v>
      </c>
      <c r="P17" s="9"/>
    </row>
    <row r="18" spans="1:16" ht="15.75">
      <c r="A18" s="29" t="s">
        <v>24</v>
      </c>
      <c r="B18" s="30"/>
      <c r="C18" s="31"/>
      <c r="D18" s="32">
        <f t="shared" ref="D18:M18" si="5">SUM(D19:D39)</f>
        <v>3014962</v>
      </c>
      <c r="E18" s="32">
        <f t="shared" si="5"/>
        <v>2109405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5">
        <f t="shared" si="4"/>
        <v>5124367</v>
      </c>
      <c r="O18" s="46">
        <f t="shared" si="1"/>
        <v>302.39389826507733</v>
      </c>
      <c r="P18" s="10"/>
    </row>
    <row r="19" spans="1:16">
      <c r="A19" s="12"/>
      <c r="B19" s="25">
        <v>331.2</v>
      </c>
      <c r="C19" s="20" t="s">
        <v>23</v>
      </c>
      <c r="D19" s="47">
        <v>41123</v>
      </c>
      <c r="E19" s="47">
        <v>3330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44453</v>
      </c>
      <c r="O19" s="48">
        <f t="shared" si="1"/>
        <v>2.6232149179747433</v>
      </c>
      <c r="P19" s="9"/>
    </row>
    <row r="20" spans="1:16">
      <c r="A20" s="12"/>
      <c r="B20" s="25">
        <v>331.39</v>
      </c>
      <c r="C20" s="20" t="s">
        <v>28</v>
      </c>
      <c r="D20" s="47">
        <v>0</v>
      </c>
      <c r="E20" s="47">
        <v>70588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ref="N20:N25" si="6">SUM(D20:M20)</f>
        <v>70588</v>
      </c>
      <c r="O20" s="48">
        <f t="shared" si="1"/>
        <v>4.1654667768204883</v>
      </c>
      <c r="P20" s="9"/>
    </row>
    <row r="21" spans="1:16">
      <c r="A21" s="12"/>
      <c r="B21" s="25">
        <v>331.49</v>
      </c>
      <c r="C21" s="20" t="s">
        <v>129</v>
      </c>
      <c r="D21" s="47">
        <v>32575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6"/>
        <v>32575</v>
      </c>
      <c r="O21" s="48">
        <f t="shared" si="1"/>
        <v>1.922282544553287</v>
      </c>
      <c r="P21" s="9"/>
    </row>
    <row r="22" spans="1:16">
      <c r="A22" s="12"/>
      <c r="B22" s="25">
        <v>331.65</v>
      </c>
      <c r="C22" s="20" t="s">
        <v>29</v>
      </c>
      <c r="D22" s="47">
        <v>0</v>
      </c>
      <c r="E22" s="47">
        <v>65417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65417</v>
      </c>
      <c r="O22" s="48">
        <f t="shared" si="1"/>
        <v>3.8603210197096658</v>
      </c>
      <c r="P22" s="9"/>
    </row>
    <row r="23" spans="1:16">
      <c r="A23" s="12"/>
      <c r="B23" s="25">
        <v>334.1</v>
      </c>
      <c r="C23" s="20" t="s">
        <v>26</v>
      </c>
      <c r="D23" s="47">
        <v>209212</v>
      </c>
      <c r="E23" s="47">
        <v>65975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275187</v>
      </c>
      <c r="O23" s="48">
        <f t="shared" si="1"/>
        <v>16.239053463944295</v>
      </c>
      <c r="P23" s="9"/>
    </row>
    <row r="24" spans="1:16">
      <c r="A24" s="12"/>
      <c r="B24" s="25">
        <v>334.2</v>
      </c>
      <c r="C24" s="20" t="s">
        <v>27</v>
      </c>
      <c r="D24" s="47">
        <v>0</v>
      </c>
      <c r="E24" s="47">
        <v>135707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135707</v>
      </c>
      <c r="O24" s="48">
        <f t="shared" si="1"/>
        <v>8.0082025256697751</v>
      </c>
      <c r="P24" s="9"/>
    </row>
    <row r="25" spans="1:16">
      <c r="A25" s="12"/>
      <c r="B25" s="25">
        <v>334.31</v>
      </c>
      <c r="C25" s="20" t="s">
        <v>30</v>
      </c>
      <c r="D25" s="47">
        <v>87202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87202</v>
      </c>
      <c r="O25" s="48">
        <f t="shared" si="1"/>
        <v>5.1458751327746963</v>
      </c>
      <c r="P25" s="9"/>
    </row>
    <row r="26" spans="1:16">
      <c r="A26" s="12"/>
      <c r="B26" s="25">
        <v>334.49</v>
      </c>
      <c r="C26" s="20" t="s">
        <v>31</v>
      </c>
      <c r="D26" s="47">
        <v>0</v>
      </c>
      <c r="E26" s="47">
        <v>569584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39" si="7">SUM(D26:M26)</f>
        <v>569584</v>
      </c>
      <c r="O26" s="48">
        <f t="shared" si="1"/>
        <v>33.611707777646643</v>
      </c>
      <c r="P26" s="9"/>
    </row>
    <row r="27" spans="1:16">
      <c r="A27" s="12"/>
      <c r="B27" s="25">
        <v>334.69</v>
      </c>
      <c r="C27" s="20" t="s">
        <v>32</v>
      </c>
      <c r="D27" s="47">
        <v>0</v>
      </c>
      <c r="E27" s="47">
        <v>987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7"/>
        <v>987</v>
      </c>
      <c r="O27" s="48">
        <f t="shared" si="1"/>
        <v>5.8243833353003656E-2</v>
      </c>
      <c r="P27" s="9"/>
    </row>
    <row r="28" spans="1:16">
      <c r="A28" s="12"/>
      <c r="B28" s="25">
        <v>334.7</v>
      </c>
      <c r="C28" s="20" t="s">
        <v>33</v>
      </c>
      <c r="D28" s="47">
        <v>40301</v>
      </c>
      <c r="E28" s="47">
        <v>41036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7"/>
        <v>81337</v>
      </c>
      <c r="O28" s="48">
        <f t="shared" si="1"/>
        <v>4.7997757582910419</v>
      </c>
      <c r="P28" s="9"/>
    </row>
    <row r="29" spans="1:16">
      <c r="A29" s="12"/>
      <c r="B29" s="25">
        <v>335.12</v>
      </c>
      <c r="C29" s="20" t="s">
        <v>34</v>
      </c>
      <c r="D29" s="47">
        <v>1413656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7"/>
        <v>1413656</v>
      </c>
      <c r="O29" s="48">
        <f t="shared" si="1"/>
        <v>83.421220346984541</v>
      </c>
      <c r="P29" s="9"/>
    </row>
    <row r="30" spans="1:16">
      <c r="A30" s="12"/>
      <c r="B30" s="25">
        <v>335.13</v>
      </c>
      <c r="C30" s="20" t="s">
        <v>35</v>
      </c>
      <c r="D30" s="47">
        <v>15846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15846</v>
      </c>
      <c r="O30" s="48">
        <f t="shared" si="1"/>
        <v>0.93508792635430193</v>
      </c>
      <c r="P30" s="9"/>
    </row>
    <row r="31" spans="1:16">
      <c r="A31" s="12"/>
      <c r="B31" s="25">
        <v>335.14</v>
      </c>
      <c r="C31" s="20" t="s">
        <v>36</v>
      </c>
      <c r="D31" s="47">
        <v>15022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15022</v>
      </c>
      <c r="O31" s="48">
        <f t="shared" si="1"/>
        <v>0.88646288209606983</v>
      </c>
      <c r="P31" s="9"/>
    </row>
    <row r="32" spans="1:16">
      <c r="A32" s="12"/>
      <c r="B32" s="25">
        <v>335.15</v>
      </c>
      <c r="C32" s="20" t="s">
        <v>37</v>
      </c>
      <c r="D32" s="47">
        <v>1936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1936</v>
      </c>
      <c r="O32" s="48">
        <f t="shared" si="1"/>
        <v>0.11424524961642865</v>
      </c>
      <c r="P32" s="9"/>
    </row>
    <row r="33" spans="1:16">
      <c r="A33" s="12"/>
      <c r="B33" s="25">
        <v>335.16</v>
      </c>
      <c r="C33" s="20" t="s">
        <v>38</v>
      </c>
      <c r="D33" s="47">
        <v>226473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226473</v>
      </c>
      <c r="O33" s="48">
        <f t="shared" si="1"/>
        <v>13.364392777056533</v>
      </c>
      <c r="P33" s="9"/>
    </row>
    <row r="34" spans="1:16">
      <c r="A34" s="12"/>
      <c r="B34" s="25">
        <v>335.18</v>
      </c>
      <c r="C34" s="20" t="s">
        <v>39</v>
      </c>
      <c r="D34" s="47">
        <v>886487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886487</v>
      </c>
      <c r="O34" s="48">
        <f t="shared" si="1"/>
        <v>52.312463118139974</v>
      </c>
      <c r="P34" s="9"/>
    </row>
    <row r="35" spans="1:16">
      <c r="A35" s="12"/>
      <c r="B35" s="25">
        <v>335.41</v>
      </c>
      <c r="C35" s="20" t="s">
        <v>40</v>
      </c>
      <c r="D35" s="47">
        <v>6661</v>
      </c>
      <c r="E35" s="47">
        <v>26065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32726</v>
      </c>
      <c r="O35" s="48">
        <f t="shared" si="1"/>
        <v>1.93119320193556</v>
      </c>
      <c r="P35" s="9"/>
    </row>
    <row r="36" spans="1:16">
      <c r="A36" s="12"/>
      <c r="B36" s="25">
        <v>335.42</v>
      </c>
      <c r="C36" s="20" t="s">
        <v>41</v>
      </c>
      <c r="D36" s="47">
        <v>0</v>
      </c>
      <c r="E36" s="47">
        <v>587951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587951</v>
      </c>
      <c r="O36" s="48">
        <f t="shared" si="1"/>
        <v>34.695562374601678</v>
      </c>
      <c r="P36" s="9"/>
    </row>
    <row r="37" spans="1:16">
      <c r="A37" s="12"/>
      <c r="B37" s="25">
        <v>335.7</v>
      </c>
      <c r="C37" s="20" t="s">
        <v>42</v>
      </c>
      <c r="D37" s="47">
        <v>6903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6903</v>
      </c>
      <c r="O37" s="48">
        <f t="shared" ref="O37:O68" si="8">(N37/O$79)</f>
        <v>0.40735276761477635</v>
      </c>
      <c r="P37" s="9"/>
    </row>
    <row r="38" spans="1:16">
      <c r="A38" s="12"/>
      <c r="B38" s="25">
        <v>335.8</v>
      </c>
      <c r="C38" s="20" t="s">
        <v>43</v>
      </c>
      <c r="D38" s="47">
        <v>0</v>
      </c>
      <c r="E38" s="47">
        <v>524822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524822</v>
      </c>
      <c r="O38" s="48">
        <f t="shared" si="8"/>
        <v>30.970258468075063</v>
      </c>
      <c r="P38" s="9"/>
    </row>
    <row r="39" spans="1:16">
      <c r="A39" s="12"/>
      <c r="B39" s="25">
        <v>336</v>
      </c>
      <c r="C39" s="20" t="s">
        <v>4</v>
      </c>
      <c r="D39" s="47">
        <v>31565</v>
      </c>
      <c r="E39" s="47">
        <v>17943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49508</v>
      </c>
      <c r="O39" s="48">
        <f t="shared" si="8"/>
        <v>2.9215154018647467</v>
      </c>
      <c r="P39" s="9"/>
    </row>
    <row r="40" spans="1:16" ht="15.75">
      <c r="A40" s="29" t="s">
        <v>48</v>
      </c>
      <c r="B40" s="30"/>
      <c r="C40" s="31"/>
      <c r="D40" s="32">
        <f t="shared" ref="D40:M40" si="9">SUM(D41:D63)</f>
        <v>801859</v>
      </c>
      <c r="E40" s="32">
        <f t="shared" si="9"/>
        <v>1314207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>SUM(D40:M40)</f>
        <v>2116066</v>
      </c>
      <c r="O40" s="46">
        <f t="shared" si="8"/>
        <v>124.87112002832527</v>
      </c>
      <c r="P40" s="10"/>
    </row>
    <row r="41" spans="1:16">
      <c r="A41" s="12"/>
      <c r="B41" s="25">
        <v>341.1</v>
      </c>
      <c r="C41" s="20" t="s">
        <v>51</v>
      </c>
      <c r="D41" s="47">
        <v>51458</v>
      </c>
      <c r="E41" s="47">
        <v>16607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68065</v>
      </c>
      <c r="O41" s="48">
        <f t="shared" si="8"/>
        <v>4.0165820842676734</v>
      </c>
      <c r="P41" s="9"/>
    </row>
    <row r="42" spans="1:16">
      <c r="A42" s="12"/>
      <c r="B42" s="25">
        <v>341.16</v>
      </c>
      <c r="C42" s="20" t="s">
        <v>52</v>
      </c>
      <c r="D42" s="47">
        <v>0</v>
      </c>
      <c r="E42" s="47">
        <v>15850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ref="N42:N63" si="10">SUM(D42:M42)</f>
        <v>15850</v>
      </c>
      <c r="O42" s="48">
        <f t="shared" si="8"/>
        <v>0.93532397025846803</v>
      </c>
      <c r="P42" s="9"/>
    </row>
    <row r="43" spans="1:16">
      <c r="A43" s="12"/>
      <c r="B43" s="25">
        <v>341.51</v>
      </c>
      <c r="C43" s="20" t="s">
        <v>53</v>
      </c>
      <c r="D43" s="47">
        <v>150696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10"/>
        <v>150696</v>
      </c>
      <c r="O43" s="48">
        <f t="shared" si="8"/>
        <v>8.8927180455564727</v>
      </c>
      <c r="P43" s="9"/>
    </row>
    <row r="44" spans="1:16">
      <c r="A44" s="12"/>
      <c r="B44" s="25">
        <v>341.52</v>
      </c>
      <c r="C44" s="20" t="s">
        <v>54</v>
      </c>
      <c r="D44" s="47">
        <v>28308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10"/>
        <v>28308</v>
      </c>
      <c r="O44" s="48">
        <f t="shared" si="8"/>
        <v>1.6704827097840198</v>
      </c>
      <c r="P44" s="9"/>
    </row>
    <row r="45" spans="1:16">
      <c r="A45" s="12"/>
      <c r="B45" s="25">
        <v>341.53</v>
      </c>
      <c r="C45" s="20" t="s">
        <v>55</v>
      </c>
      <c r="D45" s="47">
        <v>44576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10"/>
        <v>44576</v>
      </c>
      <c r="O45" s="48">
        <f t="shared" si="8"/>
        <v>2.6304732680278531</v>
      </c>
      <c r="P45" s="9"/>
    </row>
    <row r="46" spans="1:16">
      <c r="A46" s="12"/>
      <c r="B46" s="25">
        <v>341.55</v>
      </c>
      <c r="C46" s="20" t="s">
        <v>56</v>
      </c>
      <c r="D46" s="47">
        <v>1599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10"/>
        <v>1599</v>
      </c>
      <c r="O46" s="48">
        <f t="shared" si="8"/>
        <v>9.4358550690428422E-2</v>
      </c>
      <c r="P46" s="9"/>
    </row>
    <row r="47" spans="1:16">
      <c r="A47" s="12"/>
      <c r="B47" s="25">
        <v>341.56</v>
      </c>
      <c r="C47" s="20" t="s">
        <v>57</v>
      </c>
      <c r="D47" s="47">
        <v>58508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10"/>
        <v>58508</v>
      </c>
      <c r="O47" s="48">
        <f t="shared" si="8"/>
        <v>3.4526141862386406</v>
      </c>
      <c r="P47" s="9"/>
    </row>
    <row r="48" spans="1:16">
      <c r="A48" s="12"/>
      <c r="B48" s="25">
        <v>341.9</v>
      </c>
      <c r="C48" s="20" t="s">
        <v>58</v>
      </c>
      <c r="D48" s="47">
        <v>216374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216374</v>
      </c>
      <c r="O48" s="48">
        <f t="shared" si="8"/>
        <v>12.768440930012982</v>
      </c>
      <c r="P48" s="9"/>
    </row>
    <row r="49" spans="1:16">
      <c r="A49" s="12"/>
      <c r="B49" s="25">
        <v>342.1</v>
      </c>
      <c r="C49" s="20" t="s">
        <v>59</v>
      </c>
      <c r="D49" s="47">
        <v>0</v>
      </c>
      <c r="E49" s="47">
        <v>6121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6121</v>
      </c>
      <c r="O49" s="48">
        <f t="shared" si="8"/>
        <v>0.36120618435028917</v>
      </c>
      <c r="P49" s="9"/>
    </row>
    <row r="50" spans="1:16">
      <c r="A50" s="12"/>
      <c r="B50" s="25">
        <v>342.2</v>
      </c>
      <c r="C50" s="20" t="s">
        <v>60</v>
      </c>
      <c r="D50" s="47">
        <v>0</v>
      </c>
      <c r="E50" s="47">
        <v>3080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3080</v>
      </c>
      <c r="O50" s="48">
        <f t="shared" si="8"/>
        <v>0.18175380620795467</v>
      </c>
      <c r="P50" s="9"/>
    </row>
    <row r="51" spans="1:16">
      <c r="A51" s="12"/>
      <c r="B51" s="25">
        <v>342.3</v>
      </c>
      <c r="C51" s="20" t="s">
        <v>61</v>
      </c>
      <c r="D51" s="47">
        <v>10872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10872</v>
      </c>
      <c r="O51" s="48">
        <f t="shared" si="8"/>
        <v>0.64156733152366341</v>
      </c>
      <c r="P51" s="9"/>
    </row>
    <row r="52" spans="1:16">
      <c r="A52" s="12"/>
      <c r="B52" s="25">
        <v>342.4</v>
      </c>
      <c r="C52" s="20" t="s">
        <v>62</v>
      </c>
      <c r="D52" s="47">
        <v>0</v>
      </c>
      <c r="E52" s="47">
        <v>114774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114774</v>
      </c>
      <c r="O52" s="48">
        <f t="shared" si="8"/>
        <v>6.7729257641921397</v>
      </c>
      <c r="P52" s="9"/>
    </row>
    <row r="53" spans="1:16">
      <c r="A53" s="12"/>
      <c r="B53" s="25">
        <v>342.5</v>
      </c>
      <c r="C53" s="20" t="s">
        <v>63</v>
      </c>
      <c r="D53" s="47">
        <v>24422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24422</v>
      </c>
      <c r="O53" s="48">
        <f t="shared" si="8"/>
        <v>1.4411660568865809</v>
      </c>
      <c r="P53" s="9"/>
    </row>
    <row r="54" spans="1:16">
      <c r="A54" s="12"/>
      <c r="B54" s="25">
        <v>342.6</v>
      </c>
      <c r="C54" s="20" t="s">
        <v>64</v>
      </c>
      <c r="D54" s="47">
        <v>0</v>
      </c>
      <c r="E54" s="47">
        <v>890069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890069</v>
      </c>
      <c r="O54" s="48">
        <f t="shared" si="8"/>
        <v>52.523840434320782</v>
      </c>
      <c r="P54" s="9"/>
    </row>
    <row r="55" spans="1:16">
      <c r="A55" s="12"/>
      <c r="B55" s="25">
        <v>343.4</v>
      </c>
      <c r="C55" s="20" t="s">
        <v>65</v>
      </c>
      <c r="D55" s="47">
        <v>0</v>
      </c>
      <c r="E55" s="47">
        <v>73468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73468</v>
      </c>
      <c r="O55" s="48">
        <f t="shared" si="8"/>
        <v>4.3354183878201349</v>
      </c>
      <c r="P55" s="9"/>
    </row>
    <row r="56" spans="1:16">
      <c r="A56" s="12"/>
      <c r="B56" s="25">
        <v>343.9</v>
      </c>
      <c r="C56" s="20" t="s">
        <v>110</v>
      </c>
      <c r="D56" s="47">
        <v>0</v>
      </c>
      <c r="E56" s="47">
        <v>30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30</v>
      </c>
      <c r="O56" s="48">
        <f t="shared" si="8"/>
        <v>1.7703292812463118E-3</v>
      </c>
      <c r="P56" s="9"/>
    </row>
    <row r="57" spans="1:16">
      <c r="A57" s="12"/>
      <c r="B57" s="25">
        <v>344.9</v>
      </c>
      <c r="C57" s="20" t="s">
        <v>66</v>
      </c>
      <c r="D57" s="47">
        <v>75</v>
      </c>
      <c r="E57" s="47">
        <v>2888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2963</v>
      </c>
      <c r="O57" s="48">
        <f t="shared" si="8"/>
        <v>0.17484952201109408</v>
      </c>
      <c r="P57" s="9"/>
    </row>
    <row r="58" spans="1:16">
      <c r="A58" s="12"/>
      <c r="B58" s="25">
        <v>346.4</v>
      </c>
      <c r="C58" s="20" t="s">
        <v>67</v>
      </c>
      <c r="D58" s="47">
        <v>22400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22400</v>
      </c>
      <c r="O58" s="48">
        <f t="shared" si="8"/>
        <v>1.3218458633305794</v>
      </c>
      <c r="P58" s="9"/>
    </row>
    <row r="59" spans="1:16">
      <c r="A59" s="12"/>
      <c r="B59" s="25">
        <v>347.2</v>
      </c>
      <c r="C59" s="20" t="s">
        <v>68</v>
      </c>
      <c r="D59" s="47">
        <v>127942</v>
      </c>
      <c r="E59" s="47">
        <v>175243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303185</v>
      </c>
      <c r="O59" s="48">
        <f t="shared" si="8"/>
        <v>17.891242771155436</v>
      </c>
      <c r="P59" s="9"/>
    </row>
    <row r="60" spans="1:16">
      <c r="A60" s="12"/>
      <c r="B60" s="25">
        <v>347.5</v>
      </c>
      <c r="C60" s="20" t="s">
        <v>69</v>
      </c>
      <c r="D60" s="47">
        <v>9778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9778</v>
      </c>
      <c r="O60" s="48">
        <f t="shared" si="8"/>
        <v>0.57700932373421454</v>
      </c>
      <c r="P60" s="9"/>
    </row>
    <row r="61" spans="1:16">
      <c r="A61" s="12"/>
      <c r="B61" s="25">
        <v>348.92099999999999</v>
      </c>
      <c r="C61" s="20" t="s">
        <v>111</v>
      </c>
      <c r="D61" s="47">
        <v>2113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2113</v>
      </c>
      <c r="O61" s="48">
        <f t="shared" si="8"/>
        <v>0.1246901923757819</v>
      </c>
      <c r="P61" s="9"/>
    </row>
    <row r="62" spans="1:16">
      <c r="A62" s="12"/>
      <c r="B62" s="25">
        <v>348.99</v>
      </c>
      <c r="C62" s="20" t="s">
        <v>112</v>
      </c>
      <c r="D62" s="47">
        <v>473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473</v>
      </c>
      <c r="O62" s="48">
        <f t="shared" si="8"/>
        <v>2.7912191667650185E-2</v>
      </c>
      <c r="P62" s="9"/>
    </row>
    <row r="63" spans="1:16">
      <c r="A63" s="12"/>
      <c r="B63" s="25">
        <v>349</v>
      </c>
      <c r="C63" s="20" t="s">
        <v>1</v>
      </c>
      <c r="D63" s="47">
        <v>52265</v>
      </c>
      <c r="E63" s="47">
        <v>16077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68342</v>
      </c>
      <c r="O63" s="48">
        <f t="shared" si="8"/>
        <v>4.032928124631181</v>
      </c>
      <c r="P63" s="9"/>
    </row>
    <row r="64" spans="1:16" ht="15.75">
      <c r="A64" s="29" t="s">
        <v>49</v>
      </c>
      <c r="B64" s="30"/>
      <c r="C64" s="31"/>
      <c r="D64" s="32">
        <f t="shared" ref="D64:M64" si="11">SUM(D65:D66)</f>
        <v>0</v>
      </c>
      <c r="E64" s="32">
        <f t="shared" si="11"/>
        <v>12724</v>
      </c>
      <c r="F64" s="32">
        <f t="shared" si="11"/>
        <v>0</v>
      </c>
      <c r="G64" s="32">
        <f t="shared" si="11"/>
        <v>0</v>
      </c>
      <c r="H64" s="32">
        <f t="shared" si="11"/>
        <v>0</v>
      </c>
      <c r="I64" s="32">
        <f t="shared" si="11"/>
        <v>0</v>
      </c>
      <c r="J64" s="32">
        <f t="shared" si="11"/>
        <v>0</v>
      </c>
      <c r="K64" s="32">
        <f t="shared" si="11"/>
        <v>0</v>
      </c>
      <c r="L64" s="32">
        <f t="shared" si="11"/>
        <v>0</v>
      </c>
      <c r="M64" s="32">
        <f t="shared" si="11"/>
        <v>0</v>
      </c>
      <c r="N64" s="32">
        <f t="shared" ref="N64:N77" si="12">SUM(D64:M64)</f>
        <v>12724</v>
      </c>
      <c r="O64" s="46">
        <f t="shared" si="8"/>
        <v>0.75085565915260244</v>
      </c>
      <c r="P64" s="10"/>
    </row>
    <row r="65" spans="1:119">
      <c r="A65" s="13"/>
      <c r="B65" s="40">
        <v>351.1</v>
      </c>
      <c r="C65" s="21" t="s">
        <v>87</v>
      </c>
      <c r="D65" s="47">
        <v>0</v>
      </c>
      <c r="E65" s="47">
        <v>5017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2"/>
        <v>5017</v>
      </c>
      <c r="O65" s="48">
        <f t="shared" si="8"/>
        <v>0.2960580668004249</v>
      </c>
      <c r="P65" s="9"/>
    </row>
    <row r="66" spans="1:119">
      <c r="A66" s="13"/>
      <c r="B66" s="40">
        <v>351.8</v>
      </c>
      <c r="C66" s="21" t="s">
        <v>89</v>
      </c>
      <c r="D66" s="47">
        <v>0</v>
      </c>
      <c r="E66" s="47">
        <v>7707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2"/>
        <v>7707</v>
      </c>
      <c r="O66" s="48">
        <f t="shared" si="8"/>
        <v>0.45479759235217748</v>
      </c>
      <c r="P66" s="9"/>
    </row>
    <row r="67" spans="1:119" ht="15.75">
      <c r="A67" s="29" t="s">
        <v>5</v>
      </c>
      <c r="B67" s="30"/>
      <c r="C67" s="31"/>
      <c r="D67" s="32">
        <f t="shared" ref="D67:M67" si="13">SUM(D68:D73)</f>
        <v>220691</v>
      </c>
      <c r="E67" s="32">
        <f t="shared" si="13"/>
        <v>593273</v>
      </c>
      <c r="F67" s="32">
        <f t="shared" si="13"/>
        <v>0</v>
      </c>
      <c r="G67" s="32">
        <f t="shared" si="13"/>
        <v>2181</v>
      </c>
      <c r="H67" s="32">
        <f t="shared" si="13"/>
        <v>0</v>
      </c>
      <c r="I67" s="32">
        <f t="shared" si="13"/>
        <v>0</v>
      </c>
      <c r="J67" s="32">
        <f t="shared" si="13"/>
        <v>0</v>
      </c>
      <c r="K67" s="32">
        <f t="shared" si="13"/>
        <v>0</v>
      </c>
      <c r="L67" s="32">
        <f t="shared" si="13"/>
        <v>0</v>
      </c>
      <c r="M67" s="32">
        <f t="shared" si="13"/>
        <v>0</v>
      </c>
      <c r="N67" s="32">
        <f t="shared" si="12"/>
        <v>816145</v>
      </c>
      <c r="O67" s="46">
        <f t="shared" si="8"/>
        <v>48.161513041425707</v>
      </c>
      <c r="P67" s="10"/>
    </row>
    <row r="68" spans="1:119">
      <c r="A68" s="12"/>
      <c r="B68" s="25">
        <v>361.1</v>
      </c>
      <c r="C68" s="20" t="s">
        <v>92</v>
      </c>
      <c r="D68" s="47">
        <v>73663</v>
      </c>
      <c r="E68" s="47">
        <v>34805</v>
      </c>
      <c r="F68" s="47">
        <v>0</v>
      </c>
      <c r="G68" s="47">
        <v>2181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2"/>
        <v>110649</v>
      </c>
      <c r="O68" s="48">
        <f t="shared" si="8"/>
        <v>6.5295054880207717</v>
      </c>
      <c r="P68" s="9"/>
    </row>
    <row r="69" spans="1:119">
      <c r="A69" s="12"/>
      <c r="B69" s="25">
        <v>362</v>
      </c>
      <c r="C69" s="20" t="s">
        <v>113</v>
      </c>
      <c r="D69" s="47">
        <v>25721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2"/>
        <v>25721</v>
      </c>
      <c r="O69" s="48">
        <f t="shared" ref="O69:O77" si="14">(N69/O$79)</f>
        <v>1.5178213147645463</v>
      </c>
      <c r="P69" s="9"/>
    </row>
    <row r="70" spans="1:119">
      <c r="A70" s="12"/>
      <c r="B70" s="25">
        <v>364</v>
      </c>
      <c r="C70" s="20" t="s">
        <v>114</v>
      </c>
      <c r="D70" s="47">
        <v>0</v>
      </c>
      <c r="E70" s="47">
        <v>500000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2"/>
        <v>500000</v>
      </c>
      <c r="O70" s="48">
        <f t="shared" si="14"/>
        <v>29.505488020771864</v>
      </c>
      <c r="P70" s="9"/>
    </row>
    <row r="71" spans="1:119">
      <c r="A71" s="12"/>
      <c r="B71" s="25">
        <v>365</v>
      </c>
      <c r="C71" s="20" t="s">
        <v>94</v>
      </c>
      <c r="D71" s="47">
        <v>0</v>
      </c>
      <c r="E71" s="47">
        <v>17721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2"/>
        <v>17721</v>
      </c>
      <c r="O71" s="48">
        <f t="shared" si="14"/>
        <v>1.0457335064321964</v>
      </c>
      <c r="P71" s="9"/>
    </row>
    <row r="72" spans="1:119">
      <c r="A72" s="12"/>
      <c r="B72" s="25">
        <v>369.3</v>
      </c>
      <c r="C72" s="20" t="s">
        <v>96</v>
      </c>
      <c r="D72" s="47">
        <v>40303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2"/>
        <v>40303</v>
      </c>
      <c r="O72" s="48">
        <f t="shared" si="14"/>
        <v>2.3783193674023368</v>
      </c>
      <c r="P72" s="9"/>
    </row>
    <row r="73" spans="1:119">
      <c r="A73" s="12"/>
      <c r="B73" s="25">
        <v>369.9</v>
      </c>
      <c r="C73" s="20" t="s">
        <v>97</v>
      </c>
      <c r="D73" s="47">
        <v>81004</v>
      </c>
      <c r="E73" s="47">
        <v>40747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2"/>
        <v>121751</v>
      </c>
      <c r="O73" s="48">
        <f t="shared" si="14"/>
        <v>7.1846453440339904</v>
      </c>
      <c r="P73" s="9"/>
    </row>
    <row r="74" spans="1:119" ht="15.75">
      <c r="A74" s="29" t="s">
        <v>50</v>
      </c>
      <c r="B74" s="30"/>
      <c r="C74" s="31"/>
      <c r="D74" s="32">
        <f t="shared" ref="D74:M74" si="15">SUM(D75:D76)</f>
        <v>165575</v>
      </c>
      <c r="E74" s="32">
        <f t="shared" si="15"/>
        <v>1442281</v>
      </c>
      <c r="F74" s="32">
        <f t="shared" si="15"/>
        <v>0</v>
      </c>
      <c r="G74" s="32">
        <f t="shared" si="15"/>
        <v>51000</v>
      </c>
      <c r="H74" s="32">
        <f t="shared" si="15"/>
        <v>0</v>
      </c>
      <c r="I74" s="32">
        <f t="shared" si="15"/>
        <v>0</v>
      </c>
      <c r="J74" s="32">
        <f t="shared" si="15"/>
        <v>0</v>
      </c>
      <c r="K74" s="32">
        <f t="shared" si="15"/>
        <v>0</v>
      </c>
      <c r="L74" s="32">
        <f t="shared" si="15"/>
        <v>0</v>
      </c>
      <c r="M74" s="32">
        <f t="shared" si="15"/>
        <v>0</v>
      </c>
      <c r="N74" s="32">
        <f t="shared" si="12"/>
        <v>1658856</v>
      </c>
      <c r="O74" s="46">
        <f t="shared" si="14"/>
        <v>97.890711672371054</v>
      </c>
      <c r="P74" s="9"/>
    </row>
    <row r="75" spans="1:119">
      <c r="A75" s="12"/>
      <c r="B75" s="25">
        <v>381</v>
      </c>
      <c r="C75" s="20" t="s">
        <v>98</v>
      </c>
      <c r="D75" s="47">
        <v>165575</v>
      </c>
      <c r="E75" s="47">
        <v>538221</v>
      </c>
      <c r="F75" s="47">
        <v>0</v>
      </c>
      <c r="G75" s="47">
        <v>51000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754796</v>
      </c>
      <c r="O75" s="48">
        <f t="shared" si="14"/>
        <v>44.54124867225304</v>
      </c>
      <c r="P75" s="9"/>
    </row>
    <row r="76" spans="1:119" ht="15.75" thickBot="1">
      <c r="A76" s="12"/>
      <c r="B76" s="25">
        <v>384</v>
      </c>
      <c r="C76" s="20" t="s">
        <v>99</v>
      </c>
      <c r="D76" s="47">
        <v>0</v>
      </c>
      <c r="E76" s="47">
        <v>904060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904060</v>
      </c>
      <c r="O76" s="48">
        <f t="shared" si="14"/>
        <v>53.349463000118021</v>
      </c>
      <c r="P76" s="9"/>
    </row>
    <row r="77" spans="1:119" ht="16.5" thickBot="1">
      <c r="A77" s="14" t="s">
        <v>71</v>
      </c>
      <c r="B77" s="23"/>
      <c r="C77" s="22"/>
      <c r="D77" s="15">
        <f t="shared" ref="D77:M77" si="16">SUM(D5,D13,D18,D40,D64,D67,D74)</f>
        <v>9789456</v>
      </c>
      <c r="E77" s="15">
        <f t="shared" si="16"/>
        <v>7678274</v>
      </c>
      <c r="F77" s="15">
        <f t="shared" si="16"/>
        <v>0</v>
      </c>
      <c r="G77" s="15">
        <f t="shared" si="16"/>
        <v>55181</v>
      </c>
      <c r="H77" s="15">
        <f t="shared" si="16"/>
        <v>0</v>
      </c>
      <c r="I77" s="15">
        <f t="shared" si="16"/>
        <v>0</v>
      </c>
      <c r="J77" s="15">
        <f t="shared" si="16"/>
        <v>0</v>
      </c>
      <c r="K77" s="15">
        <f t="shared" si="16"/>
        <v>0</v>
      </c>
      <c r="L77" s="15">
        <f t="shared" si="16"/>
        <v>0</v>
      </c>
      <c r="M77" s="15">
        <f t="shared" si="16"/>
        <v>0</v>
      </c>
      <c r="N77" s="15">
        <f t="shared" si="12"/>
        <v>17522911</v>
      </c>
      <c r="O77" s="38">
        <f t="shared" si="14"/>
        <v>1034.0440811991029</v>
      </c>
      <c r="P77" s="6"/>
      <c r="Q77" s="2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</row>
    <row r="78" spans="1:119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9"/>
    </row>
    <row r="79" spans="1:119">
      <c r="A79" s="41"/>
      <c r="B79" s="42"/>
      <c r="C79" s="42"/>
      <c r="D79" s="43"/>
      <c r="E79" s="43"/>
      <c r="F79" s="43"/>
      <c r="G79" s="43"/>
      <c r="H79" s="43"/>
      <c r="I79" s="43"/>
      <c r="J79" s="43"/>
      <c r="K79" s="43"/>
      <c r="L79" s="119" t="s">
        <v>130</v>
      </c>
      <c r="M79" s="119"/>
      <c r="N79" s="119"/>
      <c r="O79" s="44">
        <v>16946</v>
      </c>
    </row>
    <row r="80" spans="1:119">
      <c r="A80" s="120"/>
      <c r="B80" s="97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8"/>
    </row>
    <row r="81" spans="1:15" ht="15.75" customHeight="1" thickBot="1">
      <c r="A81" s="121" t="s">
        <v>116</v>
      </c>
      <c r="B81" s="100"/>
      <c r="C81" s="100"/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1"/>
    </row>
  </sheetData>
  <mergeCells count="10">
    <mergeCell ref="L79:N79"/>
    <mergeCell ref="A80:O80"/>
    <mergeCell ref="A81:O8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117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100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105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101</v>
      </c>
      <c r="F4" s="34" t="s">
        <v>102</v>
      </c>
      <c r="G4" s="34" t="s">
        <v>103</v>
      </c>
      <c r="H4" s="34" t="s">
        <v>7</v>
      </c>
      <c r="I4" s="34" t="s">
        <v>8</v>
      </c>
      <c r="J4" s="35" t="s">
        <v>104</v>
      </c>
      <c r="K4" s="35" t="s">
        <v>9</v>
      </c>
      <c r="L4" s="35" t="s">
        <v>10</v>
      </c>
      <c r="M4" s="35" t="s">
        <v>11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5787997</v>
      </c>
      <c r="E5" s="27">
        <f t="shared" si="0"/>
        <v>1101807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8" si="1">SUM(D5:M5)</f>
        <v>6889804</v>
      </c>
      <c r="O5" s="33">
        <f t="shared" ref="O5:O36" si="2">(N5/O$76)</f>
        <v>405.6882765118059</v>
      </c>
      <c r="P5" s="6"/>
    </row>
    <row r="6" spans="1:133">
      <c r="A6" s="12"/>
      <c r="B6" s="25">
        <v>311</v>
      </c>
      <c r="C6" s="20" t="s">
        <v>3</v>
      </c>
      <c r="D6" s="47">
        <v>5046296</v>
      </c>
      <c r="E6" s="47">
        <v>673759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5720055</v>
      </c>
      <c r="O6" s="48">
        <f t="shared" si="2"/>
        <v>336.81063416357534</v>
      </c>
      <c r="P6" s="9"/>
    </row>
    <row r="7" spans="1:133">
      <c r="A7" s="12"/>
      <c r="B7" s="25">
        <v>312.10000000000002</v>
      </c>
      <c r="C7" s="20" t="s">
        <v>12</v>
      </c>
      <c r="D7" s="47">
        <v>29662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29662</v>
      </c>
      <c r="O7" s="48">
        <f t="shared" si="2"/>
        <v>1.7465700995112761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74405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74405</v>
      </c>
      <c r="O8" s="48">
        <f t="shared" si="2"/>
        <v>4.3811458517340869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353643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353643</v>
      </c>
      <c r="O9" s="48">
        <f t="shared" si="2"/>
        <v>20.823352764529236</v>
      </c>
      <c r="P9" s="9"/>
    </row>
    <row r="10" spans="1:133">
      <c r="A10" s="12"/>
      <c r="B10" s="25">
        <v>312.60000000000002</v>
      </c>
      <c r="C10" s="20" t="s">
        <v>16</v>
      </c>
      <c r="D10" s="47">
        <v>598824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598824</v>
      </c>
      <c r="O10" s="48">
        <f t="shared" si="2"/>
        <v>35.260201377848439</v>
      </c>
      <c r="P10" s="9"/>
    </row>
    <row r="11" spans="1:133">
      <c r="A11" s="12"/>
      <c r="B11" s="25">
        <v>315</v>
      </c>
      <c r="C11" s="20" t="s">
        <v>17</v>
      </c>
      <c r="D11" s="47">
        <v>113215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113215</v>
      </c>
      <c r="O11" s="48">
        <f t="shared" si="2"/>
        <v>6.6663722546075483</v>
      </c>
      <c r="P11" s="9"/>
    </row>
    <row r="12" spans="1:133" ht="15.75">
      <c r="A12" s="29" t="s">
        <v>18</v>
      </c>
      <c r="B12" s="30"/>
      <c r="C12" s="31"/>
      <c r="D12" s="32">
        <f t="shared" ref="D12:M12" si="3">SUM(D13:D16)</f>
        <v>147088</v>
      </c>
      <c r="E12" s="32">
        <f t="shared" si="3"/>
        <v>1259771</v>
      </c>
      <c r="F12" s="32">
        <f t="shared" si="3"/>
        <v>0</v>
      </c>
      <c r="G12" s="32">
        <f t="shared" si="3"/>
        <v>48668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1455527</v>
      </c>
      <c r="O12" s="46">
        <f t="shared" si="2"/>
        <v>85.704940234351994</v>
      </c>
      <c r="P12" s="10"/>
    </row>
    <row r="13" spans="1:133">
      <c r="A13" s="12"/>
      <c r="B13" s="25">
        <v>322</v>
      </c>
      <c r="C13" s="20" t="s">
        <v>0</v>
      </c>
      <c r="D13" s="47">
        <v>98407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98407</v>
      </c>
      <c r="O13" s="48">
        <f t="shared" si="2"/>
        <v>5.7944415003238534</v>
      </c>
      <c r="P13" s="9"/>
    </row>
    <row r="14" spans="1:133">
      <c r="A14" s="12"/>
      <c r="B14" s="25">
        <v>324.31</v>
      </c>
      <c r="C14" s="20" t="s">
        <v>19</v>
      </c>
      <c r="D14" s="47">
        <v>0</v>
      </c>
      <c r="E14" s="47">
        <v>79250</v>
      </c>
      <c r="F14" s="47">
        <v>0</v>
      </c>
      <c r="G14" s="47">
        <v>48668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127918</v>
      </c>
      <c r="O14" s="48">
        <f t="shared" si="2"/>
        <v>7.5321203556497673</v>
      </c>
      <c r="P14" s="9"/>
    </row>
    <row r="15" spans="1:133">
      <c r="A15" s="12"/>
      <c r="B15" s="25">
        <v>325.10000000000002</v>
      </c>
      <c r="C15" s="20" t="s">
        <v>20</v>
      </c>
      <c r="D15" s="47">
        <v>0</v>
      </c>
      <c r="E15" s="47">
        <v>1178631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1178631</v>
      </c>
      <c r="O15" s="48">
        <f t="shared" si="2"/>
        <v>69.400635930047699</v>
      </c>
      <c r="P15" s="9"/>
    </row>
    <row r="16" spans="1:133">
      <c r="A16" s="12"/>
      <c r="B16" s="25">
        <v>329</v>
      </c>
      <c r="C16" s="20" t="s">
        <v>21</v>
      </c>
      <c r="D16" s="47">
        <v>48681</v>
      </c>
      <c r="E16" s="47">
        <v>1890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50571</v>
      </c>
      <c r="O16" s="48">
        <f t="shared" si="2"/>
        <v>2.9777424483306838</v>
      </c>
      <c r="P16" s="9"/>
    </row>
    <row r="17" spans="1:16" ht="15.75">
      <c r="A17" s="29" t="s">
        <v>24</v>
      </c>
      <c r="B17" s="30"/>
      <c r="C17" s="31"/>
      <c r="D17" s="32">
        <f t="shared" ref="D17:M17" si="4">SUM(D18:D38)</f>
        <v>3041930</v>
      </c>
      <c r="E17" s="32">
        <f t="shared" si="4"/>
        <v>3570198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5">
        <f t="shared" si="1"/>
        <v>6612128</v>
      </c>
      <c r="O17" s="46">
        <f t="shared" si="2"/>
        <v>389.33804392627923</v>
      </c>
      <c r="P17" s="10"/>
    </row>
    <row r="18" spans="1:16">
      <c r="A18" s="12"/>
      <c r="B18" s="25">
        <v>331.2</v>
      </c>
      <c r="C18" s="20" t="s">
        <v>23</v>
      </c>
      <c r="D18" s="47">
        <v>53771</v>
      </c>
      <c r="E18" s="47">
        <v>11476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65247</v>
      </c>
      <c r="O18" s="48">
        <f t="shared" si="2"/>
        <v>3.8419007242536654</v>
      </c>
      <c r="P18" s="9"/>
    </row>
    <row r="19" spans="1:16">
      <c r="A19" s="12"/>
      <c r="B19" s="25">
        <v>331.39</v>
      </c>
      <c r="C19" s="20" t="s">
        <v>28</v>
      </c>
      <c r="D19" s="47">
        <v>0</v>
      </c>
      <c r="E19" s="47">
        <v>70588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4" si="5">SUM(D19:M19)</f>
        <v>70588</v>
      </c>
      <c r="O19" s="48">
        <f t="shared" si="2"/>
        <v>4.1563916858034506</v>
      </c>
      <c r="P19" s="9"/>
    </row>
    <row r="20" spans="1:16">
      <c r="A20" s="12"/>
      <c r="B20" s="25">
        <v>331.5</v>
      </c>
      <c r="C20" s="20" t="s">
        <v>25</v>
      </c>
      <c r="D20" s="47">
        <v>0</v>
      </c>
      <c r="E20" s="47">
        <v>350000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350000</v>
      </c>
      <c r="O20" s="48">
        <f t="shared" si="2"/>
        <v>20.608844138255904</v>
      </c>
      <c r="P20" s="9"/>
    </row>
    <row r="21" spans="1:16">
      <c r="A21" s="12"/>
      <c r="B21" s="25">
        <v>331.65</v>
      </c>
      <c r="C21" s="20" t="s">
        <v>29</v>
      </c>
      <c r="D21" s="47">
        <v>0</v>
      </c>
      <c r="E21" s="47">
        <v>73460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73460</v>
      </c>
      <c r="O21" s="48">
        <f t="shared" si="2"/>
        <v>4.3255019725607964</v>
      </c>
      <c r="P21" s="9"/>
    </row>
    <row r="22" spans="1:16">
      <c r="A22" s="12"/>
      <c r="B22" s="25">
        <v>334.1</v>
      </c>
      <c r="C22" s="20" t="s">
        <v>26</v>
      </c>
      <c r="D22" s="47">
        <v>160907</v>
      </c>
      <c r="E22" s="47">
        <v>65841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226748</v>
      </c>
      <c r="O22" s="48">
        <f t="shared" si="2"/>
        <v>13.351469116174998</v>
      </c>
      <c r="P22" s="9"/>
    </row>
    <row r="23" spans="1:16">
      <c r="A23" s="12"/>
      <c r="B23" s="25">
        <v>334.2</v>
      </c>
      <c r="C23" s="20" t="s">
        <v>27</v>
      </c>
      <c r="D23" s="47">
        <v>0</v>
      </c>
      <c r="E23" s="47">
        <v>77217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77217</v>
      </c>
      <c r="O23" s="48">
        <f t="shared" si="2"/>
        <v>4.5467231937820172</v>
      </c>
      <c r="P23" s="9"/>
    </row>
    <row r="24" spans="1:16">
      <c r="A24" s="12"/>
      <c r="B24" s="25">
        <v>334.31</v>
      </c>
      <c r="C24" s="20" t="s">
        <v>30</v>
      </c>
      <c r="D24" s="47">
        <v>98608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98608</v>
      </c>
      <c r="O24" s="48">
        <f t="shared" si="2"/>
        <v>5.8062768651003944</v>
      </c>
      <c r="P24" s="9"/>
    </row>
    <row r="25" spans="1:16">
      <c r="A25" s="12"/>
      <c r="B25" s="25">
        <v>334.49</v>
      </c>
      <c r="C25" s="20" t="s">
        <v>31</v>
      </c>
      <c r="D25" s="47">
        <v>0</v>
      </c>
      <c r="E25" s="47">
        <v>1669718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8" si="6">SUM(D25:M25)</f>
        <v>1669718</v>
      </c>
      <c r="O25" s="48">
        <f t="shared" si="2"/>
        <v>98.317022905258199</v>
      </c>
      <c r="P25" s="9"/>
    </row>
    <row r="26" spans="1:16">
      <c r="A26" s="12"/>
      <c r="B26" s="25">
        <v>334.69</v>
      </c>
      <c r="C26" s="20" t="s">
        <v>32</v>
      </c>
      <c r="D26" s="47">
        <v>0</v>
      </c>
      <c r="E26" s="47">
        <v>818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818</v>
      </c>
      <c r="O26" s="48">
        <f t="shared" si="2"/>
        <v>4.8165812871695225E-2</v>
      </c>
      <c r="P26" s="9"/>
    </row>
    <row r="27" spans="1:16">
      <c r="A27" s="12"/>
      <c r="B27" s="25">
        <v>334.7</v>
      </c>
      <c r="C27" s="20" t="s">
        <v>33</v>
      </c>
      <c r="D27" s="47">
        <v>36513</v>
      </c>
      <c r="E27" s="47">
        <v>99629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136142</v>
      </c>
      <c r="O27" s="48">
        <f t="shared" si="2"/>
        <v>8.016369310486958</v>
      </c>
      <c r="P27" s="9"/>
    </row>
    <row r="28" spans="1:16">
      <c r="A28" s="12"/>
      <c r="B28" s="25">
        <v>335.12</v>
      </c>
      <c r="C28" s="20" t="s">
        <v>34</v>
      </c>
      <c r="D28" s="47">
        <v>1501754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1501754</v>
      </c>
      <c r="O28" s="48">
        <f t="shared" si="2"/>
        <v>88.426897485721014</v>
      </c>
      <c r="P28" s="9"/>
    </row>
    <row r="29" spans="1:16">
      <c r="A29" s="12"/>
      <c r="B29" s="25">
        <v>335.13</v>
      </c>
      <c r="C29" s="20" t="s">
        <v>35</v>
      </c>
      <c r="D29" s="47">
        <v>15090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15090</v>
      </c>
      <c r="O29" s="48">
        <f t="shared" si="2"/>
        <v>0.88853559441794738</v>
      </c>
      <c r="P29" s="9"/>
    </row>
    <row r="30" spans="1:16">
      <c r="A30" s="12"/>
      <c r="B30" s="25">
        <v>335.14</v>
      </c>
      <c r="C30" s="20" t="s">
        <v>36</v>
      </c>
      <c r="D30" s="47">
        <v>15205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15205</v>
      </c>
      <c r="O30" s="48">
        <f t="shared" si="2"/>
        <v>0.89530707177766</v>
      </c>
      <c r="P30" s="9"/>
    </row>
    <row r="31" spans="1:16">
      <c r="A31" s="12"/>
      <c r="B31" s="25">
        <v>335.15</v>
      </c>
      <c r="C31" s="20" t="s">
        <v>37</v>
      </c>
      <c r="D31" s="47">
        <v>1193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1193</v>
      </c>
      <c r="O31" s="48">
        <f t="shared" si="2"/>
        <v>7.0246717305540829E-2</v>
      </c>
      <c r="P31" s="9"/>
    </row>
    <row r="32" spans="1:16">
      <c r="A32" s="12"/>
      <c r="B32" s="25">
        <v>335.16</v>
      </c>
      <c r="C32" s="20" t="s">
        <v>38</v>
      </c>
      <c r="D32" s="47">
        <v>226473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226473</v>
      </c>
      <c r="O32" s="48">
        <f t="shared" si="2"/>
        <v>13.335276452923512</v>
      </c>
      <c r="P32" s="9"/>
    </row>
    <row r="33" spans="1:16">
      <c r="A33" s="12"/>
      <c r="B33" s="25">
        <v>335.18</v>
      </c>
      <c r="C33" s="20" t="s">
        <v>39</v>
      </c>
      <c r="D33" s="47">
        <v>888015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888015</v>
      </c>
      <c r="O33" s="48">
        <f t="shared" si="2"/>
        <v>52.288464935523756</v>
      </c>
      <c r="P33" s="9"/>
    </row>
    <row r="34" spans="1:16">
      <c r="A34" s="12"/>
      <c r="B34" s="25">
        <v>335.41</v>
      </c>
      <c r="C34" s="20" t="s">
        <v>40</v>
      </c>
      <c r="D34" s="47">
        <v>5933</v>
      </c>
      <c r="E34" s="47">
        <v>23066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28999</v>
      </c>
      <c r="O34" s="48">
        <f t="shared" si="2"/>
        <v>1.7075310604722369</v>
      </c>
      <c r="P34" s="9"/>
    </row>
    <row r="35" spans="1:16">
      <c r="A35" s="12"/>
      <c r="B35" s="25">
        <v>335.42</v>
      </c>
      <c r="C35" s="20" t="s">
        <v>41</v>
      </c>
      <c r="D35" s="47">
        <v>0</v>
      </c>
      <c r="E35" s="47">
        <v>589977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589977</v>
      </c>
      <c r="O35" s="48">
        <f t="shared" si="2"/>
        <v>34.73926868044515</v>
      </c>
      <c r="P35" s="9"/>
    </row>
    <row r="36" spans="1:16">
      <c r="A36" s="12"/>
      <c r="B36" s="25">
        <v>335.7</v>
      </c>
      <c r="C36" s="20" t="s">
        <v>42</v>
      </c>
      <c r="D36" s="47">
        <v>6875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6875</v>
      </c>
      <c r="O36" s="48">
        <f t="shared" si="2"/>
        <v>0.40481658128716952</v>
      </c>
      <c r="P36" s="9"/>
    </row>
    <row r="37" spans="1:16">
      <c r="A37" s="12"/>
      <c r="B37" s="25">
        <v>335.8</v>
      </c>
      <c r="C37" s="20" t="s">
        <v>43</v>
      </c>
      <c r="D37" s="47">
        <v>0</v>
      </c>
      <c r="E37" s="47">
        <v>520464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520464</v>
      </c>
      <c r="O37" s="48">
        <f t="shared" ref="O37:O68" si="7">(N37/O$76)</f>
        <v>30.646175587352058</v>
      </c>
      <c r="P37" s="9"/>
    </row>
    <row r="38" spans="1:16">
      <c r="A38" s="12"/>
      <c r="B38" s="25">
        <v>336</v>
      </c>
      <c r="C38" s="20" t="s">
        <v>4</v>
      </c>
      <c r="D38" s="47">
        <v>31593</v>
      </c>
      <c r="E38" s="47">
        <v>17944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49537</v>
      </c>
      <c r="O38" s="48">
        <f t="shared" si="7"/>
        <v>2.9168580345050934</v>
      </c>
      <c r="P38" s="9"/>
    </row>
    <row r="39" spans="1:16" ht="15.75">
      <c r="A39" s="29" t="s">
        <v>48</v>
      </c>
      <c r="B39" s="30"/>
      <c r="C39" s="31"/>
      <c r="D39" s="32">
        <f>SUM(D40:D60)</f>
        <v>875578</v>
      </c>
      <c r="E39" s="32">
        <f t="shared" ref="E39:M39" si="8">SUM(E40:E60)</f>
        <v>1470145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0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2345723</v>
      </c>
      <c r="O39" s="46">
        <f t="shared" si="7"/>
        <v>138.121827710063</v>
      </c>
      <c r="P39" s="10"/>
    </row>
    <row r="40" spans="1:16">
      <c r="A40" s="12"/>
      <c r="B40" s="25">
        <v>341.1</v>
      </c>
      <c r="C40" s="20" t="s">
        <v>51</v>
      </c>
      <c r="D40" s="47">
        <v>51773</v>
      </c>
      <c r="E40" s="47">
        <v>15115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66888</v>
      </c>
      <c r="O40" s="48">
        <f t="shared" si="7"/>
        <v>3.9385267620561737</v>
      </c>
      <c r="P40" s="9"/>
    </row>
    <row r="41" spans="1:16">
      <c r="A41" s="12"/>
      <c r="B41" s="25">
        <v>341.16</v>
      </c>
      <c r="C41" s="20" t="s">
        <v>52</v>
      </c>
      <c r="D41" s="47">
        <v>34</v>
      </c>
      <c r="E41" s="47">
        <v>15218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ref="N41:N60" si="9">SUM(D41:M41)</f>
        <v>15252</v>
      </c>
      <c r="O41" s="48">
        <f t="shared" si="7"/>
        <v>0.89807454513336871</v>
      </c>
      <c r="P41" s="9"/>
    </row>
    <row r="42" spans="1:16">
      <c r="A42" s="12"/>
      <c r="B42" s="25">
        <v>341.51</v>
      </c>
      <c r="C42" s="20" t="s">
        <v>53</v>
      </c>
      <c r="D42" s="47">
        <v>155934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9"/>
        <v>155934</v>
      </c>
      <c r="O42" s="48">
        <f t="shared" si="7"/>
        <v>9.1817700052994162</v>
      </c>
      <c r="P42" s="9"/>
    </row>
    <row r="43" spans="1:16">
      <c r="A43" s="12"/>
      <c r="B43" s="25">
        <v>341.52</v>
      </c>
      <c r="C43" s="20" t="s">
        <v>54</v>
      </c>
      <c r="D43" s="47">
        <v>30310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9"/>
        <v>30310</v>
      </c>
      <c r="O43" s="48">
        <f t="shared" si="7"/>
        <v>1.7847259023729611</v>
      </c>
      <c r="P43" s="9"/>
    </row>
    <row r="44" spans="1:16">
      <c r="A44" s="12"/>
      <c r="B44" s="25">
        <v>341.53</v>
      </c>
      <c r="C44" s="20" t="s">
        <v>55</v>
      </c>
      <c r="D44" s="47">
        <v>50867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50867</v>
      </c>
      <c r="O44" s="48">
        <f t="shared" si="7"/>
        <v>2.9951716422304657</v>
      </c>
      <c r="P44" s="9"/>
    </row>
    <row r="45" spans="1:16">
      <c r="A45" s="12"/>
      <c r="B45" s="25">
        <v>341.56</v>
      </c>
      <c r="C45" s="20" t="s">
        <v>57</v>
      </c>
      <c r="D45" s="47">
        <v>52566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52566</v>
      </c>
      <c r="O45" s="48">
        <f t="shared" si="7"/>
        <v>3.0952128599187421</v>
      </c>
      <c r="P45" s="9"/>
    </row>
    <row r="46" spans="1:16">
      <c r="A46" s="12"/>
      <c r="B46" s="25">
        <v>341.9</v>
      </c>
      <c r="C46" s="20" t="s">
        <v>58</v>
      </c>
      <c r="D46" s="47">
        <v>188322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188322</v>
      </c>
      <c r="O46" s="48">
        <f t="shared" si="7"/>
        <v>11.088853559441795</v>
      </c>
      <c r="P46" s="9"/>
    </row>
    <row r="47" spans="1:16">
      <c r="A47" s="12"/>
      <c r="B47" s="25">
        <v>342.1</v>
      </c>
      <c r="C47" s="20" t="s">
        <v>59</v>
      </c>
      <c r="D47" s="47">
        <v>0</v>
      </c>
      <c r="E47" s="47">
        <v>6717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6717</v>
      </c>
      <c r="O47" s="48">
        <f t="shared" si="7"/>
        <v>0.39551316021904259</v>
      </c>
      <c r="P47" s="9"/>
    </row>
    <row r="48" spans="1:16">
      <c r="A48" s="12"/>
      <c r="B48" s="25">
        <v>342.2</v>
      </c>
      <c r="C48" s="20" t="s">
        <v>60</v>
      </c>
      <c r="D48" s="47">
        <v>0</v>
      </c>
      <c r="E48" s="47">
        <v>100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100</v>
      </c>
      <c r="O48" s="48">
        <f t="shared" si="7"/>
        <v>5.8882411823588292E-3</v>
      </c>
      <c r="P48" s="9"/>
    </row>
    <row r="49" spans="1:16">
      <c r="A49" s="12"/>
      <c r="B49" s="25">
        <v>342.3</v>
      </c>
      <c r="C49" s="20" t="s">
        <v>61</v>
      </c>
      <c r="D49" s="47">
        <v>8387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8387</v>
      </c>
      <c r="O49" s="48">
        <f t="shared" si="7"/>
        <v>0.49384678796443504</v>
      </c>
      <c r="P49" s="9"/>
    </row>
    <row r="50" spans="1:16">
      <c r="A50" s="12"/>
      <c r="B50" s="25">
        <v>342.4</v>
      </c>
      <c r="C50" s="20" t="s">
        <v>62</v>
      </c>
      <c r="D50" s="47">
        <v>0</v>
      </c>
      <c r="E50" s="47">
        <v>134093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134093</v>
      </c>
      <c r="O50" s="48">
        <f t="shared" si="7"/>
        <v>7.8957192486604253</v>
      </c>
      <c r="P50" s="9"/>
    </row>
    <row r="51" spans="1:16">
      <c r="A51" s="12"/>
      <c r="B51" s="25">
        <v>342.5</v>
      </c>
      <c r="C51" s="20" t="s">
        <v>63</v>
      </c>
      <c r="D51" s="47">
        <v>25002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25002</v>
      </c>
      <c r="O51" s="48">
        <f t="shared" si="7"/>
        <v>1.4721780604133545</v>
      </c>
      <c r="P51" s="9"/>
    </row>
    <row r="52" spans="1:16">
      <c r="A52" s="12"/>
      <c r="B52" s="25">
        <v>342.6</v>
      </c>
      <c r="C52" s="20" t="s">
        <v>64</v>
      </c>
      <c r="D52" s="47">
        <v>0</v>
      </c>
      <c r="E52" s="47">
        <v>996141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996141</v>
      </c>
      <c r="O52" s="48">
        <f t="shared" si="7"/>
        <v>58.655184596361067</v>
      </c>
      <c r="P52" s="9"/>
    </row>
    <row r="53" spans="1:16">
      <c r="A53" s="12"/>
      <c r="B53" s="25">
        <v>343.4</v>
      </c>
      <c r="C53" s="20" t="s">
        <v>65</v>
      </c>
      <c r="D53" s="47">
        <v>0</v>
      </c>
      <c r="E53" s="47">
        <v>84642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84642</v>
      </c>
      <c r="O53" s="48">
        <f t="shared" si="7"/>
        <v>4.9839251015721606</v>
      </c>
      <c r="P53" s="9"/>
    </row>
    <row r="54" spans="1:16">
      <c r="A54" s="12"/>
      <c r="B54" s="25">
        <v>344.9</v>
      </c>
      <c r="C54" s="20" t="s">
        <v>66</v>
      </c>
      <c r="D54" s="47">
        <v>3450</v>
      </c>
      <c r="E54" s="47">
        <v>2840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6290</v>
      </c>
      <c r="O54" s="48">
        <f t="shared" si="7"/>
        <v>0.37037037037037035</v>
      </c>
      <c r="P54" s="9"/>
    </row>
    <row r="55" spans="1:16">
      <c r="A55" s="12"/>
      <c r="B55" s="25">
        <v>346.4</v>
      </c>
      <c r="C55" s="20" t="s">
        <v>67</v>
      </c>
      <c r="D55" s="47">
        <v>9900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9900</v>
      </c>
      <c r="O55" s="48">
        <f t="shared" si="7"/>
        <v>0.58293587705352412</v>
      </c>
      <c r="P55" s="9"/>
    </row>
    <row r="56" spans="1:16">
      <c r="A56" s="12"/>
      <c r="B56" s="25">
        <v>347.2</v>
      </c>
      <c r="C56" s="20" t="s">
        <v>68</v>
      </c>
      <c r="D56" s="47">
        <v>221555</v>
      </c>
      <c r="E56" s="47">
        <v>198462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420017</v>
      </c>
      <c r="O56" s="48">
        <f t="shared" si="7"/>
        <v>24.731613966908085</v>
      </c>
      <c r="P56" s="9"/>
    </row>
    <row r="57" spans="1:16">
      <c r="A57" s="12"/>
      <c r="B57" s="25">
        <v>347.5</v>
      </c>
      <c r="C57" s="20" t="s">
        <v>69</v>
      </c>
      <c r="D57" s="47">
        <v>6411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6411</v>
      </c>
      <c r="O57" s="48">
        <f t="shared" si="7"/>
        <v>0.37749514220102454</v>
      </c>
      <c r="P57" s="9"/>
    </row>
    <row r="58" spans="1:16">
      <c r="A58" s="12"/>
      <c r="B58" s="25">
        <v>348.92099999999999</v>
      </c>
      <c r="C58" s="20" t="s">
        <v>111</v>
      </c>
      <c r="D58" s="47">
        <v>2496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2496</v>
      </c>
      <c r="O58" s="48">
        <f t="shared" si="7"/>
        <v>0.14697049991167638</v>
      </c>
      <c r="P58" s="9"/>
    </row>
    <row r="59" spans="1:16">
      <c r="A59" s="12"/>
      <c r="B59" s="25">
        <v>348.99</v>
      </c>
      <c r="C59" s="20" t="s">
        <v>112</v>
      </c>
      <c r="D59" s="47">
        <v>454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454</v>
      </c>
      <c r="O59" s="48">
        <f t="shared" si="7"/>
        <v>2.6732614967909085E-2</v>
      </c>
      <c r="P59" s="9"/>
    </row>
    <row r="60" spans="1:16">
      <c r="A60" s="12"/>
      <c r="B60" s="25">
        <v>349</v>
      </c>
      <c r="C60" s="20" t="s">
        <v>1</v>
      </c>
      <c r="D60" s="47">
        <v>68117</v>
      </c>
      <c r="E60" s="47">
        <v>16817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84934</v>
      </c>
      <c r="O60" s="48">
        <f t="shared" si="7"/>
        <v>5.0011187658246481</v>
      </c>
      <c r="P60" s="9"/>
    </row>
    <row r="61" spans="1:16" ht="15.75">
      <c r="A61" s="29" t="s">
        <v>49</v>
      </c>
      <c r="B61" s="30"/>
      <c r="C61" s="31"/>
      <c r="D61" s="32">
        <f t="shared" ref="D61:M61" si="10">SUM(D62:D63)</f>
        <v>0</v>
      </c>
      <c r="E61" s="32">
        <f t="shared" si="10"/>
        <v>10314</v>
      </c>
      <c r="F61" s="32">
        <f t="shared" si="10"/>
        <v>0</v>
      </c>
      <c r="G61" s="32">
        <f t="shared" si="10"/>
        <v>0</v>
      </c>
      <c r="H61" s="32">
        <f t="shared" si="10"/>
        <v>0</v>
      </c>
      <c r="I61" s="32">
        <f t="shared" si="10"/>
        <v>0</v>
      </c>
      <c r="J61" s="32">
        <f t="shared" si="10"/>
        <v>0</v>
      </c>
      <c r="K61" s="32">
        <f t="shared" si="10"/>
        <v>0</v>
      </c>
      <c r="L61" s="32">
        <f t="shared" si="10"/>
        <v>0</v>
      </c>
      <c r="M61" s="32">
        <f t="shared" si="10"/>
        <v>0</v>
      </c>
      <c r="N61" s="32">
        <f t="shared" ref="N61:N74" si="11">SUM(D61:M61)</f>
        <v>10314</v>
      </c>
      <c r="O61" s="46">
        <f t="shared" si="7"/>
        <v>0.60731319554848961</v>
      </c>
      <c r="P61" s="10"/>
    </row>
    <row r="62" spans="1:16">
      <c r="A62" s="13"/>
      <c r="B62" s="40">
        <v>351.1</v>
      </c>
      <c r="C62" s="21" t="s">
        <v>87</v>
      </c>
      <c r="D62" s="47">
        <v>0</v>
      </c>
      <c r="E62" s="47">
        <v>2026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2026</v>
      </c>
      <c r="O62" s="48">
        <f t="shared" si="7"/>
        <v>0.11929576635458988</v>
      </c>
      <c r="P62" s="9"/>
    </row>
    <row r="63" spans="1:16">
      <c r="A63" s="13"/>
      <c r="B63" s="40">
        <v>351.8</v>
      </c>
      <c r="C63" s="21" t="s">
        <v>89</v>
      </c>
      <c r="D63" s="47">
        <v>0</v>
      </c>
      <c r="E63" s="47">
        <v>8288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8288</v>
      </c>
      <c r="O63" s="48">
        <f t="shared" si="7"/>
        <v>0.48801742919389979</v>
      </c>
      <c r="P63" s="9"/>
    </row>
    <row r="64" spans="1:16" ht="15.75">
      <c r="A64" s="29" t="s">
        <v>5</v>
      </c>
      <c r="B64" s="30"/>
      <c r="C64" s="31"/>
      <c r="D64" s="32">
        <f t="shared" ref="D64:M64" si="12">SUM(D65:D70)</f>
        <v>120304</v>
      </c>
      <c r="E64" s="32">
        <f t="shared" si="12"/>
        <v>131507</v>
      </c>
      <c r="F64" s="32">
        <f t="shared" si="12"/>
        <v>0</v>
      </c>
      <c r="G64" s="32">
        <f t="shared" si="12"/>
        <v>2074</v>
      </c>
      <c r="H64" s="32">
        <f t="shared" si="12"/>
        <v>0</v>
      </c>
      <c r="I64" s="32">
        <f t="shared" si="12"/>
        <v>0</v>
      </c>
      <c r="J64" s="32">
        <f t="shared" si="12"/>
        <v>0</v>
      </c>
      <c r="K64" s="32">
        <f t="shared" si="12"/>
        <v>0</v>
      </c>
      <c r="L64" s="32">
        <f t="shared" si="12"/>
        <v>0</v>
      </c>
      <c r="M64" s="32">
        <f t="shared" si="12"/>
        <v>0</v>
      </c>
      <c r="N64" s="32">
        <f t="shared" si="11"/>
        <v>253885</v>
      </c>
      <c r="O64" s="46">
        <f t="shared" si="7"/>
        <v>14.949361125831715</v>
      </c>
      <c r="P64" s="10"/>
    </row>
    <row r="65" spans="1:119">
      <c r="A65" s="12"/>
      <c r="B65" s="25">
        <v>361.1</v>
      </c>
      <c r="C65" s="20" t="s">
        <v>92</v>
      </c>
      <c r="D65" s="47">
        <v>43359</v>
      </c>
      <c r="E65" s="47">
        <v>8534</v>
      </c>
      <c r="F65" s="47">
        <v>0</v>
      </c>
      <c r="G65" s="47">
        <v>2074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53967</v>
      </c>
      <c r="O65" s="48">
        <f t="shared" si="7"/>
        <v>3.1777071188835895</v>
      </c>
      <c r="P65" s="9"/>
    </row>
    <row r="66" spans="1:119">
      <c r="A66" s="12"/>
      <c r="B66" s="25">
        <v>362</v>
      </c>
      <c r="C66" s="20" t="s">
        <v>113</v>
      </c>
      <c r="D66" s="47">
        <v>16527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16527</v>
      </c>
      <c r="O66" s="48">
        <f t="shared" si="7"/>
        <v>0.97314962020844376</v>
      </c>
      <c r="P66" s="9"/>
    </row>
    <row r="67" spans="1:119">
      <c r="A67" s="12"/>
      <c r="B67" s="25">
        <v>365</v>
      </c>
      <c r="C67" s="20" t="s">
        <v>94</v>
      </c>
      <c r="D67" s="47">
        <v>1800</v>
      </c>
      <c r="E67" s="47">
        <v>9613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11413</v>
      </c>
      <c r="O67" s="48">
        <f t="shared" si="7"/>
        <v>0.6720249661426132</v>
      </c>
      <c r="P67" s="9"/>
    </row>
    <row r="68" spans="1:119">
      <c r="A68" s="12"/>
      <c r="B68" s="25">
        <v>366</v>
      </c>
      <c r="C68" s="20" t="s">
        <v>95</v>
      </c>
      <c r="D68" s="47">
        <v>1650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1650</v>
      </c>
      <c r="O68" s="48">
        <f t="shared" si="7"/>
        <v>9.7155979508920687E-2</v>
      </c>
      <c r="P68" s="9"/>
    </row>
    <row r="69" spans="1:119">
      <c r="A69" s="12"/>
      <c r="B69" s="25">
        <v>369.3</v>
      </c>
      <c r="C69" s="20" t="s">
        <v>96</v>
      </c>
      <c r="D69" s="47">
        <v>874</v>
      </c>
      <c r="E69" s="47">
        <v>85078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85952</v>
      </c>
      <c r="O69" s="48">
        <f t="shared" ref="O69:O74" si="13">(N69/O$76)</f>
        <v>5.0610610610610607</v>
      </c>
      <c r="P69" s="9"/>
    </row>
    <row r="70" spans="1:119">
      <c r="A70" s="12"/>
      <c r="B70" s="25">
        <v>369.9</v>
      </c>
      <c r="C70" s="20" t="s">
        <v>97</v>
      </c>
      <c r="D70" s="47">
        <v>56094</v>
      </c>
      <c r="E70" s="47">
        <v>28282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84376</v>
      </c>
      <c r="O70" s="48">
        <f t="shared" si="13"/>
        <v>4.9682623800270855</v>
      </c>
      <c r="P70" s="9"/>
    </row>
    <row r="71" spans="1:119" ht="15.75">
      <c r="A71" s="29" t="s">
        <v>50</v>
      </c>
      <c r="B71" s="30"/>
      <c r="C71" s="31"/>
      <c r="D71" s="32">
        <f t="shared" ref="D71:M71" si="14">SUM(D72:D73)</f>
        <v>56883</v>
      </c>
      <c r="E71" s="32">
        <f t="shared" si="14"/>
        <v>682160</v>
      </c>
      <c r="F71" s="32">
        <f t="shared" si="14"/>
        <v>0</v>
      </c>
      <c r="G71" s="32">
        <f t="shared" si="14"/>
        <v>0</v>
      </c>
      <c r="H71" s="32">
        <f t="shared" si="14"/>
        <v>0</v>
      </c>
      <c r="I71" s="32">
        <f t="shared" si="14"/>
        <v>0</v>
      </c>
      <c r="J71" s="32">
        <f t="shared" si="14"/>
        <v>0</v>
      </c>
      <c r="K71" s="32">
        <f t="shared" si="14"/>
        <v>0</v>
      </c>
      <c r="L71" s="32">
        <f t="shared" si="14"/>
        <v>0</v>
      </c>
      <c r="M71" s="32">
        <f t="shared" si="14"/>
        <v>0</v>
      </c>
      <c r="N71" s="32">
        <f t="shared" si="11"/>
        <v>739043</v>
      </c>
      <c r="O71" s="46">
        <f t="shared" si="13"/>
        <v>43.516634281340167</v>
      </c>
      <c r="P71" s="9"/>
    </row>
    <row r="72" spans="1:119">
      <c r="A72" s="12"/>
      <c r="B72" s="25">
        <v>381</v>
      </c>
      <c r="C72" s="20" t="s">
        <v>98</v>
      </c>
      <c r="D72" s="47">
        <v>56883</v>
      </c>
      <c r="E72" s="47">
        <v>467160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524043</v>
      </c>
      <c r="O72" s="48">
        <f t="shared" si="13"/>
        <v>30.856915739268679</v>
      </c>
      <c r="P72" s="9"/>
    </row>
    <row r="73" spans="1:119" ht="15.75" thickBot="1">
      <c r="A73" s="12"/>
      <c r="B73" s="25">
        <v>384</v>
      </c>
      <c r="C73" s="20" t="s">
        <v>99</v>
      </c>
      <c r="D73" s="47">
        <v>0</v>
      </c>
      <c r="E73" s="47">
        <v>215000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215000</v>
      </c>
      <c r="O73" s="48">
        <f t="shared" si="13"/>
        <v>12.659718542071483</v>
      </c>
      <c r="P73" s="9"/>
    </row>
    <row r="74" spans="1:119" ht="16.5" thickBot="1">
      <c r="A74" s="14" t="s">
        <v>71</v>
      </c>
      <c r="B74" s="23"/>
      <c r="C74" s="22"/>
      <c r="D74" s="15">
        <f t="shared" ref="D74:M74" si="15">SUM(D5,D12,D17,D39,D61,D64,D71)</f>
        <v>10029780</v>
      </c>
      <c r="E74" s="15">
        <f t="shared" si="15"/>
        <v>8225902</v>
      </c>
      <c r="F74" s="15">
        <f t="shared" si="15"/>
        <v>0</v>
      </c>
      <c r="G74" s="15">
        <f t="shared" si="15"/>
        <v>50742</v>
      </c>
      <c r="H74" s="15">
        <f t="shared" si="15"/>
        <v>0</v>
      </c>
      <c r="I74" s="15">
        <f t="shared" si="15"/>
        <v>0</v>
      </c>
      <c r="J74" s="15">
        <f t="shared" si="15"/>
        <v>0</v>
      </c>
      <c r="K74" s="15">
        <f t="shared" si="15"/>
        <v>0</v>
      </c>
      <c r="L74" s="15">
        <f t="shared" si="15"/>
        <v>0</v>
      </c>
      <c r="M74" s="15">
        <f t="shared" si="15"/>
        <v>0</v>
      </c>
      <c r="N74" s="15">
        <f t="shared" si="11"/>
        <v>18306424</v>
      </c>
      <c r="O74" s="38">
        <f t="shared" si="13"/>
        <v>1077.9263969852204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41"/>
      <c r="B76" s="42"/>
      <c r="C76" s="42"/>
      <c r="D76" s="43"/>
      <c r="E76" s="43"/>
      <c r="F76" s="43"/>
      <c r="G76" s="43"/>
      <c r="H76" s="43"/>
      <c r="I76" s="43"/>
      <c r="J76" s="43"/>
      <c r="K76" s="43"/>
      <c r="L76" s="119" t="s">
        <v>118</v>
      </c>
      <c r="M76" s="119"/>
      <c r="N76" s="119"/>
      <c r="O76" s="44">
        <v>16983</v>
      </c>
    </row>
    <row r="77" spans="1:119">
      <c r="A77" s="120"/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8"/>
    </row>
    <row r="78" spans="1:119" ht="15.75" customHeight="1" thickBot="1">
      <c r="A78" s="121" t="s">
        <v>116</v>
      </c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1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8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108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100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105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101</v>
      </c>
      <c r="F4" s="34" t="s">
        <v>102</v>
      </c>
      <c r="G4" s="34" t="s">
        <v>103</v>
      </c>
      <c r="H4" s="34" t="s">
        <v>7</v>
      </c>
      <c r="I4" s="34" t="s">
        <v>8</v>
      </c>
      <c r="J4" s="35" t="s">
        <v>104</v>
      </c>
      <c r="K4" s="35" t="s">
        <v>9</v>
      </c>
      <c r="L4" s="35" t="s">
        <v>10</v>
      </c>
      <c r="M4" s="35" t="s">
        <v>11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5968103</v>
      </c>
      <c r="E5" s="27">
        <f t="shared" si="0"/>
        <v>1174510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7142613</v>
      </c>
      <c r="O5" s="33">
        <f t="shared" ref="O5:O36" si="1">(N5/O$83)</f>
        <v>421.66674538048289</v>
      </c>
      <c r="P5" s="6"/>
    </row>
    <row r="6" spans="1:133">
      <c r="A6" s="12"/>
      <c r="B6" s="25">
        <v>311</v>
      </c>
      <c r="C6" s="20" t="s">
        <v>3</v>
      </c>
      <c r="D6" s="47">
        <v>5239057</v>
      </c>
      <c r="E6" s="47">
        <v>698701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5937758</v>
      </c>
      <c r="O6" s="48">
        <f t="shared" si="1"/>
        <v>350.53769407875319</v>
      </c>
      <c r="P6" s="9"/>
    </row>
    <row r="7" spans="1:133">
      <c r="A7" s="12"/>
      <c r="B7" s="25">
        <v>312.10000000000002</v>
      </c>
      <c r="C7" s="20" t="s">
        <v>12</v>
      </c>
      <c r="D7" s="47">
        <v>26997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26997</v>
      </c>
      <c r="O7" s="48">
        <f t="shared" si="1"/>
        <v>1.5937776728260229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82740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82740</v>
      </c>
      <c r="O8" s="48">
        <f t="shared" si="1"/>
        <v>4.8845858669342936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393069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393069</v>
      </c>
      <c r="O9" s="48">
        <f t="shared" si="1"/>
        <v>23.204970777495721</v>
      </c>
      <c r="P9" s="9"/>
    </row>
    <row r="10" spans="1:133">
      <c r="A10" s="12"/>
      <c r="B10" s="25">
        <v>312.60000000000002</v>
      </c>
      <c r="C10" s="20" t="s">
        <v>16</v>
      </c>
      <c r="D10" s="47">
        <v>572823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572823</v>
      </c>
      <c r="O10" s="48">
        <f t="shared" si="1"/>
        <v>33.816813271149421</v>
      </c>
      <c r="P10" s="9"/>
    </row>
    <row r="11" spans="1:133">
      <c r="A11" s="12"/>
      <c r="B11" s="25">
        <v>315</v>
      </c>
      <c r="C11" s="20" t="s">
        <v>17</v>
      </c>
      <c r="D11" s="47">
        <v>128381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128381</v>
      </c>
      <c r="O11" s="48">
        <f t="shared" si="1"/>
        <v>7.5790188322805356</v>
      </c>
      <c r="P11" s="9"/>
    </row>
    <row r="12" spans="1:133">
      <c r="A12" s="12"/>
      <c r="B12" s="25">
        <v>316</v>
      </c>
      <c r="C12" s="20" t="s">
        <v>109</v>
      </c>
      <c r="D12" s="47">
        <v>845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845</v>
      </c>
      <c r="O12" s="48">
        <f t="shared" si="1"/>
        <v>4.9884881043745201E-2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SUM(D14:D17)</f>
        <v>164548</v>
      </c>
      <c r="E13" s="32">
        <f t="shared" si="3"/>
        <v>1264051</v>
      </c>
      <c r="F13" s="32">
        <f t="shared" si="3"/>
        <v>0</v>
      </c>
      <c r="G13" s="32">
        <f t="shared" si="3"/>
        <v>53639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0" si="4">SUM(D13:M13)</f>
        <v>1482238</v>
      </c>
      <c r="O13" s="46">
        <f t="shared" si="1"/>
        <v>87.504457169844741</v>
      </c>
      <c r="P13" s="10"/>
    </row>
    <row r="14" spans="1:133">
      <c r="A14" s="12"/>
      <c r="B14" s="25">
        <v>322</v>
      </c>
      <c r="C14" s="20" t="s">
        <v>0</v>
      </c>
      <c r="D14" s="47">
        <v>123487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123487</v>
      </c>
      <c r="O14" s="48">
        <f t="shared" si="1"/>
        <v>7.2900997697620875</v>
      </c>
      <c r="P14" s="9"/>
    </row>
    <row r="15" spans="1:133">
      <c r="A15" s="12"/>
      <c r="B15" s="25">
        <v>324.31</v>
      </c>
      <c r="C15" s="20" t="s">
        <v>19</v>
      </c>
      <c r="D15" s="47">
        <v>0</v>
      </c>
      <c r="E15" s="47">
        <v>86592</v>
      </c>
      <c r="F15" s="47">
        <v>0</v>
      </c>
      <c r="G15" s="47">
        <v>53639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140231</v>
      </c>
      <c r="O15" s="48">
        <f t="shared" si="1"/>
        <v>8.2785878741366083</v>
      </c>
      <c r="P15" s="9"/>
    </row>
    <row r="16" spans="1:133">
      <c r="A16" s="12"/>
      <c r="B16" s="25">
        <v>325.10000000000002</v>
      </c>
      <c r="C16" s="20" t="s">
        <v>20</v>
      </c>
      <c r="D16" s="47">
        <v>0</v>
      </c>
      <c r="E16" s="47">
        <v>1174609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1174609</v>
      </c>
      <c r="O16" s="48">
        <f t="shared" si="1"/>
        <v>69.343467737174564</v>
      </c>
      <c r="P16" s="9"/>
    </row>
    <row r="17" spans="1:16">
      <c r="A17" s="12"/>
      <c r="B17" s="25">
        <v>329</v>
      </c>
      <c r="C17" s="20" t="s">
        <v>21</v>
      </c>
      <c r="D17" s="47">
        <v>41061</v>
      </c>
      <c r="E17" s="47">
        <v>2850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43911</v>
      </c>
      <c r="O17" s="48">
        <f t="shared" si="1"/>
        <v>2.5923017887714743</v>
      </c>
      <c r="P17" s="9"/>
    </row>
    <row r="18" spans="1:16" ht="15.75">
      <c r="A18" s="29" t="s">
        <v>24</v>
      </c>
      <c r="B18" s="30"/>
      <c r="C18" s="31"/>
      <c r="D18" s="32">
        <f t="shared" ref="D18:M18" si="5">SUM(D19:D40)</f>
        <v>2926097</v>
      </c>
      <c r="E18" s="32">
        <f t="shared" si="5"/>
        <v>1775037</v>
      </c>
      <c r="F18" s="32">
        <f t="shared" si="5"/>
        <v>0</v>
      </c>
      <c r="G18" s="32">
        <f t="shared" si="5"/>
        <v>137638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5">
        <f t="shared" si="4"/>
        <v>4838772</v>
      </c>
      <c r="O18" s="46">
        <f t="shared" si="1"/>
        <v>285.65865753586399</v>
      </c>
      <c r="P18" s="10"/>
    </row>
    <row r="19" spans="1:16">
      <c r="A19" s="12"/>
      <c r="B19" s="25">
        <v>331.1</v>
      </c>
      <c r="C19" s="20" t="s">
        <v>22</v>
      </c>
      <c r="D19" s="47">
        <v>0</v>
      </c>
      <c r="E19" s="47">
        <v>1589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1589</v>
      </c>
      <c r="O19" s="48">
        <f t="shared" si="1"/>
        <v>9.3807190507113766E-2</v>
      </c>
      <c r="P19" s="9"/>
    </row>
    <row r="20" spans="1:16">
      <c r="A20" s="12"/>
      <c r="B20" s="25">
        <v>331.2</v>
      </c>
      <c r="C20" s="20" t="s">
        <v>23</v>
      </c>
      <c r="D20" s="47">
        <v>40345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40345</v>
      </c>
      <c r="O20" s="48">
        <f t="shared" si="1"/>
        <v>2.3817816872306512</v>
      </c>
      <c r="P20" s="9"/>
    </row>
    <row r="21" spans="1:16">
      <c r="A21" s="12"/>
      <c r="B21" s="25">
        <v>331.39</v>
      </c>
      <c r="C21" s="20" t="s">
        <v>28</v>
      </c>
      <c r="D21" s="47">
        <v>0</v>
      </c>
      <c r="E21" s="47">
        <v>78787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26" si="6">SUM(D21:M21)</f>
        <v>78787</v>
      </c>
      <c r="O21" s="48">
        <f t="shared" si="1"/>
        <v>4.6512190802290574</v>
      </c>
      <c r="P21" s="9"/>
    </row>
    <row r="22" spans="1:16">
      <c r="A22" s="12"/>
      <c r="B22" s="25">
        <v>331.5</v>
      </c>
      <c r="C22" s="20" t="s">
        <v>25</v>
      </c>
      <c r="D22" s="47">
        <v>0</v>
      </c>
      <c r="E22" s="47">
        <v>141578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141578</v>
      </c>
      <c r="O22" s="48">
        <f t="shared" si="1"/>
        <v>8.3581085069956913</v>
      </c>
      <c r="P22" s="9"/>
    </row>
    <row r="23" spans="1:16">
      <c r="A23" s="12"/>
      <c r="B23" s="25">
        <v>331.65</v>
      </c>
      <c r="C23" s="20" t="s">
        <v>29</v>
      </c>
      <c r="D23" s="47">
        <v>0</v>
      </c>
      <c r="E23" s="47">
        <v>87864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87864</v>
      </c>
      <c r="O23" s="48">
        <f t="shared" si="1"/>
        <v>5.1870830627545903</v>
      </c>
      <c r="P23" s="9"/>
    </row>
    <row r="24" spans="1:16">
      <c r="A24" s="12"/>
      <c r="B24" s="25">
        <v>334.1</v>
      </c>
      <c r="C24" s="20" t="s">
        <v>26</v>
      </c>
      <c r="D24" s="47">
        <v>121873</v>
      </c>
      <c r="E24" s="47">
        <v>62150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184023</v>
      </c>
      <c r="O24" s="48">
        <f t="shared" si="1"/>
        <v>10.86386445480843</v>
      </c>
      <c r="P24" s="9"/>
    </row>
    <row r="25" spans="1:16">
      <c r="A25" s="12"/>
      <c r="B25" s="25">
        <v>334.2</v>
      </c>
      <c r="C25" s="20" t="s">
        <v>27</v>
      </c>
      <c r="D25" s="47">
        <v>0</v>
      </c>
      <c r="E25" s="47">
        <v>90358</v>
      </c>
      <c r="F25" s="47">
        <v>0</v>
      </c>
      <c r="G25" s="47">
        <v>137638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227996</v>
      </c>
      <c r="O25" s="48">
        <f t="shared" si="1"/>
        <v>13.459826436035184</v>
      </c>
      <c r="P25" s="9"/>
    </row>
    <row r="26" spans="1:16">
      <c r="A26" s="12"/>
      <c r="B26" s="25">
        <v>334.31</v>
      </c>
      <c r="C26" s="20" t="s">
        <v>30</v>
      </c>
      <c r="D26" s="47">
        <v>105180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105180</v>
      </c>
      <c r="O26" s="48">
        <f t="shared" si="1"/>
        <v>6.2093393942971842</v>
      </c>
      <c r="P26" s="9"/>
    </row>
    <row r="27" spans="1:16">
      <c r="A27" s="12"/>
      <c r="B27" s="25">
        <v>334.49</v>
      </c>
      <c r="C27" s="20" t="s">
        <v>31</v>
      </c>
      <c r="D27" s="47">
        <v>0</v>
      </c>
      <c r="E27" s="47">
        <v>81680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40" si="7">SUM(D27:M27)</f>
        <v>81680</v>
      </c>
      <c r="O27" s="48">
        <f t="shared" si="1"/>
        <v>4.82200838302143</v>
      </c>
      <c r="P27" s="9"/>
    </row>
    <row r="28" spans="1:16">
      <c r="A28" s="12"/>
      <c r="B28" s="25">
        <v>334.69</v>
      </c>
      <c r="C28" s="20" t="s">
        <v>32</v>
      </c>
      <c r="D28" s="47">
        <v>0</v>
      </c>
      <c r="E28" s="47">
        <v>3517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7"/>
        <v>3517</v>
      </c>
      <c r="O28" s="48">
        <f t="shared" si="1"/>
        <v>0.20762736879390756</v>
      </c>
      <c r="P28" s="9"/>
    </row>
    <row r="29" spans="1:16">
      <c r="A29" s="12"/>
      <c r="B29" s="25">
        <v>334.7</v>
      </c>
      <c r="C29" s="20" t="s">
        <v>33</v>
      </c>
      <c r="D29" s="47">
        <v>38762</v>
      </c>
      <c r="E29" s="47">
        <v>132637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7"/>
        <v>171399</v>
      </c>
      <c r="O29" s="48">
        <f t="shared" si="1"/>
        <v>10.118602042623532</v>
      </c>
      <c r="P29" s="9"/>
    </row>
    <row r="30" spans="1:16">
      <c r="A30" s="12"/>
      <c r="B30" s="25">
        <v>335.12</v>
      </c>
      <c r="C30" s="20" t="s">
        <v>34</v>
      </c>
      <c r="D30" s="47">
        <v>1464438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1464438</v>
      </c>
      <c r="O30" s="48">
        <f t="shared" si="1"/>
        <v>86.453627723006079</v>
      </c>
      <c r="P30" s="9"/>
    </row>
    <row r="31" spans="1:16">
      <c r="A31" s="12"/>
      <c r="B31" s="25">
        <v>335.13</v>
      </c>
      <c r="C31" s="20" t="s">
        <v>35</v>
      </c>
      <c r="D31" s="47">
        <v>12559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12559</v>
      </c>
      <c r="O31" s="48">
        <f t="shared" si="1"/>
        <v>0.74142511364307218</v>
      </c>
      <c r="P31" s="9"/>
    </row>
    <row r="32" spans="1:16">
      <c r="A32" s="12"/>
      <c r="B32" s="25">
        <v>335.14</v>
      </c>
      <c r="C32" s="20" t="s">
        <v>36</v>
      </c>
      <c r="D32" s="47">
        <v>13413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13413</v>
      </c>
      <c r="O32" s="48">
        <f t="shared" si="1"/>
        <v>0.79184131294645488</v>
      </c>
      <c r="P32" s="9"/>
    </row>
    <row r="33" spans="1:16">
      <c r="A33" s="12"/>
      <c r="B33" s="25">
        <v>335.15</v>
      </c>
      <c r="C33" s="20" t="s">
        <v>37</v>
      </c>
      <c r="D33" s="47">
        <v>1494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1494</v>
      </c>
      <c r="O33" s="48">
        <f t="shared" si="1"/>
        <v>8.8198831099828803E-2</v>
      </c>
      <c r="P33" s="9"/>
    </row>
    <row r="34" spans="1:16">
      <c r="A34" s="12"/>
      <c r="B34" s="25">
        <v>335.16</v>
      </c>
      <c r="C34" s="20" t="s">
        <v>38</v>
      </c>
      <c r="D34" s="47">
        <v>226472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226472</v>
      </c>
      <c r="O34" s="48">
        <f t="shared" si="1"/>
        <v>13.369856544069897</v>
      </c>
      <c r="P34" s="9"/>
    </row>
    <row r="35" spans="1:16">
      <c r="A35" s="12"/>
      <c r="B35" s="25">
        <v>335.18</v>
      </c>
      <c r="C35" s="20" t="s">
        <v>39</v>
      </c>
      <c r="D35" s="47">
        <v>862076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862076</v>
      </c>
      <c r="O35" s="48">
        <f t="shared" si="1"/>
        <v>50.89296888836413</v>
      </c>
      <c r="P35" s="9"/>
    </row>
    <row r="36" spans="1:16">
      <c r="A36" s="12"/>
      <c r="B36" s="25">
        <v>335.41</v>
      </c>
      <c r="C36" s="20" t="s">
        <v>40</v>
      </c>
      <c r="D36" s="47">
        <v>7136</v>
      </c>
      <c r="E36" s="47">
        <v>25160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32296</v>
      </c>
      <c r="O36" s="48">
        <f t="shared" si="1"/>
        <v>1.9066060570281598</v>
      </c>
      <c r="P36" s="9"/>
    </row>
    <row r="37" spans="1:16">
      <c r="A37" s="12"/>
      <c r="B37" s="25">
        <v>335.42</v>
      </c>
      <c r="C37" s="20" t="s">
        <v>41</v>
      </c>
      <c r="D37" s="47">
        <v>0</v>
      </c>
      <c r="E37" s="47">
        <v>596494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596494</v>
      </c>
      <c r="O37" s="48">
        <f t="shared" ref="O37:O68" si="8">(N37/O$83)</f>
        <v>35.214239329358286</v>
      </c>
      <c r="P37" s="9"/>
    </row>
    <row r="38" spans="1:16">
      <c r="A38" s="12"/>
      <c r="B38" s="25">
        <v>335.7</v>
      </c>
      <c r="C38" s="20" t="s">
        <v>42</v>
      </c>
      <c r="D38" s="47">
        <v>6304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6304</v>
      </c>
      <c r="O38" s="48">
        <f t="shared" si="8"/>
        <v>0.37215892319499377</v>
      </c>
      <c r="P38" s="9"/>
    </row>
    <row r="39" spans="1:16">
      <c r="A39" s="12"/>
      <c r="B39" s="25">
        <v>335.8</v>
      </c>
      <c r="C39" s="20" t="s">
        <v>43</v>
      </c>
      <c r="D39" s="47">
        <v>0</v>
      </c>
      <c r="E39" s="47">
        <v>455279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455279</v>
      </c>
      <c r="O39" s="48">
        <f t="shared" si="8"/>
        <v>26.877560658834643</v>
      </c>
      <c r="P39" s="9"/>
    </row>
    <row r="40" spans="1:16">
      <c r="A40" s="12"/>
      <c r="B40" s="25">
        <v>336</v>
      </c>
      <c r="C40" s="20" t="s">
        <v>4</v>
      </c>
      <c r="D40" s="47">
        <v>26045</v>
      </c>
      <c r="E40" s="47">
        <v>17944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43989</v>
      </c>
      <c r="O40" s="48">
        <f t="shared" si="8"/>
        <v>2.5969065470216659</v>
      </c>
      <c r="P40" s="9"/>
    </row>
    <row r="41" spans="1:16" ht="15.75">
      <c r="A41" s="29" t="s">
        <v>48</v>
      </c>
      <c r="B41" s="30"/>
      <c r="C41" s="31"/>
      <c r="D41" s="32">
        <f>SUM(D42:D64)</f>
        <v>716346</v>
      </c>
      <c r="E41" s="32">
        <f t="shared" ref="E41:M41" si="9">SUM(E42:E64)</f>
        <v>1458095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>SUM(D41:M41)</f>
        <v>2174441</v>
      </c>
      <c r="O41" s="46">
        <f t="shared" si="8"/>
        <v>128.36891197827498</v>
      </c>
      <c r="P41" s="10"/>
    </row>
    <row r="42" spans="1:16">
      <c r="A42" s="12"/>
      <c r="B42" s="25">
        <v>341.1</v>
      </c>
      <c r="C42" s="20" t="s">
        <v>51</v>
      </c>
      <c r="D42" s="47">
        <v>9493</v>
      </c>
      <c r="E42" s="47">
        <v>70526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80019</v>
      </c>
      <c r="O42" s="48">
        <f t="shared" si="8"/>
        <v>4.7239506464372161</v>
      </c>
      <c r="P42" s="9"/>
    </row>
    <row r="43" spans="1:16">
      <c r="A43" s="12"/>
      <c r="B43" s="25">
        <v>341.16</v>
      </c>
      <c r="C43" s="20" t="s">
        <v>52</v>
      </c>
      <c r="D43" s="47">
        <v>0</v>
      </c>
      <c r="E43" s="47">
        <v>17917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ref="N43:N64" si="10">SUM(D43:M43)</f>
        <v>17917</v>
      </c>
      <c r="O43" s="48">
        <f t="shared" si="8"/>
        <v>1.0577365842139441</v>
      </c>
      <c r="P43" s="9"/>
    </row>
    <row r="44" spans="1:16">
      <c r="A44" s="12"/>
      <c r="B44" s="25">
        <v>341.51</v>
      </c>
      <c r="C44" s="20" t="s">
        <v>53</v>
      </c>
      <c r="D44" s="47">
        <v>156848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10"/>
        <v>156848</v>
      </c>
      <c r="O44" s="48">
        <f t="shared" si="8"/>
        <v>9.2595784875140215</v>
      </c>
      <c r="P44" s="9"/>
    </row>
    <row r="45" spans="1:16">
      <c r="A45" s="12"/>
      <c r="B45" s="25">
        <v>341.52</v>
      </c>
      <c r="C45" s="20" t="s">
        <v>54</v>
      </c>
      <c r="D45" s="47">
        <v>33730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10"/>
        <v>33730</v>
      </c>
      <c r="O45" s="48">
        <f t="shared" si="8"/>
        <v>1.9912627663970719</v>
      </c>
      <c r="P45" s="9"/>
    </row>
    <row r="46" spans="1:16">
      <c r="A46" s="12"/>
      <c r="B46" s="25">
        <v>341.53</v>
      </c>
      <c r="C46" s="20" t="s">
        <v>55</v>
      </c>
      <c r="D46" s="47">
        <v>50787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10"/>
        <v>50787</v>
      </c>
      <c r="O46" s="48">
        <f t="shared" si="8"/>
        <v>2.9982289391345418</v>
      </c>
      <c r="P46" s="9"/>
    </row>
    <row r="47" spans="1:16">
      <c r="A47" s="12"/>
      <c r="B47" s="25">
        <v>341.55</v>
      </c>
      <c r="C47" s="20" t="s">
        <v>56</v>
      </c>
      <c r="D47" s="47">
        <v>0</v>
      </c>
      <c r="E47" s="47">
        <v>231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10"/>
        <v>231</v>
      </c>
      <c r="O47" s="48">
        <f t="shared" si="8"/>
        <v>1.3637168664029755E-2</v>
      </c>
      <c r="P47" s="9"/>
    </row>
    <row r="48" spans="1:16">
      <c r="A48" s="12"/>
      <c r="B48" s="25">
        <v>341.56</v>
      </c>
      <c r="C48" s="20" t="s">
        <v>57</v>
      </c>
      <c r="D48" s="47">
        <v>0</v>
      </c>
      <c r="E48" s="47">
        <v>53318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53318</v>
      </c>
      <c r="O48" s="48">
        <f t="shared" si="8"/>
        <v>3.1476474408170496</v>
      </c>
      <c r="P48" s="9"/>
    </row>
    <row r="49" spans="1:16">
      <c r="A49" s="12"/>
      <c r="B49" s="25">
        <v>341.9</v>
      </c>
      <c r="C49" s="20" t="s">
        <v>58</v>
      </c>
      <c r="D49" s="47">
        <v>178960</v>
      </c>
      <c r="E49" s="47">
        <v>85836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264796</v>
      </c>
      <c r="O49" s="48">
        <f t="shared" si="8"/>
        <v>15.632327764330833</v>
      </c>
      <c r="P49" s="9"/>
    </row>
    <row r="50" spans="1:16">
      <c r="A50" s="12"/>
      <c r="B50" s="25">
        <v>342.1</v>
      </c>
      <c r="C50" s="20" t="s">
        <v>59</v>
      </c>
      <c r="D50" s="47">
        <v>0</v>
      </c>
      <c r="E50" s="47">
        <v>6967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6967</v>
      </c>
      <c r="O50" s="48">
        <f t="shared" si="8"/>
        <v>0.41129936832162467</v>
      </c>
      <c r="P50" s="9"/>
    </row>
    <row r="51" spans="1:16">
      <c r="A51" s="12"/>
      <c r="B51" s="25">
        <v>342.2</v>
      </c>
      <c r="C51" s="20" t="s">
        <v>60</v>
      </c>
      <c r="D51" s="47">
        <v>0</v>
      </c>
      <c r="E51" s="47">
        <v>2643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2643</v>
      </c>
      <c r="O51" s="48">
        <f t="shared" si="8"/>
        <v>0.15603046224688588</v>
      </c>
      <c r="P51" s="9"/>
    </row>
    <row r="52" spans="1:16">
      <c r="A52" s="12"/>
      <c r="B52" s="25">
        <v>342.3</v>
      </c>
      <c r="C52" s="20" t="s">
        <v>61</v>
      </c>
      <c r="D52" s="47">
        <v>7817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7817</v>
      </c>
      <c r="O52" s="48">
        <f t="shared" si="8"/>
        <v>0.46147942617627957</v>
      </c>
      <c r="P52" s="9"/>
    </row>
    <row r="53" spans="1:16">
      <c r="A53" s="12"/>
      <c r="B53" s="25">
        <v>342.4</v>
      </c>
      <c r="C53" s="20" t="s">
        <v>62</v>
      </c>
      <c r="D53" s="47">
        <v>0</v>
      </c>
      <c r="E53" s="47">
        <v>103262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103262</v>
      </c>
      <c r="O53" s="48">
        <f t="shared" si="8"/>
        <v>6.0961095696322101</v>
      </c>
      <c r="P53" s="9"/>
    </row>
    <row r="54" spans="1:16">
      <c r="A54" s="12"/>
      <c r="B54" s="25">
        <v>342.5</v>
      </c>
      <c r="C54" s="20" t="s">
        <v>63</v>
      </c>
      <c r="D54" s="47">
        <v>28346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28346</v>
      </c>
      <c r="O54" s="48">
        <f t="shared" si="8"/>
        <v>1.6734163764094692</v>
      </c>
      <c r="P54" s="9"/>
    </row>
    <row r="55" spans="1:16">
      <c r="A55" s="12"/>
      <c r="B55" s="25">
        <v>342.6</v>
      </c>
      <c r="C55" s="20" t="s">
        <v>64</v>
      </c>
      <c r="D55" s="47">
        <v>0</v>
      </c>
      <c r="E55" s="47">
        <v>856026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856026</v>
      </c>
      <c r="O55" s="48">
        <f t="shared" si="8"/>
        <v>50.535804947163349</v>
      </c>
      <c r="P55" s="9"/>
    </row>
    <row r="56" spans="1:16">
      <c r="A56" s="12"/>
      <c r="B56" s="25">
        <v>343.4</v>
      </c>
      <c r="C56" s="20" t="s">
        <v>65</v>
      </c>
      <c r="D56" s="47">
        <v>0</v>
      </c>
      <c r="E56" s="47">
        <v>73964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73964</v>
      </c>
      <c r="O56" s="48">
        <f t="shared" si="8"/>
        <v>4.3664915284255272</v>
      </c>
      <c r="P56" s="9"/>
    </row>
    <row r="57" spans="1:16">
      <c r="A57" s="12"/>
      <c r="B57" s="25">
        <v>343.9</v>
      </c>
      <c r="C57" s="20" t="s">
        <v>110</v>
      </c>
      <c r="D57" s="47">
        <v>0</v>
      </c>
      <c r="E57" s="47">
        <v>50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50</v>
      </c>
      <c r="O57" s="48">
        <f t="shared" si="8"/>
        <v>2.9517681090973492E-3</v>
      </c>
      <c r="P57" s="9"/>
    </row>
    <row r="58" spans="1:16">
      <c r="A58" s="12"/>
      <c r="B58" s="25">
        <v>344.9</v>
      </c>
      <c r="C58" s="20" t="s">
        <v>66</v>
      </c>
      <c r="D58" s="47">
        <v>2303</v>
      </c>
      <c r="E58" s="47">
        <v>7453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9756</v>
      </c>
      <c r="O58" s="48">
        <f t="shared" si="8"/>
        <v>0.57594899344707484</v>
      </c>
      <c r="P58" s="9"/>
    </row>
    <row r="59" spans="1:16">
      <c r="A59" s="12"/>
      <c r="B59" s="25">
        <v>346.4</v>
      </c>
      <c r="C59" s="20" t="s">
        <v>67</v>
      </c>
      <c r="D59" s="47">
        <v>1085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1085</v>
      </c>
      <c r="O59" s="48">
        <f t="shared" si="8"/>
        <v>6.4053367967412483E-2</v>
      </c>
      <c r="P59" s="9"/>
    </row>
    <row r="60" spans="1:16">
      <c r="A60" s="12"/>
      <c r="B60" s="25">
        <v>347.2</v>
      </c>
      <c r="C60" s="20" t="s">
        <v>68</v>
      </c>
      <c r="D60" s="47">
        <v>196407</v>
      </c>
      <c r="E60" s="47">
        <v>160427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356834</v>
      </c>
      <c r="O60" s="48">
        <f t="shared" si="8"/>
        <v>21.065824428832872</v>
      </c>
      <c r="P60" s="9"/>
    </row>
    <row r="61" spans="1:16">
      <c r="A61" s="12"/>
      <c r="B61" s="25">
        <v>347.5</v>
      </c>
      <c r="C61" s="20" t="s">
        <v>69</v>
      </c>
      <c r="D61" s="47">
        <v>9489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9489</v>
      </c>
      <c r="O61" s="48">
        <f t="shared" si="8"/>
        <v>0.56018655174449494</v>
      </c>
      <c r="P61" s="9"/>
    </row>
    <row r="62" spans="1:16">
      <c r="A62" s="12"/>
      <c r="B62" s="25">
        <v>348.92099999999999</v>
      </c>
      <c r="C62" s="20" t="s">
        <v>111</v>
      </c>
      <c r="D62" s="47">
        <v>3110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3110</v>
      </c>
      <c r="O62" s="48">
        <f t="shared" si="8"/>
        <v>0.18359997638585512</v>
      </c>
      <c r="P62" s="9"/>
    </row>
    <row r="63" spans="1:16">
      <c r="A63" s="12"/>
      <c r="B63" s="25">
        <v>348.99</v>
      </c>
      <c r="C63" s="20" t="s">
        <v>112</v>
      </c>
      <c r="D63" s="47">
        <v>150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150</v>
      </c>
      <c r="O63" s="48">
        <f t="shared" si="8"/>
        <v>8.8553043272920472E-3</v>
      </c>
      <c r="P63" s="9"/>
    </row>
    <row r="64" spans="1:16">
      <c r="A64" s="12"/>
      <c r="B64" s="25">
        <v>349</v>
      </c>
      <c r="C64" s="20" t="s">
        <v>1</v>
      </c>
      <c r="D64" s="47">
        <v>37821</v>
      </c>
      <c r="E64" s="47">
        <v>19475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57296</v>
      </c>
      <c r="O64" s="48">
        <f t="shared" si="8"/>
        <v>3.3824901115768347</v>
      </c>
      <c r="P64" s="9"/>
    </row>
    <row r="65" spans="1:16" ht="15.75">
      <c r="A65" s="29" t="s">
        <v>49</v>
      </c>
      <c r="B65" s="30"/>
      <c r="C65" s="31"/>
      <c r="D65" s="32">
        <f t="shared" ref="D65:M65" si="11">SUM(D66:D69)</f>
        <v>0</v>
      </c>
      <c r="E65" s="32">
        <f t="shared" si="11"/>
        <v>12981</v>
      </c>
      <c r="F65" s="32">
        <f t="shared" si="11"/>
        <v>0</v>
      </c>
      <c r="G65" s="32">
        <f t="shared" si="11"/>
        <v>0</v>
      </c>
      <c r="H65" s="32">
        <f t="shared" si="11"/>
        <v>0</v>
      </c>
      <c r="I65" s="32">
        <f t="shared" si="11"/>
        <v>0</v>
      </c>
      <c r="J65" s="32">
        <f t="shared" si="11"/>
        <v>0</v>
      </c>
      <c r="K65" s="32">
        <f t="shared" si="11"/>
        <v>0</v>
      </c>
      <c r="L65" s="32">
        <f t="shared" si="11"/>
        <v>0</v>
      </c>
      <c r="M65" s="32">
        <f t="shared" si="11"/>
        <v>0</v>
      </c>
      <c r="N65" s="32">
        <f t="shared" ref="N65:N71" si="12">SUM(D65:M65)</f>
        <v>12981</v>
      </c>
      <c r="O65" s="46">
        <f t="shared" si="8"/>
        <v>0.76633803648385379</v>
      </c>
      <c r="P65" s="10"/>
    </row>
    <row r="66" spans="1:16">
      <c r="A66" s="13"/>
      <c r="B66" s="40">
        <v>351.1</v>
      </c>
      <c r="C66" s="21" t="s">
        <v>87</v>
      </c>
      <c r="D66" s="47">
        <v>0</v>
      </c>
      <c r="E66" s="47">
        <v>271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2"/>
        <v>271</v>
      </c>
      <c r="O66" s="48">
        <f t="shared" si="8"/>
        <v>1.5998583151307633E-2</v>
      </c>
      <c r="P66" s="9"/>
    </row>
    <row r="67" spans="1:16">
      <c r="A67" s="13"/>
      <c r="B67" s="40">
        <v>351.2</v>
      </c>
      <c r="C67" s="21" t="s">
        <v>90</v>
      </c>
      <c r="D67" s="47">
        <v>0</v>
      </c>
      <c r="E67" s="47">
        <v>1061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2"/>
        <v>1061</v>
      </c>
      <c r="O67" s="48">
        <f t="shared" si="8"/>
        <v>6.2636519275045752E-2</v>
      </c>
      <c r="P67" s="9"/>
    </row>
    <row r="68" spans="1:16">
      <c r="A68" s="13"/>
      <c r="B68" s="40">
        <v>351.3</v>
      </c>
      <c r="C68" s="21" t="s">
        <v>91</v>
      </c>
      <c r="D68" s="47">
        <v>0</v>
      </c>
      <c r="E68" s="47">
        <v>2245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2"/>
        <v>2245</v>
      </c>
      <c r="O68" s="48">
        <f t="shared" si="8"/>
        <v>0.13253438809847098</v>
      </c>
      <c r="P68" s="9"/>
    </row>
    <row r="69" spans="1:16">
      <c r="A69" s="13"/>
      <c r="B69" s="40">
        <v>351.8</v>
      </c>
      <c r="C69" s="21" t="s">
        <v>89</v>
      </c>
      <c r="D69" s="47">
        <v>0</v>
      </c>
      <c r="E69" s="47">
        <v>9404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2"/>
        <v>9404</v>
      </c>
      <c r="O69" s="48">
        <f t="shared" ref="O69:O81" si="13">(N69/O$83)</f>
        <v>0.55516854595902942</v>
      </c>
      <c r="P69" s="9"/>
    </row>
    <row r="70" spans="1:16" ht="15.75">
      <c r="A70" s="29" t="s">
        <v>5</v>
      </c>
      <c r="B70" s="30"/>
      <c r="C70" s="31"/>
      <c r="D70" s="32">
        <f t="shared" ref="D70:M70" si="14">SUM(D71:D77)</f>
        <v>146648</v>
      </c>
      <c r="E70" s="32">
        <f t="shared" si="14"/>
        <v>209341</v>
      </c>
      <c r="F70" s="32">
        <f t="shared" si="14"/>
        <v>0</v>
      </c>
      <c r="G70" s="32">
        <f t="shared" si="14"/>
        <v>2085</v>
      </c>
      <c r="H70" s="32">
        <f t="shared" si="14"/>
        <v>0</v>
      </c>
      <c r="I70" s="32">
        <f t="shared" si="14"/>
        <v>0</v>
      </c>
      <c r="J70" s="32">
        <f t="shared" si="14"/>
        <v>0</v>
      </c>
      <c r="K70" s="32">
        <f t="shared" si="14"/>
        <v>0</v>
      </c>
      <c r="L70" s="32">
        <f t="shared" si="14"/>
        <v>0</v>
      </c>
      <c r="M70" s="32">
        <f t="shared" si="14"/>
        <v>0</v>
      </c>
      <c r="N70" s="32">
        <f t="shared" si="12"/>
        <v>358074</v>
      </c>
      <c r="O70" s="46">
        <f t="shared" si="13"/>
        <v>21.139028277938486</v>
      </c>
      <c r="P70" s="10"/>
    </row>
    <row r="71" spans="1:16">
      <c r="A71" s="12"/>
      <c r="B71" s="25">
        <v>361.1</v>
      </c>
      <c r="C71" s="20" t="s">
        <v>92</v>
      </c>
      <c r="D71" s="47">
        <v>39180</v>
      </c>
      <c r="E71" s="47">
        <v>76620</v>
      </c>
      <c r="F71" s="47">
        <v>0</v>
      </c>
      <c r="G71" s="47">
        <v>2085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2"/>
        <v>117885</v>
      </c>
      <c r="O71" s="48">
        <f t="shared" si="13"/>
        <v>6.9593836708188208</v>
      </c>
      <c r="P71" s="9"/>
    </row>
    <row r="72" spans="1:16">
      <c r="A72" s="12"/>
      <c r="B72" s="25">
        <v>362</v>
      </c>
      <c r="C72" s="20" t="s">
        <v>113</v>
      </c>
      <c r="D72" s="47">
        <v>14386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ref="N72:N77" si="15">SUM(D72:M72)</f>
        <v>14386</v>
      </c>
      <c r="O72" s="48">
        <f t="shared" si="13"/>
        <v>0.84928272034948937</v>
      </c>
      <c r="P72" s="9"/>
    </row>
    <row r="73" spans="1:16">
      <c r="A73" s="12"/>
      <c r="B73" s="25">
        <v>364</v>
      </c>
      <c r="C73" s="20" t="s">
        <v>114</v>
      </c>
      <c r="D73" s="47">
        <v>0</v>
      </c>
      <c r="E73" s="47">
        <v>80000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5"/>
        <v>80000</v>
      </c>
      <c r="O73" s="48">
        <f t="shared" si="13"/>
        <v>4.7228289745557586</v>
      </c>
      <c r="P73" s="9"/>
    </row>
    <row r="74" spans="1:16">
      <c r="A74" s="12"/>
      <c r="B74" s="25">
        <v>365</v>
      </c>
      <c r="C74" s="20" t="s">
        <v>94</v>
      </c>
      <c r="D74" s="47">
        <v>2427</v>
      </c>
      <c r="E74" s="47">
        <v>13677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5"/>
        <v>16104</v>
      </c>
      <c r="O74" s="48">
        <f t="shared" si="13"/>
        <v>0.95070547257807425</v>
      </c>
      <c r="P74" s="9"/>
    </row>
    <row r="75" spans="1:16">
      <c r="A75" s="12"/>
      <c r="B75" s="25">
        <v>366</v>
      </c>
      <c r="C75" s="20" t="s">
        <v>95</v>
      </c>
      <c r="D75" s="47">
        <v>55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5"/>
        <v>55</v>
      </c>
      <c r="O75" s="48">
        <f t="shared" si="13"/>
        <v>3.2469449200070843E-3</v>
      </c>
      <c r="P75" s="9"/>
    </row>
    <row r="76" spans="1:16">
      <c r="A76" s="12"/>
      <c r="B76" s="25">
        <v>369.3</v>
      </c>
      <c r="C76" s="20" t="s">
        <v>96</v>
      </c>
      <c r="D76" s="47">
        <v>18930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5"/>
        <v>18930</v>
      </c>
      <c r="O76" s="48">
        <f t="shared" si="13"/>
        <v>1.1175394061042565</v>
      </c>
      <c r="P76" s="9"/>
    </row>
    <row r="77" spans="1:16">
      <c r="A77" s="12"/>
      <c r="B77" s="25">
        <v>369.9</v>
      </c>
      <c r="C77" s="20" t="s">
        <v>97</v>
      </c>
      <c r="D77" s="47">
        <v>71670</v>
      </c>
      <c r="E77" s="47">
        <v>39044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5"/>
        <v>110714</v>
      </c>
      <c r="O77" s="48">
        <f t="shared" si="13"/>
        <v>6.5360410886120786</v>
      </c>
      <c r="P77" s="9"/>
    </row>
    <row r="78" spans="1:16" ht="15.75">
      <c r="A78" s="29" t="s">
        <v>50</v>
      </c>
      <c r="B78" s="30"/>
      <c r="C78" s="31"/>
      <c r="D78" s="32">
        <f t="shared" ref="D78:M78" si="16">SUM(D79:D80)</f>
        <v>388154</v>
      </c>
      <c r="E78" s="32">
        <f t="shared" si="16"/>
        <v>6077357</v>
      </c>
      <c r="F78" s="32">
        <f t="shared" si="16"/>
        <v>0</v>
      </c>
      <c r="G78" s="32">
        <f t="shared" si="16"/>
        <v>0</v>
      </c>
      <c r="H78" s="32">
        <f t="shared" si="16"/>
        <v>0</v>
      </c>
      <c r="I78" s="32">
        <f t="shared" si="16"/>
        <v>0</v>
      </c>
      <c r="J78" s="32">
        <f t="shared" si="16"/>
        <v>0</v>
      </c>
      <c r="K78" s="32">
        <f t="shared" si="16"/>
        <v>0</v>
      </c>
      <c r="L78" s="32">
        <f t="shared" si="16"/>
        <v>0</v>
      </c>
      <c r="M78" s="32">
        <f t="shared" si="16"/>
        <v>0</v>
      </c>
      <c r="N78" s="32">
        <f>SUM(D78:M78)</f>
        <v>6465511</v>
      </c>
      <c r="O78" s="46">
        <f t="shared" si="13"/>
        <v>381.69378357636225</v>
      </c>
      <c r="P78" s="9"/>
    </row>
    <row r="79" spans="1:16">
      <c r="A79" s="12"/>
      <c r="B79" s="25">
        <v>381</v>
      </c>
      <c r="C79" s="20" t="s">
        <v>98</v>
      </c>
      <c r="D79" s="47">
        <v>209333</v>
      </c>
      <c r="E79" s="47">
        <v>5726017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>SUM(D79:M79)</f>
        <v>5935350</v>
      </c>
      <c r="O79" s="48">
        <f t="shared" si="13"/>
        <v>350.39553692661906</v>
      </c>
      <c r="P79" s="9"/>
    </row>
    <row r="80" spans="1:16" ht="15.75" thickBot="1">
      <c r="A80" s="12"/>
      <c r="B80" s="25">
        <v>384</v>
      </c>
      <c r="C80" s="20" t="s">
        <v>99</v>
      </c>
      <c r="D80" s="47">
        <v>178821</v>
      </c>
      <c r="E80" s="47">
        <v>351340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>SUM(D80:M80)</f>
        <v>530161</v>
      </c>
      <c r="O80" s="48">
        <f t="shared" si="13"/>
        <v>31.298246649743195</v>
      </c>
      <c r="P80" s="9"/>
    </row>
    <row r="81" spans="1:119" ht="16.5" thickBot="1">
      <c r="A81" s="14" t="s">
        <v>71</v>
      </c>
      <c r="B81" s="23"/>
      <c r="C81" s="22"/>
      <c r="D81" s="15">
        <f t="shared" ref="D81:M81" si="17">SUM(D5,D13,D18,D41,D65,D70,D78)</f>
        <v>10309896</v>
      </c>
      <c r="E81" s="15">
        <f t="shared" si="17"/>
        <v>11971372</v>
      </c>
      <c r="F81" s="15">
        <f t="shared" si="17"/>
        <v>0</v>
      </c>
      <c r="G81" s="15">
        <f t="shared" si="17"/>
        <v>193362</v>
      </c>
      <c r="H81" s="15">
        <f t="shared" si="17"/>
        <v>0</v>
      </c>
      <c r="I81" s="15">
        <f t="shared" si="17"/>
        <v>0</v>
      </c>
      <c r="J81" s="15">
        <f t="shared" si="17"/>
        <v>0</v>
      </c>
      <c r="K81" s="15">
        <f t="shared" si="17"/>
        <v>0</v>
      </c>
      <c r="L81" s="15">
        <f t="shared" si="17"/>
        <v>0</v>
      </c>
      <c r="M81" s="15">
        <f t="shared" si="17"/>
        <v>0</v>
      </c>
      <c r="N81" s="15">
        <f>SUM(D81:M81)</f>
        <v>22474630</v>
      </c>
      <c r="O81" s="38">
        <f t="shared" si="13"/>
        <v>1326.7979219552512</v>
      </c>
      <c r="P81" s="6"/>
      <c r="Q81" s="2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</row>
    <row r="82" spans="1:119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/>
    </row>
    <row r="83" spans="1:119">
      <c r="A83" s="41"/>
      <c r="B83" s="42"/>
      <c r="C83" s="42"/>
      <c r="D83" s="43"/>
      <c r="E83" s="43"/>
      <c r="F83" s="43"/>
      <c r="G83" s="43"/>
      <c r="H83" s="43"/>
      <c r="I83" s="43"/>
      <c r="J83" s="43"/>
      <c r="K83" s="43"/>
      <c r="L83" s="119" t="s">
        <v>115</v>
      </c>
      <c r="M83" s="119"/>
      <c r="N83" s="119"/>
      <c r="O83" s="44">
        <v>16939</v>
      </c>
    </row>
    <row r="84" spans="1:119">
      <c r="A84" s="120"/>
      <c r="B84" s="97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8"/>
    </row>
    <row r="85" spans="1:119" ht="15.75" thickBot="1">
      <c r="A85" s="121" t="s">
        <v>116</v>
      </c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1"/>
    </row>
  </sheetData>
  <mergeCells count="10">
    <mergeCell ref="L83:N83"/>
    <mergeCell ref="A84:O84"/>
    <mergeCell ref="A85:O8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9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86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100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105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101</v>
      </c>
      <c r="F4" s="34" t="s">
        <v>102</v>
      </c>
      <c r="G4" s="34" t="s">
        <v>103</v>
      </c>
      <c r="H4" s="34" t="s">
        <v>7</v>
      </c>
      <c r="I4" s="34" t="s">
        <v>8</v>
      </c>
      <c r="J4" s="35" t="s">
        <v>104</v>
      </c>
      <c r="K4" s="35" t="s">
        <v>9</v>
      </c>
      <c r="L4" s="35" t="s">
        <v>10</v>
      </c>
      <c r="M4" s="35" t="s">
        <v>11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6191131</v>
      </c>
      <c r="E5" s="27">
        <f t="shared" si="0"/>
        <v>1179110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7370241</v>
      </c>
      <c r="O5" s="33">
        <f t="shared" ref="O5:O36" si="1">(N5/O$95)</f>
        <v>423.74754211464381</v>
      </c>
      <c r="P5" s="6"/>
    </row>
    <row r="6" spans="1:133">
      <c r="A6" s="12"/>
      <c r="B6" s="25">
        <v>311</v>
      </c>
      <c r="C6" s="20" t="s">
        <v>3</v>
      </c>
      <c r="D6" s="47">
        <v>5448659</v>
      </c>
      <c r="E6" s="47">
        <v>693053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6141712</v>
      </c>
      <c r="O6" s="48">
        <f t="shared" si="1"/>
        <v>353.11401138389004</v>
      </c>
      <c r="P6" s="9"/>
    </row>
    <row r="7" spans="1:133">
      <c r="A7" s="12"/>
      <c r="B7" s="25">
        <v>312.10000000000002</v>
      </c>
      <c r="C7" s="20" t="s">
        <v>12</v>
      </c>
      <c r="D7" s="47">
        <v>22878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22878</v>
      </c>
      <c r="O7" s="48">
        <f t="shared" si="1"/>
        <v>1.3153567527166101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84641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84641</v>
      </c>
      <c r="O8" s="48">
        <f t="shared" si="1"/>
        <v>4.8663830276548037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401398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401398</v>
      </c>
      <c r="O9" s="48">
        <f t="shared" si="1"/>
        <v>23.078134881849021</v>
      </c>
      <c r="P9" s="9"/>
    </row>
    <row r="10" spans="1:133">
      <c r="A10" s="12"/>
      <c r="B10" s="25">
        <v>312.42</v>
      </c>
      <c r="C10" s="20" t="s">
        <v>14</v>
      </c>
      <c r="D10" s="47">
        <v>0</v>
      </c>
      <c r="E10" s="47">
        <v>18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18</v>
      </c>
      <c r="O10" s="48">
        <f t="shared" si="1"/>
        <v>1.0348990973380095E-3</v>
      </c>
      <c r="P10" s="9"/>
    </row>
    <row r="11" spans="1:133">
      <c r="A11" s="12"/>
      <c r="B11" s="25">
        <v>312.60000000000002</v>
      </c>
      <c r="C11" s="20" t="s">
        <v>16</v>
      </c>
      <c r="D11" s="47">
        <v>552778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552778</v>
      </c>
      <c r="O11" s="48">
        <f t="shared" si="1"/>
        <v>31.78163629046168</v>
      </c>
      <c r="P11" s="9"/>
    </row>
    <row r="12" spans="1:133">
      <c r="A12" s="12"/>
      <c r="B12" s="25">
        <v>315</v>
      </c>
      <c r="C12" s="20" t="s">
        <v>17</v>
      </c>
      <c r="D12" s="47">
        <v>166816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166816</v>
      </c>
      <c r="O12" s="48">
        <f t="shared" si="1"/>
        <v>9.5909848789743002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SUM(D14:D17)</f>
        <v>185721</v>
      </c>
      <c r="E13" s="32">
        <f t="shared" si="3"/>
        <v>1282005</v>
      </c>
      <c r="F13" s="32">
        <f t="shared" si="3"/>
        <v>0</v>
      </c>
      <c r="G13" s="32">
        <f t="shared" si="3"/>
        <v>55095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0" si="4">SUM(D13:M13)</f>
        <v>1522821</v>
      </c>
      <c r="O13" s="46">
        <f t="shared" si="1"/>
        <v>87.553671017075828</v>
      </c>
      <c r="P13" s="10"/>
    </row>
    <row r="14" spans="1:133">
      <c r="A14" s="12"/>
      <c r="B14" s="25">
        <v>322</v>
      </c>
      <c r="C14" s="20" t="s">
        <v>0</v>
      </c>
      <c r="D14" s="47">
        <v>118706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118706</v>
      </c>
      <c r="O14" s="48">
        <f t="shared" si="1"/>
        <v>6.8249295693669865</v>
      </c>
      <c r="P14" s="9"/>
    </row>
    <row r="15" spans="1:133">
      <c r="A15" s="12"/>
      <c r="B15" s="25">
        <v>324.31</v>
      </c>
      <c r="C15" s="20" t="s">
        <v>19</v>
      </c>
      <c r="D15" s="47">
        <v>0</v>
      </c>
      <c r="E15" s="47">
        <v>94300</v>
      </c>
      <c r="F15" s="47">
        <v>0</v>
      </c>
      <c r="G15" s="47">
        <v>55095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149395</v>
      </c>
      <c r="O15" s="48">
        <f t="shared" si="1"/>
        <v>8.5893750359339958</v>
      </c>
      <c r="P15" s="9"/>
    </row>
    <row r="16" spans="1:133">
      <c r="A16" s="12"/>
      <c r="B16" s="25">
        <v>325.10000000000002</v>
      </c>
      <c r="C16" s="20" t="s">
        <v>20</v>
      </c>
      <c r="D16" s="47">
        <v>0</v>
      </c>
      <c r="E16" s="47">
        <v>1184435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1184435</v>
      </c>
      <c r="O16" s="48">
        <f t="shared" si="1"/>
        <v>68.098372908641409</v>
      </c>
      <c r="P16" s="9"/>
    </row>
    <row r="17" spans="1:16">
      <c r="A17" s="12"/>
      <c r="B17" s="25">
        <v>329</v>
      </c>
      <c r="C17" s="20" t="s">
        <v>21</v>
      </c>
      <c r="D17" s="47">
        <v>67015</v>
      </c>
      <c r="E17" s="47">
        <v>3270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70285</v>
      </c>
      <c r="O17" s="48">
        <f t="shared" si="1"/>
        <v>4.0409935031334445</v>
      </c>
      <c r="P17" s="9"/>
    </row>
    <row r="18" spans="1:16" ht="15.75">
      <c r="A18" s="29" t="s">
        <v>24</v>
      </c>
      <c r="B18" s="30"/>
      <c r="C18" s="31"/>
      <c r="D18" s="32">
        <f t="shared" ref="D18:M18" si="5">SUM(D19:D40)</f>
        <v>3148038</v>
      </c>
      <c r="E18" s="32">
        <f t="shared" si="5"/>
        <v>7998551</v>
      </c>
      <c r="F18" s="32">
        <f t="shared" si="5"/>
        <v>0</v>
      </c>
      <c r="G18" s="32">
        <f t="shared" si="5"/>
        <v>438641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5">
        <f t="shared" si="4"/>
        <v>11585230</v>
      </c>
      <c r="O18" s="46">
        <f t="shared" si="1"/>
        <v>666.08578163629045</v>
      </c>
      <c r="P18" s="10"/>
    </row>
    <row r="19" spans="1:16">
      <c r="A19" s="12"/>
      <c r="B19" s="25">
        <v>331.1</v>
      </c>
      <c r="C19" s="20" t="s">
        <v>22</v>
      </c>
      <c r="D19" s="47">
        <v>0</v>
      </c>
      <c r="E19" s="47">
        <v>197713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197713</v>
      </c>
      <c r="O19" s="48">
        <f t="shared" si="1"/>
        <v>11.367389179554994</v>
      </c>
      <c r="P19" s="9"/>
    </row>
    <row r="20" spans="1:16">
      <c r="A20" s="12"/>
      <c r="B20" s="25">
        <v>331.2</v>
      </c>
      <c r="C20" s="20" t="s">
        <v>23</v>
      </c>
      <c r="D20" s="47">
        <v>35748</v>
      </c>
      <c r="E20" s="47">
        <v>41058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76806</v>
      </c>
      <c r="O20" s="48">
        <f t="shared" si="1"/>
        <v>4.4159144483412867</v>
      </c>
      <c r="P20" s="9"/>
    </row>
    <row r="21" spans="1:16">
      <c r="A21" s="12"/>
      <c r="B21" s="25">
        <v>331.39</v>
      </c>
      <c r="C21" s="20" t="s">
        <v>28</v>
      </c>
      <c r="D21" s="47">
        <v>0</v>
      </c>
      <c r="E21" s="47">
        <v>277315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26" si="6">SUM(D21:M21)</f>
        <v>277315</v>
      </c>
      <c r="O21" s="48">
        <f t="shared" si="1"/>
        <v>15.94405795434945</v>
      </c>
      <c r="P21" s="9"/>
    </row>
    <row r="22" spans="1:16">
      <c r="A22" s="12"/>
      <c r="B22" s="25">
        <v>331.5</v>
      </c>
      <c r="C22" s="20" t="s">
        <v>25</v>
      </c>
      <c r="D22" s="47">
        <v>0</v>
      </c>
      <c r="E22" s="47">
        <v>383422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383422</v>
      </c>
      <c r="O22" s="48">
        <f t="shared" si="1"/>
        <v>22.044615649974126</v>
      </c>
      <c r="P22" s="9"/>
    </row>
    <row r="23" spans="1:16">
      <c r="A23" s="12"/>
      <c r="B23" s="25">
        <v>331.65</v>
      </c>
      <c r="C23" s="20" t="s">
        <v>29</v>
      </c>
      <c r="D23" s="47">
        <v>0</v>
      </c>
      <c r="E23" s="47">
        <v>72058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72058</v>
      </c>
      <c r="O23" s="48">
        <f t="shared" si="1"/>
        <v>4.142931064221238</v>
      </c>
      <c r="P23" s="9"/>
    </row>
    <row r="24" spans="1:16">
      <c r="A24" s="12"/>
      <c r="B24" s="25">
        <v>334.1</v>
      </c>
      <c r="C24" s="20" t="s">
        <v>26</v>
      </c>
      <c r="D24" s="47">
        <v>174346</v>
      </c>
      <c r="E24" s="47">
        <v>26877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201223</v>
      </c>
      <c r="O24" s="48">
        <f t="shared" si="1"/>
        <v>11.569194503535906</v>
      </c>
      <c r="P24" s="9"/>
    </row>
    <row r="25" spans="1:16">
      <c r="A25" s="12"/>
      <c r="B25" s="25">
        <v>334.2</v>
      </c>
      <c r="C25" s="20" t="s">
        <v>27</v>
      </c>
      <c r="D25" s="47">
        <v>354765</v>
      </c>
      <c r="E25" s="47">
        <v>216302</v>
      </c>
      <c r="F25" s="47">
        <v>0</v>
      </c>
      <c r="G25" s="47">
        <v>44052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615119</v>
      </c>
      <c r="O25" s="48">
        <f t="shared" si="1"/>
        <v>35.36589432530328</v>
      </c>
      <c r="P25" s="9"/>
    </row>
    <row r="26" spans="1:16">
      <c r="A26" s="12"/>
      <c r="B26" s="25">
        <v>334.31</v>
      </c>
      <c r="C26" s="20" t="s">
        <v>30</v>
      </c>
      <c r="D26" s="47">
        <v>1000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1000</v>
      </c>
      <c r="O26" s="48">
        <f t="shared" si="1"/>
        <v>5.7494394296556083E-2</v>
      </c>
      <c r="P26" s="9"/>
    </row>
    <row r="27" spans="1:16">
      <c r="A27" s="12"/>
      <c r="B27" s="25">
        <v>334.49</v>
      </c>
      <c r="C27" s="20" t="s">
        <v>31</v>
      </c>
      <c r="D27" s="47">
        <v>0</v>
      </c>
      <c r="E27" s="47">
        <v>6156293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35" si="7">SUM(D27:M27)</f>
        <v>6156293</v>
      </c>
      <c r="O27" s="48">
        <f t="shared" si="1"/>
        <v>353.95233714712816</v>
      </c>
      <c r="P27" s="9"/>
    </row>
    <row r="28" spans="1:16">
      <c r="A28" s="12"/>
      <c r="B28" s="25">
        <v>334.69</v>
      </c>
      <c r="C28" s="20" t="s">
        <v>32</v>
      </c>
      <c r="D28" s="47">
        <v>0</v>
      </c>
      <c r="E28" s="47">
        <v>6218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7"/>
        <v>6218</v>
      </c>
      <c r="O28" s="48">
        <f t="shared" si="1"/>
        <v>0.35750014373598576</v>
      </c>
      <c r="P28" s="9"/>
    </row>
    <row r="29" spans="1:16">
      <c r="A29" s="12"/>
      <c r="B29" s="25">
        <v>334.7</v>
      </c>
      <c r="C29" s="20" t="s">
        <v>33</v>
      </c>
      <c r="D29" s="47">
        <v>41901</v>
      </c>
      <c r="E29" s="47">
        <v>0</v>
      </c>
      <c r="F29" s="47">
        <v>0</v>
      </c>
      <c r="G29" s="47">
        <v>394589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7"/>
        <v>436490</v>
      </c>
      <c r="O29" s="48">
        <f t="shared" si="1"/>
        <v>25.095728166503765</v>
      </c>
      <c r="P29" s="9"/>
    </row>
    <row r="30" spans="1:16">
      <c r="A30" s="12"/>
      <c r="B30" s="25">
        <v>335.12</v>
      </c>
      <c r="C30" s="20" t="s">
        <v>34</v>
      </c>
      <c r="D30" s="47">
        <v>1211384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1211384</v>
      </c>
      <c r="O30" s="48">
        <f t="shared" si="1"/>
        <v>69.64778934053929</v>
      </c>
      <c r="P30" s="9"/>
    </row>
    <row r="31" spans="1:16">
      <c r="A31" s="12"/>
      <c r="B31" s="25">
        <v>335.13</v>
      </c>
      <c r="C31" s="20" t="s">
        <v>35</v>
      </c>
      <c r="D31" s="47">
        <v>18905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18905</v>
      </c>
      <c r="O31" s="48">
        <f t="shared" si="1"/>
        <v>1.0869315241763928</v>
      </c>
      <c r="P31" s="9"/>
    </row>
    <row r="32" spans="1:16">
      <c r="A32" s="12"/>
      <c r="B32" s="25">
        <v>335.14</v>
      </c>
      <c r="C32" s="20" t="s">
        <v>36</v>
      </c>
      <c r="D32" s="47">
        <v>14893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14893</v>
      </c>
      <c r="O32" s="48">
        <f t="shared" si="1"/>
        <v>0.85626401425860976</v>
      </c>
      <c r="P32" s="9"/>
    </row>
    <row r="33" spans="1:16">
      <c r="A33" s="12"/>
      <c r="B33" s="25">
        <v>335.15</v>
      </c>
      <c r="C33" s="20" t="s">
        <v>37</v>
      </c>
      <c r="D33" s="47">
        <v>1478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1478</v>
      </c>
      <c r="O33" s="48">
        <f t="shared" si="1"/>
        <v>8.4976714770309894E-2</v>
      </c>
      <c r="P33" s="9"/>
    </row>
    <row r="34" spans="1:16">
      <c r="A34" s="12"/>
      <c r="B34" s="25">
        <v>335.16</v>
      </c>
      <c r="C34" s="20" t="s">
        <v>38</v>
      </c>
      <c r="D34" s="47">
        <v>226473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226473</v>
      </c>
      <c r="O34" s="48">
        <f t="shared" si="1"/>
        <v>13.020927959523947</v>
      </c>
      <c r="P34" s="9"/>
    </row>
    <row r="35" spans="1:16">
      <c r="A35" s="12"/>
      <c r="B35" s="25">
        <v>335.18</v>
      </c>
      <c r="C35" s="20" t="s">
        <v>39</v>
      </c>
      <c r="D35" s="47">
        <v>900443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900443</v>
      </c>
      <c r="O35" s="48">
        <f t="shared" si="1"/>
        <v>51.770424883573853</v>
      </c>
      <c r="P35" s="9"/>
    </row>
    <row r="36" spans="1:16">
      <c r="A36" s="12"/>
      <c r="B36" s="25">
        <v>335.41</v>
      </c>
      <c r="C36" s="20" t="s">
        <v>40</v>
      </c>
      <c r="D36" s="47">
        <v>6903</v>
      </c>
      <c r="E36" s="47">
        <v>24877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ref="N36:N42" si="8">SUM(D36:M36)</f>
        <v>31780</v>
      </c>
      <c r="O36" s="48">
        <f t="shared" si="1"/>
        <v>1.8271718507445525</v>
      </c>
      <c r="P36" s="9"/>
    </row>
    <row r="37" spans="1:16">
      <c r="A37" s="12"/>
      <c r="B37" s="25">
        <v>335.42</v>
      </c>
      <c r="C37" s="20" t="s">
        <v>41</v>
      </c>
      <c r="D37" s="47">
        <v>0</v>
      </c>
      <c r="E37" s="47">
        <v>596418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8"/>
        <v>596418</v>
      </c>
      <c r="O37" s="48">
        <f t="shared" ref="O37:O68" si="9">(N37/O$95)</f>
        <v>34.290691657563386</v>
      </c>
      <c r="P37" s="9"/>
    </row>
    <row r="38" spans="1:16">
      <c r="A38" s="12"/>
      <c r="B38" s="25">
        <v>335.7</v>
      </c>
      <c r="C38" s="20" t="s">
        <v>42</v>
      </c>
      <c r="D38" s="47">
        <v>8106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8"/>
        <v>8106</v>
      </c>
      <c r="O38" s="48">
        <f t="shared" si="9"/>
        <v>0.46604956016788363</v>
      </c>
      <c r="P38" s="9"/>
    </row>
    <row r="39" spans="1:16">
      <c r="A39" s="12"/>
      <c r="B39" s="25">
        <v>335.8</v>
      </c>
      <c r="C39" s="20" t="s">
        <v>43</v>
      </c>
      <c r="D39" s="47">
        <v>115931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8"/>
        <v>115931</v>
      </c>
      <c r="O39" s="48">
        <f t="shared" si="9"/>
        <v>6.6653826251940433</v>
      </c>
      <c r="P39" s="9"/>
    </row>
    <row r="40" spans="1:16">
      <c r="A40" s="12"/>
      <c r="B40" s="25">
        <v>336</v>
      </c>
      <c r="C40" s="20" t="s">
        <v>4</v>
      </c>
      <c r="D40" s="47">
        <v>35762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35762</v>
      </c>
      <c r="O40" s="48">
        <f t="shared" si="9"/>
        <v>2.0561145288334388</v>
      </c>
      <c r="P40" s="9"/>
    </row>
    <row r="41" spans="1:16" ht="15.75">
      <c r="A41" s="29" t="s">
        <v>48</v>
      </c>
      <c r="B41" s="30"/>
      <c r="C41" s="31"/>
      <c r="D41" s="32">
        <f t="shared" ref="D41:M41" si="10">SUM(D42:D76)</f>
        <v>726057</v>
      </c>
      <c r="E41" s="32">
        <f t="shared" si="10"/>
        <v>1432402</v>
      </c>
      <c r="F41" s="32">
        <f t="shared" si="10"/>
        <v>0</v>
      </c>
      <c r="G41" s="32">
        <f t="shared" si="10"/>
        <v>4470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si="8"/>
        <v>2162929</v>
      </c>
      <c r="O41" s="46">
        <f t="shared" si="9"/>
        <v>124.35629276145576</v>
      </c>
      <c r="P41" s="10"/>
    </row>
    <row r="42" spans="1:16">
      <c r="A42" s="12"/>
      <c r="B42" s="25">
        <v>341.1</v>
      </c>
      <c r="C42" s="20" t="s">
        <v>51</v>
      </c>
      <c r="D42" s="47">
        <v>12084</v>
      </c>
      <c r="E42" s="47">
        <v>82144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94228</v>
      </c>
      <c r="O42" s="48">
        <f t="shared" si="9"/>
        <v>5.4175817857758872</v>
      </c>
      <c r="P42" s="9"/>
    </row>
    <row r="43" spans="1:16">
      <c r="A43" s="12"/>
      <c r="B43" s="25">
        <v>341.16</v>
      </c>
      <c r="C43" s="20" t="s">
        <v>52</v>
      </c>
      <c r="D43" s="47">
        <v>0</v>
      </c>
      <c r="E43" s="47">
        <v>21510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ref="N43:N76" si="11">SUM(D43:M43)</f>
        <v>21510</v>
      </c>
      <c r="O43" s="48">
        <f t="shared" si="9"/>
        <v>1.2367044213189213</v>
      </c>
      <c r="P43" s="9"/>
    </row>
    <row r="44" spans="1:16">
      <c r="A44" s="12"/>
      <c r="B44" s="25">
        <v>341.51</v>
      </c>
      <c r="C44" s="20" t="s">
        <v>53</v>
      </c>
      <c r="D44" s="47">
        <v>184611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11"/>
        <v>184611</v>
      </c>
      <c r="O44" s="48">
        <f t="shared" si="9"/>
        <v>10.614097625481515</v>
      </c>
      <c r="P44" s="9"/>
    </row>
    <row r="45" spans="1:16">
      <c r="A45" s="12"/>
      <c r="B45" s="25">
        <v>341.52</v>
      </c>
      <c r="C45" s="20" t="s">
        <v>54</v>
      </c>
      <c r="D45" s="47">
        <v>33872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11"/>
        <v>33872</v>
      </c>
      <c r="O45" s="48">
        <f t="shared" si="9"/>
        <v>1.9474501236129478</v>
      </c>
      <c r="P45" s="9"/>
    </row>
    <row r="46" spans="1:16">
      <c r="A46" s="12"/>
      <c r="B46" s="25">
        <v>341.53</v>
      </c>
      <c r="C46" s="20" t="s">
        <v>55</v>
      </c>
      <c r="D46" s="47">
        <v>76452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11"/>
        <v>76452</v>
      </c>
      <c r="O46" s="48">
        <f t="shared" si="9"/>
        <v>4.3955614327603056</v>
      </c>
      <c r="P46" s="9"/>
    </row>
    <row r="47" spans="1:16">
      <c r="A47" s="12"/>
      <c r="B47" s="25">
        <v>341.55</v>
      </c>
      <c r="C47" s="20" t="s">
        <v>56</v>
      </c>
      <c r="D47" s="47">
        <v>0</v>
      </c>
      <c r="E47" s="47">
        <v>158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11"/>
        <v>158</v>
      </c>
      <c r="O47" s="48">
        <f t="shared" si="9"/>
        <v>9.084114298855861E-3</v>
      </c>
      <c r="P47" s="9"/>
    </row>
    <row r="48" spans="1:16">
      <c r="A48" s="12"/>
      <c r="B48" s="25">
        <v>341.56</v>
      </c>
      <c r="C48" s="20" t="s">
        <v>57</v>
      </c>
      <c r="D48" s="47">
        <v>0</v>
      </c>
      <c r="E48" s="47">
        <v>20828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1"/>
        <v>20828</v>
      </c>
      <c r="O48" s="48">
        <f t="shared" si="9"/>
        <v>1.1974932444086701</v>
      </c>
      <c r="P48" s="9"/>
    </row>
    <row r="49" spans="1:16">
      <c r="A49" s="12"/>
      <c r="B49" s="25">
        <v>341.9</v>
      </c>
      <c r="C49" s="20" t="s">
        <v>58</v>
      </c>
      <c r="D49" s="47">
        <v>177293</v>
      </c>
      <c r="E49" s="47">
        <v>69539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1"/>
        <v>246832</v>
      </c>
      <c r="O49" s="48">
        <f t="shared" si="9"/>
        <v>14.191456333007531</v>
      </c>
      <c r="P49" s="9"/>
    </row>
    <row r="50" spans="1:16">
      <c r="A50" s="12"/>
      <c r="B50" s="25">
        <v>342.1</v>
      </c>
      <c r="C50" s="20" t="s">
        <v>59</v>
      </c>
      <c r="D50" s="47">
        <v>0</v>
      </c>
      <c r="E50" s="47">
        <v>10335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1"/>
        <v>10335</v>
      </c>
      <c r="O50" s="48">
        <f t="shared" si="9"/>
        <v>0.59420456505490715</v>
      </c>
      <c r="P50" s="9"/>
    </row>
    <row r="51" spans="1:16">
      <c r="A51" s="12"/>
      <c r="B51" s="25">
        <v>342.2</v>
      </c>
      <c r="C51" s="20" t="s">
        <v>60</v>
      </c>
      <c r="D51" s="47">
        <v>0</v>
      </c>
      <c r="E51" s="47">
        <v>150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1"/>
        <v>150</v>
      </c>
      <c r="O51" s="48">
        <f t="shared" si="9"/>
        <v>8.6241591444834124E-3</v>
      </c>
      <c r="P51" s="9"/>
    </row>
    <row r="52" spans="1:16">
      <c r="A52" s="12"/>
      <c r="B52" s="25">
        <v>342.3</v>
      </c>
      <c r="C52" s="20" t="s">
        <v>61</v>
      </c>
      <c r="D52" s="47">
        <v>16199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1"/>
        <v>16199</v>
      </c>
      <c r="O52" s="48">
        <f t="shared" si="9"/>
        <v>0.93135169320991207</v>
      </c>
      <c r="P52" s="9"/>
    </row>
    <row r="53" spans="1:16">
      <c r="A53" s="12"/>
      <c r="B53" s="25">
        <v>342.4</v>
      </c>
      <c r="C53" s="20" t="s">
        <v>62</v>
      </c>
      <c r="D53" s="47">
        <v>0</v>
      </c>
      <c r="E53" s="47">
        <v>116904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1"/>
        <v>116904</v>
      </c>
      <c r="O53" s="48">
        <f t="shared" si="9"/>
        <v>6.7213246708445924</v>
      </c>
      <c r="P53" s="9"/>
    </row>
    <row r="54" spans="1:16">
      <c r="A54" s="12"/>
      <c r="B54" s="25">
        <v>342.5</v>
      </c>
      <c r="C54" s="20" t="s">
        <v>63</v>
      </c>
      <c r="D54" s="47">
        <v>25642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1"/>
        <v>25642</v>
      </c>
      <c r="O54" s="48">
        <f t="shared" si="9"/>
        <v>1.4742712585522912</v>
      </c>
      <c r="P54" s="9"/>
    </row>
    <row r="55" spans="1:16">
      <c r="A55" s="12"/>
      <c r="B55" s="25">
        <v>342.6</v>
      </c>
      <c r="C55" s="20" t="s">
        <v>64</v>
      </c>
      <c r="D55" s="47">
        <v>0</v>
      </c>
      <c r="E55" s="47">
        <v>775305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1"/>
        <v>775305</v>
      </c>
      <c r="O55" s="48">
        <f t="shared" si="9"/>
        <v>44.575691370091413</v>
      </c>
      <c r="P55" s="9"/>
    </row>
    <row r="56" spans="1:16">
      <c r="A56" s="12"/>
      <c r="B56" s="25">
        <v>343.4</v>
      </c>
      <c r="C56" s="20" t="s">
        <v>65</v>
      </c>
      <c r="D56" s="47">
        <v>0</v>
      </c>
      <c r="E56" s="47">
        <v>69537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1"/>
        <v>69537</v>
      </c>
      <c r="O56" s="48">
        <f t="shared" si="9"/>
        <v>3.9979876961996204</v>
      </c>
      <c r="P56" s="9"/>
    </row>
    <row r="57" spans="1:16">
      <c r="A57" s="12"/>
      <c r="B57" s="25">
        <v>344.9</v>
      </c>
      <c r="C57" s="20" t="s">
        <v>66</v>
      </c>
      <c r="D57" s="47">
        <v>2353</v>
      </c>
      <c r="E57" s="47">
        <v>5925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1"/>
        <v>8278</v>
      </c>
      <c r="O57" s="48">
        <f t="shared" si="9"/>
        <v>0.47593859598689126</v>
      </c>
      <c r="P57" s="9"/>
    </row>
    <row r="58" spans="1:16">
      <c r="A58" s="12"/>
      <c r="B58" s="25">
        <v>346.4</v>
      </c>
      <c r="C58" s="20" t="s">
        <v>67</v>
      </c>
      <c r="D58" s="47">
        <v>35636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35636</v>
      </c>
      <c r="O58" s="48">
        <f t="shared" si="9"/>
        <v>2.0488702351520729</v>
      </c>
      <c r="P58" s="9"/>
    </row>
    <row r="59" spans="1:16">
      <c r="A59" s="12"/>
      <c r="B59" s="25">
        <v>347.2</v>
      </c>
      <c r="C59" s="20" t="s">
        <v>68</v>
      </c>
      <c r="D59" s="47">
        <v>137789</v>
      </c>
      <c r="E59" s="47">
        <v>93661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231450</v>
      </c>
      <c r="O59" s="48">
        <f t="shared" si="9"/>
        <v>13.307077559937905</v>
      </c>
      <c r="P59" s="9"/>
    </row>
    <row r="60" spans="1:16">
      <c r="A60" s="12"/>
      <c r="B60" s="25">
        <v>347.5</v>
      </c>
      <c r="C60" s="20" t="s">
        <v>69</v>
      </c>
      <c r="D60" s="47">
        <v>4666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4666</v>
      </c>
      <c r="O60" s="48">
        <f t="shared" si="9"/>
        <v>0.26826884378773069</v>
      </c>
      <c r="P60" s="9"/>
    </row>
    <row r="61" spans="1:16">
      <c r="A61" s="12"/>
      <c r="B61" s="25">
        <v>347.9</v>
      </c>
      <c r="C61" s="20" t="s">
        <v>70</v>
      </c>
      <c r="D61" s="47">
        <v>0</v>
      </c>
      <c r="E61" s="47">
        <v>0</v>
      </c>
      <c r="F61" s="47">
        <v>0</v>
      </c>
      <c r="G61" s="47">
        <v>4470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4470</v>
      </c>
      <c r="O61" s="48">
        <f t="shared" si="9"/>
        <v>0.25699994250560571</v>
      </c>
      <c r="P61" s="9"/>
    </row>
    <row r="62" spans="1:16">
      <c r="A62" s="12"/>
      <c r="B62" s="25">
        <v>348.12</v>
      </c>
      <c r="C62" s="39" t="s">
        <v>72</v>
      </c>
      <c r="D62" s="47">
        <v>3809</v>
      </c>
      <c r="E62" s="47">
        <v>575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ref="N62:N73" si="12">SUM(D62:M62)</f>
        <v>4384</v>
      </c>
      <c r="O62" s="48">
        <f t="shared" si="9"/>
        <v>0.25205542459610186</v>
      </c>
      <c r="P62" s="9"/>
    </row>
    <row r="63" spans="1:16">
      <c r="A63" s="12"/>
      <c r="B63" s="25">
        <v>348.13</v>
      </c>
      <c r="C63" s="39" t="s">
        <v>73</v>
      </c>
      <c r="D63" s="47">
        <v>0</v>
      </c>
      <c r="E63" s="47">
        <v>26430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2"/>
        <v>26430</v>
      </c>
      <c r="O63" s="48">
        <f t="shared" si="9"/>
        <v>1.5195768412579773</v>
      </c>
      <c r="P63" s="9"/>
    </row>
    <row r="64" spans="1:16">
      <c r="A64" s="12"/>
      <c r="B64" s="25">
        <v>348.21</v>
      </c>
      <c r="C64" s="39" t="s">
        <v>74</v>
      </c>
      <c r="D64" s="47">
        <v>0</v>
      </c>
      <c r="E64" s="47">
        <v>107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2"/>
        <v>107</v>
      </c>
      <c r="O64" s="48">
        <f t="shared" si="9"/>
        <v>6.1519001897315014E-3</v>
      </c>
      <c r="P64" s="9"/>
    </row>
    <row r="65" spans="1:16">
      <c r="A65" s="12"/>
      <c r="B65" s="25">
        <v>348.22</v>
      </c>
      <c r="C65" s="39" t="s">
        <v>75</v>
      </c>
      <c r="D65" s="47">
        <v>0</v>
      </c>
      <c r="E65" s="47">
        <v>589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2"/>
        <v>589</v>
      </c>
      <c r="O65" s="48">
        <f t="shared" si="9"/>
        <v>3.3864198240671536E-2</v>
      </c>
      <c r="P65" s="9"/>
    </row>
    <row r="66" spans="1:16">
      <c r="A66" s="12"/>
      <c r="B66" s="25">
        <v>348.23</v>
      </c>
      <c r="C66" s="39" t="s">
        <v>76</v>
      </c>
      <c r="D66" s="47">
        <v>0</v>
      </c>
      <c r="E66" s="47">
        <v>7635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2"/>
        <v>7635</v>
      </c>
      <c r="O66" s="48">
        <f t="shared" si="9"/>
        <v>0.43896970045420569</v>
      </c>
      <c r="P66" s="9"/>
    </row>
    <row r="67" spans="1:16">
      <c r="A67" s="12"/>
      <c r="B67" s="25">
        <v>348.31</v>
      </c>
      <c r="C67" s="39" t="s">
        <v>77</v>
      </c>
      <c r="D67" s="47">
        <v>0</v>
      </c>
      <c r="E67" s="47">
        <v>35300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2"/>
        <v>35300</v>
      </c>
      <c r="O67" s="48">
        <f t="shared" si="9"/>
        <v>2.02955211866843</v>
      </c>
      <c r="P67" s="9"/>
    </row>
    <row r="68" spans="1:16">
      <c r="A68" s="12"/>
      <c r="B68" s="25">
        <v>348.32</v>
      </c>
      <c r="C68" s="39" t="s">
        <v>78</v>
      </c>
      <c r="D68" s="47">
        <v>0</v>
      </c>
      <c r="E68" s="47">
        <v>3030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2"/>
        <v>3030</v>
      </c>
      <c r="O68" s="48">
        <f t="shared" si="9"/>
        <v>0.17420801471856495</v>
      </c>
      <c r="P68" s="9"/>
    </row>
    <row r="69" spans="1:16">
      <c r="A69" s="12"/>
      <c r="B69" s="25">
        <v>348.41</v>
      </c>
      <c r="C69" s="39" t="s">
        <v>79</v>
      </c>
      <c r="D69" s="47">
        <v>0</v>
      </c>
      <c r="E69" s="47">
        <v>37254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2"/>
        <v>37254</v>
      </c>
      <c r="O69" s="48">
        <f t="shared" ref="O69:O93" si="13">(N69/O$95)</f>
        <v>2.1418961651239004</v>
      </c>
      <c r="P69" s="9"/>
    </row>
    <row r="70" spans="1:16">
      <c r="A70" s="12"/>
      <c r="B70" s="25">
        <v>348.42</v>
      </c>
      <c r="C70" s="39" t="s">
        <v>80</v>
      </c>
      <c r="D70" s="47">
        <v>0</v>
      </c>
      <c r="E70" s="47">
        <v>7704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2"/>
        <v>7704</v>
      </c>
      <c r="O70" s="48">
        <f t="shared" si="13"/>
        <v>0.44293681366066806</v>
      </c>
      <c r="P70" s="9"/>
    </row>
    <row r="71" spans="1:16">
      <c r="A71" s="12"/>
      <c r="B71" s="25">
        <v>348.48</v>
      </c>
      <c r="C71" s="39" t="s">
        <v>81</v>
      </c>
      <c r="D71" s="47">
        <v>413</v>
      </c>
      <c r="E71" s="47">
        <v>59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2"/>
        <v>472</v>
      </c>
      <c r="O71" s="48">
        <f t="shared" si="13"/>
        <v>2.7137354107974472E-2</v>
      </c>
      <c r="P71" s="9"/>
    </row>
    <row r="72" spans="1:16">
      <c r="A72" s="12"/>
      <c r="B72" s="25">
        <v>348.52</v>
      </c>
      <c r="C72" s="39" t="s">
        <v>82</v>
      </c>
      <c r="D72" s="47">
        <v>0</v>
      </c>
      <c r="E72" s="47">
        <v>6813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2"/>
        <v>6813</v>
      </c>
      <c r="O72" s="48">
        <f t="shared" si="13"/>
        <v>0.39170930834243661</v>
      </c>
      <c r="P72" s="9"/>
    </row>
    <row r="73" spans="1:16">
      <c r="A73" s="12"/>
      <c r="B73" s="25">
        <v>348.53</v>
      </c>
      <c r="C73" s="39" t="s">
        <v>83</v>
      </c>
      <c r="D73" s="47">
        <v>0</v>
      </c>
      <c r="E73" s="47">
        <v>33954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2"/>
        <v>33954</v>
      </c>
      <c r="O73" s="48">
        <f t="shared" si="13"/>
        <v>1.9521646639452654</v>
      </c>
      <c r="P73" s="9"/>
    </row>
    <row r="74" spans="1:16">
      <c r="A74" s="12"/>
      <c r="B74" s="25">
        <v>348.71</v>
      </c>
      <c r="C74" s="39" t="s">
        <v>84</v>
      </c>
      <c r="D74" s="47">
        <v>0</v>
      </c>
      <c r="E74" s="47">
        <v>6230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>SUM(D74:M74)</f>
        <v>6230</v>
      </c>
      <c r="O74" s="48">
        <f t="shared" si="13"/>
        <v>0.35819007646754442</v>
      </c>
      <c r="P74" s="9"/>
    </row>
    <row r="75" spans="1:16">
      <c r="A75" s="12"/>
      <c r="B75" s="25">
        <v>348.72</v>
      </c>
      <c r="C75" s="39" t="s">
        <v>85</v>
      </c>
      <c r="D75" s="47">
        <v>0</v>
      </c>
      <c r="E75" s="47">
        <v>726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>SUM(D75:M75)</f>
        <v>726</v>
      </c>
      <c r="O75" s="48">
        <f t="shared" si="13"/>
        <v>4.1740930259299716E-2</v>
      </c>
      <c r="P75" s="9"/>
    </row>
    <row r="76" spans="1:16">
      <c r="A76" s="12"/>
      <c r="B76" s="25">
        <v>349</v>
      </c>
      <c r="C76" s="20" t="s">
        <v>1</v>
      </c>
      <c r="D76" s="47">
        <v>15238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15238</v>
      </c>
      <c r="O76" s="48">
        <f t="shared" si="13"/>
        <v>0.87609958029092161</v>
      </c>
      <c r="P76" s="9"/>
    </row>
    <row r="77" spans="1:16" ht="15.75">
      <c r="A77" s="29" t="s">
        <v>49</v>
      </c>
      <c r="B77" s="30"/>
      <c r="C77" s="31"/>
      <c r="D77" s="32">
        <f t="shared" ref="D77:M77" si="14">SUM(D78:D82)</f>
        <v>0</v>
      </c>
      <c r="E77" s="32">
        <f t="shared" si="14"/>
        <v>62847</v>
      </c>
      <c r="F77" s="32">
        <f t="shared" si="14"/>
        <v>0</v>
      </c>
      <c r="G77" s="32">
        <f t="shared" si="14"/>
        <v>0</v>
      </c>
      <c r="H77" s="32">
        <f t="shared" si="14"/>
        <v>0</v>
      </c>
      <c r="I77" s="32">
        <f t="shared" si="14"/>
        <v>0</v>
      </c>
      <c r="J77" s="32">
        <f t="shared" si="14"/>
        <v>0</v>
      </c>
      <c r="K77" s="32">
        <f t="shared" si="14"/>
        <v>0</v>
      </c>
      <c r="L77" s="32">
        <f t="shared" si="14"/>
        <v>0</v>
      </c>
      <c r="M77" s="32">
        <f t="shared" si="14"/>
        <v>0</v>
      </c>
      <c r="N77" s="32">
        <f t="shared" ref="N77:N93" si="15">SUM(D77:M77)</f>
        <v>62847</v>
      </c>
      <c r="O77" s="46">
        <f t="shared" si="13"/>
        <v>3.6133501983556604</v>
      </c>
      <c r="P77" s="10"/>
    </row>
    <row r="78" spans="1:16">
      <c r="A78" s="13"/>
      <c r="B78" s="40">
        <v>351.1</v>
      </c>
      <c r="C78" s="21" t="s">
        <v>87</v>
      </c>
      <c r="D78" s="47">
        <v>0</v>
      </c>
      <c r="E78" s="47">
        <v>13159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5"/>
        <v>13159</v>
      </c>
      <c r="O78" s="48">
        <f t="shared" si="13"/>
        <v>0.75656873454838158</v>
      </c>
      <c r="P78" s="9"/>
    </row>
    <row r="79" spans="1:16">
      <c r="A79" s="13"/>
      <c r="B79" s="40">
        <v>351.2</v>
      </c>
      <c r="C79" s="21" t="s">
        <v>90</v>
      </c>
      <c r="D79" s="47">
        <v>0</v>
      </c>
      <c r="E79" s="47">
        <v>1592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5"/>
        <v>1592</v>
      </c>
      <c r="O79" s="48">
        <f t="shared" si="13"/>
        <v>9.1531075720117289E-2</v>
      </c>
      <c r="P79" s="9"/>
    </row>
    <row r="80" spans="1:16">
      <c r="A80" s="13"/>
      <c r="B80" s="40">
        <v>351.3</v>
      </c>
      <c r="C80" s="21" t="s">
        <v>91</v>
      </c>
      <c r="D80" s="47">
        <v>0</v>
      </c>
      <c r="E80" s="47">
        <v>1307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5"/>
        <v>1307</v>
      </c>
      <c r="O80" s="48">
        <f t="shared" si="13"/>
        <v>7.5145173345598809E-2</v>
      </c>
      <c r="P80" s="9"/>
    </row>
    <row r="81" spans="1:119">
      <c r="A81" s="13"/>
      <c r="B81" s="40">
        <v>351.7</v>
      </c>
      <c r="C81" s="21" t="s">
        <v>88</v>
      </c>
      <c r="D81" s="47">
        <v>0</v>
      </c>
      <c r="E81" s="47">
        <v>44014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5"/>
        <v>44014</v>
      </c>
      <c r="O81" s="48">
        <f t="shared" si="13"/>
        <v>2.5305582705686196</v>
      </c>
      <c r="P81" s="9"/>
    </row>
    <row r="82" spans="1:119">
      <c r="A82" s="13"/>
      <c r="B82" s="40">
        <v>351.8</v>
      </c>
      <c r="C82" s="21" t="s">
        <v>89</v>
      </c>
      <c r="D82" s="47">
        <v>0</v>
      </c>
      <c r="E82" s="47">
        <v>2775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5"/>
        <v>2775</v>
      </c>
      <c r="O82" s="48">
        <f t="shared" si="13"/>
        <v>0.15954694417294313</v>
      </c>
      <c r="P82" s="9"/>
    </row>
    <row r="83" spans="1:119" ht="15.75">
      <c r="A83" s="29" t="s">
        <v>5</v>
      </c>
      <c r="B83" s="30"/>
      <c r="C83" s="31"/>
      <c r="D83" s="32">
        <f t="shared" ref="D83:M83" si="16">SUM(D84:D89)</f>
        <v>380437</v>
      </c>
      <c r="E83" s="32">
        <f t="shared" si="16"/>
        <v>206742</v>
      </c>
      <c r="F83" s="32">
        <f t="shared" si="16"/>
        <v>0</v>
      </c>
      <c r="G83" s="32">
        <f t="shared" si="16"/>
        <v>8063</v>
      </c>
      <c r="H83" s="32">
        <f t="shared" si="16"/>
        <v>0</v>
      </c>
      <c r="I83" s="32">
        <f t="shared" si="16"/>
        <v>0</v>
      </c>
      <c r="J83" s="32">
        <f t="shared" si="16"/>
        <v>0</v>
      </c>
      <c r="K83" s="32">
        <f t="shared" si="16"/>
        <v>0</v>
      </c>
      <c r="L83" s="32">
        <f t="shared" si="16"/>
        <v>0</v>
      </c>
      <c r="M83" s="32">
        <f t="shared" si="16"/>
        <v>0</v>
      </c>
      <c r="N83" s="32">
        <f t="shared" si="15"/>
        <v>595242</v>
      </c>
      <c r="O83" s="46">
        <f t="shared" si="13"/>
        <v>34.223078249870639</v>
      </c>
      <c r="P83" s="10"/>
    </row>
    <row r="84" spans="1:119">
      <c r="A84" s="12"/>
      <c r="B84" s="25">
        <v>361.1</v>
      </c>
      <c r="C84" s="20" t="s">
        <v>92</v>
      </c>
      <c r="D84" s="47">
        <v>62468</v>
      </c>
      <c r="E84" s="47">
        <v>131561</v>
      </c>
      <c r="F84" s="47">
        <v>0</v>
      </c>
      <c r="G84" s="47">
        <v>8063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5"/>
        <v>202092</v>
      </c>
      <c r="O84" s="48">
        <f t="shared" si="13"/>
        <v>11.619157132179613</v>
      </c>
      <c r="P84" s="9"/>
    </row>
    <row r="85" spans="1:119">
      <c r="A85" s="12"/>
      <c r="B85" s="25">
        <v>361.2</v>
      </c>
      <c r="C85" s="20" t="s">
        <v>93</v>
      </c>
      <c r="D85" s="47">
        <v>14974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5"/>
        <v>14974</v>
      </c>
      <c r="O85" s="48">
        <f t="shared" si="13"/>
        <v>0.86092106019663084</v>
      </c>
      <c r="P85" s="9"/>
    </row>
    <row r="86" spans="1:119">
      <c r="A86" s="12"/>
      <c r="B86" s="25">
        <v>365</v>
      </c>
      <c r="C86" s="20" t="s">
        <v>94</v>
      </c>
      <c r="D86" s="47">
        <v>0</v>
      </c>
      <c r="E86" s="47">
        <v>16100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5"/>
        <v>16100</v>
      </c>
      <c r="O86" s="48">
        <f t="shared" si="13"/>
        <v>0.92565974817455299</v>
      </c>
      <c r="P86" s="9"/>
    </row>
    <row r="87" spans="1:119">
      <c r="A87" s="12"/>
      <c r="B87" s="25">
        <v>366</v>
      </c>
      <c r="C87" s="20" t="s">
        <v>95</v>
      </c>
      <c r="D87" s="47">
        <v>180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5"/>
        <v>180</v>
      </c>
      <c r="O87" s="48">
        <f t="shared" si="13"/>
        <v>1.0348990973380096E-2</v>
      </c>
      <c r="P87" s="9"/>
    </row>
    <row r="88" spans="1:119">
      <c r="A88" s="12"/>
      <c r="B88" s="25">
        <v>369.3</v>
      </c>
      <c r="C88" s="20" t="s">
        <v>96</v>
      </c>
      <c r="D88" s="47">
        <v>2568</v>
      </c>
      <c r="E88" s="47">
        <v>32632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5"/>
        <v>35200</v>
      </c>
      <c r="O88" s="48">
        <f t="shared" si="13"/>
        <v>2.0238026792387744</v>
      </c>
      <c r="P88" s="9"/>
    </row>
    <row r="89" spans="1:119">
      <c r="A89" s="12"/>
      <c r="B89" s="25">
        <v>369.9</v>
      </c>
      <c r="C89" s="20" t="s">
        <v>97</v>
      </c>
      <c r="D89" s="47">
        <v>300247</v>
      </c>
      <c r="E89" s="47">
        <v>26449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5"/>
        <v>326696</v>
      </c>
      <c r="O89" s="48">
        <f t="shared" si="13"/>
        <v>18.783188639107689</v>
      </c>
      <c r="P89" s="9"/>
    </row>
    <row r="90" spans="1:119" ht="15.75">
      <c r="A90" s="29" t="s">
        <v>50</v>
      </c>
      <c r="B90" s="30"/>
      <c r="C90" s="31"/>
      <c r="D90" s="32">
        <f t="shared" ref="D90:M90" si="17">SUM(D91:D92)</f>
        <v>235446</v>
      </c>
      <c r="E90" s="32">
        <f t="shared" si="17"/>
        <v>6550115</v>
      </c>
      <c r="F90" s="32">
        <f t="shared" si="17"/>
        <v>0</v>
      </c>
      <c r="G90" s="32">
        <f t="shared" si="17"/>
        <v>118556</v>
      </c>
      <c r="H90" s="32">
        <f t="shared" si="17"/>
        <v>0</v>
      </c>
      <c r="I90" s="32">
        <f t="shared" si="17"/>
        <v>0</v>
      </c>
      <c r="J90" s="32">
        <f t="shared" si="17"/>
        <v>0</v>
      </c>
      <c r="K90" s="32">
        <f t="shared" si="17"/>
        <v>0</v>
      </c>
      <c r="L90" s="32">
        <f t="shared" si="17"/>
        <v>0</v>
      </c>
      <c r="M90" s="32">
        <f t="shared" si="17"/>
        <v>0</v>
      </c>
      <c r="N90" s="32">
        <f t="shared" si="15"/>
        <v>6904117</v>
      </c>
      <c r="O90" s="46">
        <f t="shared" si="13"/>
        <v>396.94802506755593</v>
      </c>
      <c r="P90" s="9"/>
    </row>
    <row r="91" spans="1:119">
      <c r="A91" s="12"/>
      <c r="B91" s="25">
        <v>381</v>
      </c>
      <c r="C91" s="20" t="s">
        <v>98</v>
      </c>
      <c r="D91" s="47">
        <v>235446</v>
      </c>
      <c r="E91" s="47">
        <v>5998661</v>
      </c>
      <c r="F91" s="47">
        <v>0</v>
      </c>
      <c r="G91" s="47">
        <v>118556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5"/>
        <v>6352663</v>
      </c>
      <c r="O91" s="48">
        <f t="shared" si="13"/>
        <v>365.24251135514288</v>
      </c>
      <c r="P91" s="9"/>
    </row>
    <row r="92" spans="1:119" ht="15.75" thickBot="1">
      <c r="A92" s="12"/>
      <c r="B92" s="25">
        <v>384</v>
      </c>
      <c r="C92" s="20" t="s">
        <v>99</v>
      </c>
      <c r="D92" s="47">
        <v>0</v>
      </c>
      <c r="E92" s="47">
        <v>551454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5"/>
        <v>551454</v>
      </c>
      <c r="O92" s="48">
        <f t="shared" si="13"/>
        <v>31.70551371241304</v>
      </c>
      <c r="P92" s="9"/>
    </row>
    <row r="93" spans="1:119" ht="16.5" thickBot="1">
      <c r="A93" s="14" t="s">
        <v>71</v>
      </c>
      <c r="B93" s="23"/>
      <c r="C93" s="22"/>
      <c r="D93" s="15">
        <f t="shared" ref="D93:M93" si="18">SUM(D5,D13,D18,D41,D77,D83,D90)</f>
        <v>10866830</v>
      </c>
      <c r="E93" s="15">
        <f t="shared" si="18"/>
        <v>18711772</v>
      </c>
      <c r="F93" s="15">
        <f t="shared" si="18"/>
        <v>0</v>
      </c>
      <c r="G93" s="15">
        <f t="shared" si="18"/>
        <v>624825</v>
      </c>
      <c r="H93" s="15">
        <f t="shared" si="18"/>
        <v>0</v>
      </c>
      <c r="I93" s="15">
        <f t="shared" si="18"/>
        <v>0</v>
      </c>
      <c r="J93" s="15">
        <f t="shared" si="18"/>
        <v>0</v>
      </c>
      <c r="K93" s="15">
        <f t="shared" si="18"/>
        <v>0</v>
      </c>
      <c r="L93" s="15">
        <f t="shared" si="18"/>
        <v>0</v>
      </c>
      <c r="M93" s="15">
        <f t="shared" si="18"/>
        <v>0</v>
      </c>
      <c r="N93" s="15">
        <f t="shared" si="15"/>
        <v>30203427</v>
      </c>
      <c r="O93" s="38">
        <f t="shared" si="13"/>
        <v>1736.5277410452481</v>
      </c>
      <c r="P93" s="6"/>
      <c r="Q93" s="2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</row>
    <row r="94" spans="1:119">
      <c r="A94" s="16"/>
      <c r="B94" s="18"/>
      <c r="C94" s="18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9"/>
    </row>
    <row r="95" spans="1:119">
      <c r="A95" s="41"/>
      <c r="B95" s="42"/>
      <c r="C95" s="42"/>
      <c r="D95" s="43"/>
      <c r="E95" s="43"/>
      <c r="F95" s="43"/>
      <c r="G95" s="43"/>
      <c r="H95" s="43"/>
      <c r="I95" s="43"/>
      <c r="J95" s="43"/>
      <c r="K95" s="43"/>
      <c r="L95" s="119" t="s">
        <v>106</v>
      </c>
      <c r="M95" s="119"/>
      <c r="N95" s="119"/>
      <c r="O95" s="44">
        <v>17393</v>
      </c>
    </row>
    <row r="96" spans="1:119">
      <c r="A96" s="120"/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8"/>
    </row>
    <row r="97" spans="1:15" ht="15.75" thickBot="1">
      <c r="A97" s="121" t="s">
        <v>116</v>
      </c>
      <c r="B97" s="100"/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1"/>
    </row>
  </sheetData>
  <mergeCells count="10">
    <mergeCell ref="A97:O97"/>
    <mergeCell ref="A96:O96"/>
    <mergeCell ref="L95:N9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8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119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100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105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101</v>
      </c>
      <c r="F4" s="34" t="s">
        <v>102</v>
      </c>
      <c r="G4" s="34" t="s">
        <v>103</v>
      </c>
      <c r="H4" s="34" t="s">
        <v>7</v>
      </c>
      <c r="I4" s="34" t="s">
        <v>8</v>
      </c>
      <c r="J4" s="35" t="s">
        <v>104</v>
      </c>
      <c r="K4" s="35" t="s">
        <v>9</v>
      </c>
      <c r="L4" s="35" t="s">
        <v>10</v>
      </c>
      <c r="M4" s="35" t="s">
        <v>11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6316229</v>
      </c>
      <c r="E5" s="27">
        <f t="shared" si="0"/>
        <v>1116794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7433023</v>
      </c>
      <c r="O5" s="33">
        <f t="shared" ref="O5:O36" si="2">(N5/O$87)</f>
        <v>430.75005795085769</v>
      </c>
      <c r="P5" s="6"/>
    </row>
    <row r="6" spans="1:133">
      <c r="A6" s="12"/>
      <c r="B6" s="25">
        <v>311</v>
      </c>
      <c r="C6" s="20" t="s">
        <v>3</v>
      </c>
      <c r="D6" s="47">
        <v>5529723</v>
      </c>
      <c r="E6" s="47">
        <v>668572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6198295</v>
      </c>
      <c r="O6" s="48">
        <f t="shared" si="2"/>
        <v>359.19651135836813</v>
      </c>
      <c r="P6" s="9"/>
    </row>
    <row r="7" spans="1:133">
      <c r="A7" s="12"/>
      <c r="B7" s="25">
        <v>312.10000000000002</v>
      </c>
      <c r="C7" s="20" t="s">
        <v>12</v>
      </c>
      <c r="D7" s="47">
        <v>21219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21219</v>
      </c>
      <c r="O7" s="48">
        <f t="shared" si="2"/>
        <v>1.2296592489568845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78179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78179</v>
      </c>
      <c r="O8" s="48">
        <f t="shared" si="2"/>
        <v>4.5305401019935099</v>
      </c>
      <c r="P8" s="9"/>
    </row>
    <row r="9" spans="1:133">
      <c r="A9" s="12"/>
      <c r="B9" s="25">
        <v>312.42</v>
      </c>
      <c r="C9" s="20" t="s">
        <v>14</v>
      </c>
      <c r="D9" s="47">
        <v>0</v>
      </c>
      <c r="E9" s="47">
        <v>370043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370043</v>
      </c>
      <c r="O9" s="48">
        <f t="shared" si="2"/>
        <v>21.444309225776543</v>
      </c>
      <c r="P9" s="9"/>
    </row>
    <row r="10" spans="1:133">
      <c r="A10" s="12"/>
      <c r="B10" s="25">
        <v>312.60000000000002</v>
      </c>
      <c r="C10" s="20" t="s">
        <v>16</v>
      </c>
      <c r="D10" s="47">
        <v>638726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638726</v>
      </c>
      <c r="O10" s="48">
        <f t="shared" si="2"/>
        <v>37.014719517848867</v>
      </c>
      <c r="P10" s="9"/>
    </row>
    <row r="11" spans="1:133">
      <c r="A11" s="12"/>
      <c r="B11" s="25">
        <v>315</v>
      </c>
      <c r="C11" s="20" t="s">
        <v>17</v>
      </c>
      <c r="D11" s="47">
        <v>126561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126561</v>
      </c>
      <c r="O11" s="48">
        <f t="shared" si="2"/>
        <v>7.3343184979137694</v>
      </c>
      <c r="P11" s="9"/>
    </row>
    <row r="12" spans="1:133" ht="15.75">
      <c r="A12" s="29" t="s">
        <v>120</v>
      </c>
      <c r="B12" s="30"/>
      <c r="C12" s="31"/>
      <c r="D12" s="32">
        <f t="shared" ref="D12:M12" si="3">SUM(D13:D14)</f>
        <v>208517</v>
      </c>
      <c r="E12" s="32">
        <f t="shared" si="3"/>
        <v>2940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211457</v>
      </c>
      <c r="O12" s="46">
        <f t="shared" si="2"/>
        <v>12.254114510894761</v>
      </c>
      <c r="P12" s="10"/>
    </row>
    <row r="13" spans="1:133">
      <c r="A13" s="12"/>
      <c r="B13" s="25">
        <v>322</v>
      </c>
      <c r="C13" s="20" t="s">
        <v>0</v>
      </c>
      <c r="D13" s="47">
        <v>135171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135171</v>
      </c>
      <c r="O13" s="48">
        <f t="shared" si="2"/>
        <v>7.8332753824756605</v>
      </c>
      <c r="P13" s="9"/>
    </row>
    <row r="14" spans="1:133">
      <c r="A14" s="12"/>
      <c r="B14" s="25">
        <v>329</v>
      </c>
      <c r="C14" s="20" t="s">
        <v>121</v>
      </c>
      <c r="D14" s="47">
        <v>73346</v>
      </c>
      <c r="E14" s="47">
        <v>2940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76286</v>
      </c>
      <c r="O14" s="48">
        <f t="shared" si="2"/>
        <v>4.4208391284191002</v>
      </c>
      <c r="P14" s="9"/>
    </row>
    <row r="15" spans="1:133" ht="15.75">
      <c r="A15" s="29" t="s">
        <v>24</v>
      </c>
      <c r="B15" s="30"/>
      <c r="C15" s="31"/>
      <c r="D15" s="32">
        <f t="shared" ref="D15:M15" si="4">SUM(D16:D35)</f>
        <v>2696335</v>
      </c>
      <c r="E15" s="32">
        <f t="shared" si="4"/>
        <v>4342769</v>
      </c>
      <c r="F15" s="32">
        <f t="shared" si="4"/>
        <v>0</v>
      </c>
      <c r="G15" s="32">
        <f t="shared" si="4"/>
        <v>829215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7868319</v>
      </c>
      <c r="O15" s="46">
        <f t="shared" si="2"/>
        <v>455.97583449235049</v>
      </c>
      <c r="P15" s="10"/>
    </row>
    <row r="16" spans="1:133">
      <c r="A16" s="12"/>
      <c r="B16" s="25">
        <v>331.1</v>
      </c>
      <c r="C16" s="20" t="s">
        <v>22</v>
      </c>
      <c r="D16" s="47">
        <v>0</v>
      </c>
      <c r="E16" s="47">
        <v>225050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225050</v>
      </c>
      <c r="O16" s="48">
        <f t="shared" si="2"/>
        <v>13.041840519239685</v>
      </c>
      <c r="P16" s="9"/>
    </row>
    <row r="17" spans="1:16">
      <c r="A17" s="12"/>
      <c r="B17" s="25">
        <v>331.2</v>
      </c>
      <c r="C17" s="20" t="s">
        <v>23</v>
      </c>
      <c r="D17" s="47">
        <v>42516</v>
      </c>
      <c r="E17" s="47">
        <v>255933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298449</v>
      </c>
      <c r="O17" s="48">
        <f t="shared" si="2"/>
        <v>17.29537552155772</v>
      </c>
      <c r="P17" s="9"/>
    </row>
    <row r="18" spans="1:16">
      <c r="A18" s="12"/>
      <c r="B18" s="25">
        <v>331.39</v>
      </c>
      <c r="C18" s="20" t="s">
        <v>28</v>
      </c>
      <c r="D18" s="47">
        <v>0</v>
      </c>
      <c r="E18" s="47">
        <v>277316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277316</v>
      </c>
      <c r="O18" s="48">
        <f t="shared" si="2"/>
        <v>16.070700046360685</v>
      </c>
      <c r="P18" s="9"/>
    </row>
    <row r="19" spans="1:16">
      <c r="A19" s="12"/>
      <c r="B19" s="25">
        <v>331.5</v>
      </c>
      <c r="C19" s="20" t="s">
        <v>25</v>
      </c>
      <c r="D19" s="47">
        <v>0</v>
      </c>
      <c r="E19" s="47">
        <v>350000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350000</v>
      </c>
      <c r="O19" s="48">
        <f t="shared" si="2"/>
        <v>20.282800185442746</v>
      </c>
      <c r="P19" s="9"/>
    </row>
    <row r="20" spans="1:16">
      <c r="A20" s="12"/>
      <c r="B20" s="25">
        <v>334.1</v>
      </c>
      <c r="C20" s="20" t="s">
        <v>26</v>
      </c>
      <c r="D20" s="47">
        <v>155673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155673</v>
      </c>
      <c r="O20" s="48">
        <f t="shared" si="2"/>
        <v>9.0213838664812247</v>
      </c>
      <c r="P20" s="9"/>
    </row>
    <row r="21" spans="1:16">
      <c r="A21" s="12"/>
      <c r="B21" s="25">
        <v>334.2</v>
      </c>
      <c r="C21" s="20" t="s">
        <v>27</v>
      </c>
      <c r="D21" s="47">
        <v>57916</v>
      </c>
      <c r="E21" s="47">
        <v>0</v>
      </c>
      <c r="F21" s="47">
        <v>0</v>
      </c>
      <c r="G21" s="47">
        <v>608545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666461</v>
      </c>
      <c r="O21" s="48">
        <f t="shared" si="2"/>
        <v>38.621986555401023</v>
      </c>
      <c r="P21" s="9"/>
    </row>
    <row r="22" spans="1:16">
      <c r="A22" s="12"/>
      <c r="B22" s="25">
        <v>334.49</v>
      </c>
      <c r="C22" s="20" t="s">
        <v>31</v>
      </c>
      <c r="D22" s="47">
        <v>0</v>
      </c>
      <c r="E22" s="47">
        <v>2609403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35" si="5">SUM(D22:M22)</f>
        <v>2609403</v>
      </c>
      <c r="O22" s="48">
        <f t="shared" si="2"/>
        <v>151.2171418636996</v>
      </c>
      <c r="P22" s="9"/>
    </row>
    <row r="23" spans="1:16">
      <c r="A23" s="12"/>
      <c r="B23" s="25">
        <v>334.69</v>
      </c>
      <c r="C23" s="20" t="s">
        <v>32</v>
      </c>
      <c r="D23" s="47">
        <v>0</v>
      </c>
      <c r="E23" s="47">
        <v>5543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5543</v>
      </c>
      <c r="O23" s="48">
        <f t="shared" si="2"/>
        <v>0.32122160407974037</v>
      </c>
      <c r="P23" s="9"/>
    </row>
    <row r="24" spans="1:16">
      <c r="A24" s="12"/>
      <c r="B24" s="25">
        <v>334.7</v>
      </c>
      <c r="C24" s="20" t="s">
        <v>33</v>
      </c>
      <c r="D24" s="47">
        <v>38055</v>
      </c>
      <c r="E24" s="47">
        <v>0</v>
      </c>
      <c r="F24" s="47">
        <v>0</v>
      </c>
      <c r="G24" s="47">
        <v>124670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162725</v>
      </c>
      <c r="O24" s="48">
        <f t="shared" si="2"/>
        <v>9.4300533147890597</v>
      </c>
      <c r="P24" s="9"/>
    </row>
    <row r="25" spans="1:16">
      <c r="A25" s="12"/>
      <c r="B25" s="25">
        <v>334.9</v>
      </c>
      <c r="C25" s="20" t="s">
        <v>122</v>
      </c>
      <c r="D25" s="47">
        <v>0</v>
      </c>
      <c r="E25" s="47">
        <v>0</v>
      </c>
      <c r="F25" s="47">
        <v>0</v>
      </c>
      <c r="G25" s="47">
        <v>96000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96000</v>
      </c>
      <c r="O25" s="48">
        <f t="shared" si="2"/>
        <v>5.5632823365785811</v>
      </c>
      <c r="P25" s="9"/>
    </row>
    <row r="26" spans="1:16">
      <c r="A26" s="12"/>
      <c r="B26" s="25">
        <v>335.12</v>
      </c>
      <c r="C26" s="20" t="s">
        <v>34</v>
      </c>
      <c r="D26" s="47">
        <v>1027703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1027703</v>
      </c>
      <c r="O26" s="48">
        <f t="shared" si="2"/>
        <v>59.556270282800185</v>
      </c>
      <c r="P26" s="9"/>
    </row>
    <row r="27" spans="1:16">
      <c r="A27" s="12"/>
      <c r="B27" s="25">
        <v>335.13</v>
      </c>
      <c r="C27" s="20" t="s">
        <v>35</v>
      </c>
      <c r="D27" s="47">
        <v>21514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21514</v>
      </c>
      <c r="O27" s="48">
        <f t="shared" si="2"/>
        <v>1.2467547519703293</v>
      </c>
      <c r="P27" s="9"/>
    </row>
    <row r="28" spans="1:16">
      <c r="A28" s="12"/>
      <c r="B28" s="25">
        <v>335.14</v>
      </c>
      <c r="C28" s="20" t="s">
        <v>36</v>
      </c>
      <c r="D28" s="47">
        <v>13905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13905</v>
      </c>
      <c r="O28" s="48">
        <f t="shared" si="2"/>
        <v>0.80580667593880384</v>
      </c>
      <c r="P28" s="9"/>
    </row>
    <row r="29" spans="1:16">
      <c r="A29" s="12"/>
      <c r="B29" s="25">
        <v>335.15</v>
      </c>
      <c r="C29" s="20" t="s">
        <v>37</v>
      </c>
      <c r="D29" s="47">
        <v>1225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1225</v>
      </c>
      <c r="O29" s="48">
        <f t="shared" si="2"/>
        <v>7.0989800649049611E-2</v>
      </c>
      <c r="P29" s="9"/>
    </row>
    <row r="30" spans="1:16">
      <c r="A30" s="12"/>
      <c r="B30" s="25">
        <v>335.16</v>
      </c>
      <c r="C30" s="20" t="s">
        <v>38</v>
      </c>
      <c r="D30" s="47">
        <v>226473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226473</v>
      </c>
      <c r="O30" s="48">
        <f t="shared" si="2"/>
        <v>13.124304589707927</v>
      </c>
      <c r="P30" s="9"/>
    </row>
    <row r="31" spans="1:16">
      <c r="A31" s="12"/>
      <c r="B31" s="25">
        <v>335.18</v>
      </c>
      <c r="C31" s="20" t="s">
        <v>39</v>
      </c>
      <c r="D31" s="47">
        <v>1081400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1081400</v>
      </c>
      <c r="O31" s="48">
        <f t="shared" si="2"/>
        <v>62.668057487250813</v>
      </c>
      <c r="P31" s="9"/>
    </row>
    <row r="32" spans="1:16">
      <c r="A32" s="12"/>
      <c r="B32" s="25">
        <v>335.41</v>
      </c>
      <c r="C32" s="20" t="s">
        <v>40</v>
      </c>
      <c r="D32" s="47">
        <v>5099</v>
      </c>
      <c r="E32" s="47">
        <v>20212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25311</v>
      </c>
      <c r="O32" s="48">
        <f t="shared" si="2"/>
        <v>1.4667941585535467</v>
      </c>
      <c r="P32" s="9"/>
    </row>
    <row r="33" spans="1:16">
      <c r="A33" s="12"/>
      <c r="B33" s="25">
        <v>335.42</v>
      </c>
      <c r="C33" s="20" t="s">
        <v>41</v>
      </c>
      <c r="D33" s="47">
        <v>0</v>
      </c>
      <c r="E33" s="47">
        <v>599312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599312</v>
      </c>
      <c r="O33" s="48">
        <f t="shared" si="2"/>
        <v>34.73064441353732</v>
      </c>
      <c r="P33" s="9"/>
    </row>
    <row r="34" spans="1:16">
      <c r="A34" s="12"/>
      <c r="B34" s="25">
        <v>335.7</v>
      </c>
      <c r="C34" s="20" t="s">
        <v>42</v>
      </c>
      <c r="D34" s="47">
        <v>7038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7038</v>
      </c>
      <c r="O34" s="48">
        <f t="shared" si="2"/>
        <v>0.40785813630041723</v>
      </c>
      <c r="P34" s="9"/>
    </row>
    <row r="35" spans="1:16">
      <c r="A35" s="12"/>
      <c r="B35" s="25">
        <v>336</v>
      </c>
      <c r="C35" s="20" t="s">
        <v>4</v>
      </c>
      <c r="D35" s="47">
        <v>17818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17818</v>
      </c>
      <c r="O35" s="48">
        <f t="shared" si="2"/>
        <v>1.0325683820120537</v>
      </c>
      <c r="P35" s="9"/>
    </row>
    <row r="36" spans="1:16" ht="15.75">
      <c r="A36" s="29" t="s">
        <v>48</v>
      </c>
      <c r="B36" s="30"/>
      <c r="C36" s="31"/>
      <c r="D36" s="32">
        <f t="shared" ref="D36:M36" si="6">SUM(D37:D66)</f>
        <v>682730</v>
      </c>
      <c r="E36" s="32">
        <f t="shared" si="6"/>
        <v>1385814</v>
      </c>
      <c r="F36" s="32">
        <f t="shared" si="6"/>
        <v>0</v>
      </c>
      <c r="G36" s="32">
        <f t="shared" si="6"/>
        <v>0</v>
      </c>
      <c r="H36" s="32">
        <f t="shared" si="6"/>
        <v>0</v>
      </c>
      <c r="I36" s="32">
        <f t="shared" si="6"/>
        <v>0</v>
      </c>
      <c r="J36" s="32">
        <f t="shared" si="6"/>
        <v>0</v>
      </c>
      <c r="K36" s="32">
        <f t="shared" si="6"/>
        <v>0</v>
      </c>
      <c r="L36" s="32">
        <f t="shared" si="6"/>
        <v>0</v>
      </c>
      <c r="M36" s="32">
        <f t="shared" si="6"/>
        <v>0</v>
      </c>
      <c r="N36" s="32">
        <f>SUM(D36:M36)</f>
        <v>2068544</v>
      </c>
      <c r="O36" s="46">
        <f t="shared" si="2"/>
        <v>119.87389893370423</v>
      </c>
      <c r="P36" s="10"/>
    </row>
    <row r="37" spans="1:16">
      <c r="A37" s="12"/>
      <c r="B37" s="25">
        <v>341.1</v>
      </c>
      <c r="C37" s="20" t="s">
        <v>51</v>
      </c>
      <c r="D37" s="47">
        <v>16407</v>
      </c>
      <c r="E37" s="47">
        <v>129195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>SUM(D37:M37)</f>
        <v>145602</v>
      </c>
      <c r="O37" s="48">
        <f t="shared" ref="O37:O68" si="7">(N37/O$87)</f>
        <v>8.437760778859527</v>
      </c>
      <c r="P37" s="9"/>
    </row>
    <row r="38" spans="1:16">
      <c r="A38" s="12"/>
      <c r="B38" s="25">
        <v>341.51</v>
      </c>
      <c r="C38" s="20" t="s">
        <v>53</v>
      </c>
      <c r="D38" s="47">
        <v>141397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ref="N38:N66" si="8">SUM(D38:M38)</f>
        <v>141397</v>
      </c>
      <c r="O38" s="48">
        <f t="shared" si="7"/>
        <v>8.1940774223458508</v>
      </c>
      <c r="P38" s="9"/>
    </row>
    <row r="39" spans="1:16">
      <c r="A39" s="12"/>
      <c r="B39" s="25">
        <v>341.52</v>
      </c>
      <c r="C39" s="20" t="s">
        <v>54</v>
      </c>
      <c r="D39" s="47">
        <v>27529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8"/>
        <v>27529</v>
      </c>
      <c r="O39" s="48">
        <f t="shared" si="7"/>
        <v>1.5953291608715809</v>
      </c>
      <c r="P39" s="9"/>
    </row>
    <row r="40" spans="1:16">
      <c r="A40" s="12"/>
      <c r="B40" s="25">
        <v>341.53</v>
      </c>
      <c r="C40" s="20" t="s">
        <v>55</v>
      </c>
      <c r="D40" s="47">
        <v>31500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31500</v>
      </c>
      <c r="O40" s="48">
        <f t="shared" si="7"/>
        <v>1.8254520166898469</v>
      </c>
      <c r="P40" s="9"/>
    </row>
    <row r="41" spans="1:16">
      <c r="A41" s="12"/>
      <c r="B41" s="25">
        <v>341.55</v>
      </c>
      <c r="C41" s="20" t="s">
        <v>56</v>
      </c>
      <c r="D41" s="47">
        <v>0</v>
      </c>
      <c r="E41" s="47">
        <v>1784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1784</v>
      </c>
      <c r="O41" s="48">
        <f t="shared" si="7"/>
        <v>0.1033843300880853</v>
      </c>
      <c r="P41" s="9"/>
    </row>
    <row r="42" spans="1:16">
      <c r="A42" s="12"/>
      <c r="B42" s="25">
        <v>341.56</v>
      </c>
      <c r="C42" s="20" t="s">
        <v>57</v>
      </c>
      <c r="D42" s="47">
        <v>0</v>
      </c>
      <c r="E42" s="47">
        <v>22156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22156</v>
      </c>
      <c r="O42" s="48">
        <f t="shared" si="7"/>
        <v>1.2839592025961983</v>
      </c>
      <c r="P42" s="9"/>
    </row>
    <row r="43" spans="1:16">
      <c r="A43" s="12"/>
      <c r="B43" s="25">
        <v>341.9</v>
      </c>
      <c r="C43" s="20" t="s">
        <v>58</v>
      </c>
      <c r="D43" s="47">
        <v>199110</v>
      </c>
      <c r="E43" s="47">
        <v>133643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332753</v>
      </c>
      <c r="O43" s="48">
        <f t="shared" si="7"/>
        <v>19.2833217431618</v>
      </c>
      <c r="P43" s="9"/>
    </row>
    <row r="44" spans="1:16">
      <c r="A44" s="12"/>
      <c r="B44" s="25">
        <v>342.3</v>
      </c>
      <c r="C44" s="20" t="s">
        <v>61</v>
      </c>
      <c r="D44" s="47">
        <v>5588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5588</v>
      </c>
      <c r="O44" s="48">
        <f t="shared" si="7"/>
        <v>0.3238293926750116</v>
      </c>
      <c r="P44" s="9"/>
    </row>
    <row r="45" spans="1:16">
      <c r="A45" s="12"/>
      <c r="B45" s="25">
        <v>342.4</v>
      </c>
      <c r="C45" s="20" t="s">
        <v>62</v>
      </c>
      <c r="D45" s="47">
        <v>0</v>
      </c>
      <c r="E45" s="47">
        <v>138950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138950</v>
      </c>
      <c r="O45" s="48">
        <f t="shared" si="7"/>
        <v>8.0522716736207691</v>
      </c>
      <c r="P45" s="9"/>
    </row>
    <row r="46" spans="1:16">
      <c r="A46" s="12"/>
      <c r="B46" s="25">
        <v>342.5</v>
      </c>
      <c r="C46" s="20" t="s">
        <v>63</v>
      </c>
      <c r="D46" s="47">
        <v>26359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26359</v>
      </c>
      <c r="O46" s="48">
        <f t="shared" si="7"/>
        <v>1.5275266573945294</v>
      </c>
      <c r="P46" s="9"/>
    </row>
    <row r="47" spans="1:16">
      <c r="A47" s="12"/>
      <c r="B47" s="25">
        <v>342.6</v>
      </c>
      <c r="C47" s="20" t="s">
        <v>64</v>
      </c>
      <c r="D47" s="47">
        <v>0</v>
      </c>
      <c r="E47" s="47">
        <v>583280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583280</v>
      </c>
      <c r="O47" s="48">
        <f t="shared" si="7"/>
        <v>33.801576263328698</v>
      </c>
      <c r="P47" s="9"/>
    </row>
    <row r="48" spans="1:16">
      <c r="A48" s="12"/>
      <c r="B48" s="25">
        <v>343.4</v>
      </c>
      <c r="C48" s="20" t="s">
        <v>65</v>
      </c>
      <c r="D48" s="47">
        <v>0</v>
      </c>
      <c r="E48" s="47">
        <v>91259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91259</v>
      </c>
      <c r="O48" s="48">
        <f t="shared" si="7"/>
        <v>5.2885373203523409</v>
      </c>
      <c r="P48" s="9"/>
    </row>
    <row r="49" spans="1:16">
      <c r="A49" s="12"/>
      <c r="B49" s="25">
        <v>344.9</v>
      </c>
      <c r="C49" s="20" t="s">
        <v>66</v>
      </c>
      <c r="D49" s="47">
        <v>0</v>
      </c>
      <c r="E49" s="47">
        <v>11106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11106</v>
      </c>
      <c r="O49" s="48">
        <f t="shared" si="7"/>
        <v>0.64360222531293465</v>
      </c>
      <c r="P49" s="9"/>
    </row>
    <row r="50" spans="1:16">
      <c r="A50" s="12"/>
      <c r="B50" s="25">
        <v>346.4</v>
      </c>
      <c r="C50" s="20" t="s">
        <v>67</v>
      </c>
      <c r="D50" s="47">
        <v>18155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18155</v>
      </c>
      <c r="O50" s="48">
        <f t="shared" si="7"/>
        <v>1.0520978210477514</v>
      </c>
      <c r="P50" s="9"/>
    </row>
    <row r="51" spans="1:16">
      <c r="A51" s="12"/>
      <c r="B51" s="25">
        <v>347.2</v>
      </c>
      <c r="C51" s="20" t="s">
        <v>68</v>
      </c>
      <c r="D51" s="47">
        <v>168637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168637</v>
      </c>
      <c r="O51" s="48">
        <f t="shared" si="7"/>
        <v>9.7726587853500231</v>
      </c>
      <c r="P51" s="9"/>
    </row>
    <row r="52" spans="1:16">
      <c r="A52" s="12"/>
      <c r="B52" s="25">
        <v>347.5</v>
      </c>
      <c r="C52" s="20" t="s">
        <v>69</v>
      </c>
      <c r="D52" s="47">
        <v>6338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6338</v>
      </c>
      <c r="O52" s="48">
        <f t="shared" si="7"/>
        <v>0.36729253592953176</v>
      </c>
      <c r="P52" s="9"/>
    </row>
    <row r="53" spans="1:16">
      <c r="A53" s="12"/>
      <c r="B53" s="25">
        <v>348.12</v>
      </c>
      <c r="C53" s="39" t="s">
        <v>72</v>
      </c>
      <c r="D53" s="47">
        <v>6247</v>
      </c>
      <c r="E53" s="47">
        <v>1213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7460</v>
      </c>
      <c r="O53" s="48">
        <f t="shared" si="7"/>
        <v>0.4323133982382939</v>
      </c>
      <c r="P53" s="9"/>
    </row>
    <row r="54" spans="1:16">
      <c r="A54" s="12"/>
      <c r="B54" s="25">
        <v>348.13</v>
      </c>
      <c r="C54" s="39" t="s">
        <v>73</v>
      </c>
      <c r="D54" s="47">
        <v>0</v>
      </c>
      <c r="E54" s="47">
        <v>43288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43288</v>
      </c>
      <c r="O54" s="48">
        <f t="shared" si="7"/>
        <v>2.5085767269355586</v>
      </c>
      <c r="P54" s="9"/>
    </row>
    <row r="55" spans="1:16">
      <c r="A55" s="12"/>
      <c r="B55" s="25">
        <v>348.21</v>
      </c>
      <c r="C55" s="39" t="s">
        <v>74</v>
      </c>
      <c r="D55" s="47">
        <v>0</v>
      </c>
      <c r="E55" s="47">
        <v>169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169</v>
      </c>
      <c r="O55" s="48">
        <f t="shared" si="7"/>
        <v>9.7936949466852115E-3</v>
      </c>
      <c r="P55" s="9"/>
    </row>
    <row r="56" spans="1:16">
      <c r="A56" s="12"/>
      <c r="B56" s="25">
        <v>348.22</v>
      </c>
      <c r="C56" s="39" t="s">
        <v>75</v>
      </c>
      <c r="D56" s="47">
        <v>0</v>
      </c>
      <c r="E56" s="47">
        <v>213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213</v>
      </c>
      <c r="O56" s="48">
        <f t="shared" si="7"/>
        <v>1.2343532684283728E-2</v>
      </c>
      <c r="P56" s="9"/>
    </row>
    <row r="57" spans="1:16">
      <c r="A57" s="12"/>
      <c r="B57" s="25">
        <v>348.23</v>
      </c>
      <c r="C57" s="39" t="s">
        <v>76</v>
      </c>
      <c r="D57" s="47">
        <v>0</v>
      </c>
      <c r="E57" s="47">
        <v>12034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12034</v>
      </c>
      <c r="O57" s="48">
        <f t="shared" si="7"/>
        <v>0.69738062123319422</v>
      </c>
      <c r="P57" s="9"/>
    </row>
    <row r="58" spans="1:16">
      <c r="A58" s="12"/>
      <c r="B58" s="25">
        <v>348.31</v>
      </c>
      <c r="C58" s="39" t="s">
        <v>77</v>
      </c>
      <c r="D58" s="47">
        <v>0</v>
      </c>
      <c r="E58" s="47">
        <v>56250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56250</v>
      </c>
      <c r="O58" s="48">
        <f t="shared" si="7"/>
        <v>3.2597357440890127</v>
      </c>
      <c r="P58" s="9"/>
    </row>
    <row r="59" spans="1:16">
      <c r="A59" s="12"/>
      <c r="B59" s="25">
        <v>348.32</v>
      </c>
      <c r="C59" s="39" t="s">
        <v>78</v>
      </c>
      <c r="D59" s="47">
        <v>0</v>
      </c>
      <c r="E59" s="47">
        <v>5892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5892</v>
      </c>
      <c r="O59" s="48">
        <f t="shared" si="7"/>
        <v>0.34144645340751045</v>
      </c>
      <c r="P59" s="9"/>
    </row>
    <row r="60" spans="1:16">
      <c r="A60" s="12"/>
      <c r="B60" s="25">
        <v>348.41</v>
      </c>
      <c r="C60" s="39" t="s">
        <v>79</v>
      </c>
      <c r="D60" s="47">
        <v>0</v>
      </c>
      <c r="E60" s="47">
        <v>50525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50525</v>
      </c>
      <c r="O60" s="48">
        <f t="shared" si="7"/>
        <v>2.9279670839128418</v>
      </c>
      <c r="P60" s="9"/>
    </row>
    <row r="61" spans="1:16">
      <c r="A61" s="12"/>
      <c r="B61" s="25">
        <v>348.42</v>
      </c>
      <c r="C61" s="39" t="s">
        <v>80</v>
      </c>
      <c r="D61" s="47">
        <v>0</v>
      </c>
      <c r="E61" s="47">
        <v>11356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11356</v>
      </c>
      <c r="O61" s="48">
        <f t="shared" si="7"/>
        <v>0.65808993973110808</v>
      </c>
      <c r="P61" s="9"/>
    </row>
    <row r="62" spans="1:16">
      <c r="A62" s="12"/>
      <c r="B62" s="25">
        <v>348.52</v>
      </c>
      <c r="C62" s="39" t="s">
        <v>82</v>
      </c>
      <c r="D62" s="47">
        <v>0</v>
      </c>
      <c r="E62" s="47">
        <v>12892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12892</v>
      </c>
      <c r="O62" s="48">
        <f t="shared" si="7"/>
        <v>0.74710245711636536</v>
      </c>
      <c r="P62" s="9"/>
    </row>
    <row r="63" spans="1:16">
      <c r="A63" s="12"/>
      <c r="B63" s="25">
        <v>348.53</v>
      </c>
      <c r="C63" s="39" t="s">
        <v>83</v>
      </c>
      <c r="D63" s="47">
        <v>0</v>
      </c>
      <c r="E63" s="47">
        <v>66510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66510</v>
      </c>
      <c r="O63" s="48">
        <f t="shared" si="7"/>
        <v>3.8543115438108484</v>
      </c>
      <c r="P63" s="9"/>
    </row>
    <row r="64" spans="1:16">
      <c r="A64" s="12"/>
      <c r="B64" s="25">
        <v>348.71</v>
      </c>
      <c r="C64" s="39" t="s">
        <v>84</v>
      </c>
      <c r="D64" s="47">
        <v>0</v>
      </c>
      <c r="E64" s="47">
        <v>13144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>SUM(D64:M64)</f>
        <v>13144</v>
      </c>
      <c r="O64" s="48">
        <f t="shared" si="7"/>
        <v>0.76170607324988415</v>
      </c>
      <c r="P64" s="9"/>
    </row>
    <row r="65" spans="1:16">
      <c r="A65" s="12"/>
      <c r="B65" s="25">
        <v>348.72</v>
      </c>
      <c r="C65" s="39" t="s">
        <v>85</v>
      </c>
      <c r="D65" s="47">
        <v>0</v>
      </c>
      <c r="E65" s="47">
        <v>955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>SUM(D65:M65)</f>
        <v>955</v>
      </c>
      <c r="O65" s="48">
        <f t="shared" si="7"/>
        <v>5.5343069077422348E-2</v>
      </c>
      <c r="P65" s="9"/>
    </row>
    <row r="66" spans="1:16">
      <c r="A66" s="12"/>
      <c r="B66" s="25">
        <v>349</v>
      </c>
      <c r="C66" s="20" t="s">
        <v>1</v>
      </c>
      <c r="D66" s="47">
        <v>35463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8"/>
        <v>35463</v>
      </c>
      <c r="O66" s="48">
        <f t="shared" si="7"/>
        <v>2.0551112656467314</v>
      </c>
      <c r="P66" s="9"/>
    </row>
    <row r="67" spans="1:16" ht="15.75">
      <c r="A67" s="29" t="s">
        <v>49</v>
      </c>
      <c r="B67" s="30"/>
      <c r="C67" s="31"/>
      <c r="D67" s="32">
        <f t="shared" ref="D67:M67" si="9">SUM(D68:D71)</f>
        <v>0</v>
      </c>
      <c r="E67" s="32">
        <f t="shared" si="9"/>
        <v>152648</v>
      </c>
      <c r="F67" s="32">
        <f t="shared" si="9"/>
        <v>0</v>
      </c>
      <c r="G67" s="32">
        <f t="shared" si="9"/>
        <v>0</v>
      </c>
      <c r="H67" s="32">
        <f t="shared" si="9"/>
        <v>0</v>
      </c>
      <c r="I67" s="32">
        <f t="shared" si="9"/>
        <v>0</v>
      </c>
      <c r="J67" s="32">
        <f t="shared" si="9"/>
        <v>0</v>
      </c>
      <c r="K67" s="32">
        <f t="shared" si="9"/>
        <v>0</v>
      </c>
      <c r="L67" s="32">
        <f t="shared" si="9"/>
        <v>0</v>
      </c>
      <c r="M67" s="32">
        <f t="shared" si="9"/>
        <v>0</v>
      </c>
      <c r="N67" s="32">
        <f t="shared" ref="N67:N73" si="10">SUM(D67:M67)</f>
        <v>152648</v>
      </c>
      <c r="O67" s="46">
        <f t="shared" si="7"/>
        <v>8.8460825220213266</v>
      </c>
      <c r="P67" s="10"/>
    </row>
    <row r="68" spans="1:16">
      <c r="A68" s="13"/>
      <c r="B68" s="40">
        <v>351.1</v>
      </c>
      <c r="C68" s="21" t="s">
        <v>87</v>
      </c>
      <c r="D68" s="47">
        <v>0</v>
      </c>
      <c r="E68" s="47">
        <v>33204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33204</v>
      </c>
      <c r="O68" s="48">
        <f t="shared" si="7"/>
        <v>1.9242002781641168</v>
      </c>
      <c r="P68" s="9"/>
    </row>
    <row r="69" spans="1:16">
      <c r="A69" s="13"/>
      <c r="B69" s="40">
        <v>351.2</v>
      </c>
      <c r="C69" s="21" t="s">
        <v>90</v>
      </c>
      <c r="D69" s="47">
        <v>0</v>
      </c>
      <c r="E69" s="47">
        <v>2438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2438</v>
      </c>
      <c r="O69" s="48">
        <f t="shared" ref="O69:O85" si="11">(N69/O$87)</f>
        <v>0.14128419100602688</v>
      </c>
      <c r="P69" s="9"/>
    </row>
    <row r="70" spans="1:16">
      <c r="A70" s="13"/>
      <c r="B70" s="40">
        <v>351.3</v>
      </c>
      <c r="C70" s="21" t="s">
        <v>91</v>
      </c>
      <c r="D70" s="47">
        <v>0</v>
      </c>
      <c r="E70" s="47">
        <v>2463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2463</v>
      </c>
      <c r="O70" s="48">
        <f t="shared" si="11"/>
        <v>0.14273296244784422</v>
      </c>
      <c r="P70" s="9"/>
    </row>
    <row r="71" spans="1:16">
      <c r="A71" s="13"/>
      <c r="B71" s="40">
        <v>351.5</v>
      </c>
      <c r="C71" s="21" t="s">
        <v>123</v>
      </c>
      <c r="D71" s="47">
        <v>0</v>
      </c>
      <c r="E71" s="47">
        <v>114543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114543</v>
      </c>
      <c r="O71" s="48">
        <f t="shared" si="11"/>
        <v>6.6378650904033378</v>
      </c>
      <c r="P71" s="9"/>
    </row>
    <row r="72" spans="1:16" ht="15.75">
      <c r="A72" s="29" t="s">
        <v>5</v>
      </c>
      <c r="B72" s="30"/>
      <c r="C72" s="31"/>
      <c r="D72" s="32">
        <f t="shared" ref="D72:M72" si="12">SUM(D73:D81)</f>
        <v>221613</v>
      </c>
      <c r="E72" s="32">
        <f t="shared" si="12"/>
        <v>1574685</v>
      </c>
      <c r="F72" s="32">
        <f t="shared" si="12"/>
        <v>0</v>
      </c>
      <c r="G72" s="32">
        <f t="shared" si="12"/>
        <v>103762</v>
      </c>
      <c r="H72" s="32">
        <f t="shared" si="12"/>
        <v>0</v>
      </c>
      <c r="I72" s="32">
        <f t="shared" si="12"/>
        <v>0</v>
      </c>
      <c r="J72" s="32">
        <f t="shared" si="12"/>
        <v>0</v>
      </c>
      <c r="K72" s="32">
        <f t="shared" si="12"/>
        <v>0</v>
      </c>
      <c r="L72" s="32">
        <f t="shared" si="12"/>
        <v>0</v>
      </c>
      <c r="M72" s="32">
        <f t="shared" si="12"/>
        <v>0</v>
      </c>
      <c r="N72" s="32">
        <f t="shared" si="10"/>
        <v>1900060</v>
      </c>
      <c r="O72" s="46">
        <f t="shared" si="11"/>
        <v>110.11010662957811</v>
      </c>
      <c r="P72" s="10"/>
    </row>
    <row r="73" spans="1:16">
      <c r="A73" s="12"/>
      <c r="B73" s="25">
        <v>361.1</v>
      </c>
      <c r="C73" s="20" t="s">
        <v>92</v>
      </c>
      <c r="D73" s="47">
        <v>109595</v>
      </c>
      <c r="E73" s="47">
        <v>249026</v>
      </c>
      <c r="F73" s="47">
        <v>0</v>
      </c>
      <c r="G73" s="47">
        <v>20906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379527</v>
      </c>
      <c r="O73" s="48">
        <f t="shared" si="11"/>
        <v>21.993915159944368</v>
      </c>
      <c r="P73" s="9"/>
    </row>
    <row r="74" spans="1:16">
      <c r="A74" s="12"/>
      <c r="B74" s="25">
        <v>362</v>
      </c>
      <c r="C74" s="20" t="s">
        <v>113</v>
      </c>
      <c r="D74" s="47">
        <v>14626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ref="N74:N81" si="13">SUM(D74:M74)</f>
        <v>14626</v>
      </c>
      <c r="O74" s="48">
        <f t="shared" si="11"/>
        <v>0.84758924432081595</v>
      </c>
      <c r="P74" s="9"/>
    </row>
    <row r="75" spans="1:16">
      <c r="A75" s="12"/>
      <c r="B75" s="25">
        <v>363.12</v>
      </c>
      <c r="C75" s="20" t="s">
        <v>124</v>
      </c>
      <c r="D75" s="47">
        <v>0</v>
      </c>
      <c r="E75" s="47">
        <v>1152991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3"/>
        <v>1152991</v>
      </c>
      <c r="O75" s="48">
        <f t="shared" si="11"/>
        <v>66.816817338896612</v>
      </c>
      <c r="P75" s="9"/>
    </row>
    <row r="76" spans="1:16">
      <c r="A76" s="12"/>
      <c r="B76" s="25">
        <v>363.24</v>
      </c>
      <c r="C76" s="20" t="s">
        <v>125</v>
      </c>
      <c r="D76" s="47">
        <v>0</v>
      </c>
      <c r="E76" s="47">
        <v>133850</v>
      </c>
      <c r="F76" s="47">
        <v>0</v>
      </c>
      <c r="G76" s="47">
        <v>82856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3"/>
        <v>216706</v>
      </c>
      <c r="O76" s="48">
        <f t="shared" si="11"/>
        <v>12.558298562818729</v>
      </c>
      <c r="P76" s="9"/>
    </row>
    <row r="77" spans="1:16">
      <c r="A77" s="12"/>
      <c r="B77" s="25">
        <v>364</v>
      </c>
      <c r="C77" s="20" t="s">
        <v>114</v>
      </c>
      <c r="D77" s="47">
        <v>0</v>
      </c>
      <c r="E77" s="47">
        <v>34877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3"/>
        <v>34877</v>
      </c>
      <c r="O77" s="48">
        <f t="shared" si="11"/>
        <v>2.0211520630505331</v>
      </c>
      <c r="P77" s="9"/>
    </row>
    <row r="78" spans="1:16">
      <c r="A78" s="12"/>
      <c r="B78" s="25">
        <v>365</v>
      </c>
      <c r="C78" s="20" t="s">
        <v>94</v>
      </c>
      <c r="D78" s="47">
        <v>2000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2000</v>
      </c>
      <c r="O78" s="48">
        <f t="shared" si="11"/>
        <v>0.11590171534538711</v>
      </c>
      <c r="P78" s="9"/>
    </row>
    <row r="79" spans="1:16">
      <c r="A79" s="12"/>
      <c r="B79" s="25">
        <v>366</v>
      </c>
      <c r="C79" s="20" t="s">
        <v>95</v>
      </c>
      <c r="D79" s="47">
        <v>100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100</v>
      </c>
      <c r="O79" s="48">
        <f t="shared" si="11"/>
        <v>5.7950857672693559E-3</v>
      </c>
      <c r="P79" s="9"/>
    </row>
    <row r="80" spans="1:16">
      <c r="A80" s="12"/>
      <c r="B80" s="25">
        <v>369.3</v>
      </c>
      <c r="C80" s="20" t="s">
        <v>96</v>
      </c>
      <c r="D80" s="47">
        <v>3206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3206</v>
      </c>
      <c r="O80" s="48">
        <f t="shared" si="11"/>
        <v>0.18579044969865555</v>
      </c>
      <c r="P80" s="9"/>
    </row>
    <row r="81" spans="1:119">
      <c r="A81" s="12"/>
      <c r="B81" s="25">
        <v>369.9</v>
      </c>
      <c r="C81" s="20" t="s">
        <v>97</v>
      </c>
      <c r="D81" s="47">
        <v>92086</v>
      </c>
      <c r="E81" s="47">
        <v>3941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96027</v>
      </c>
      <c r="O81" s="48">
        <f t="shared" si="11"/>
        <v>5.5648470097357441</v>
      </c>
      <c r="P81" s="9"/>
    </row>
    <row r="82" spans="1:119" ht="15.75">
      <c r="A82" s="29" t="s">
        <v>50</v>
      </c>
      <c r="B82" s="30"/>
      <c r="C82" s="31"/>
      <c r="D82" s="32">
        <f t="shared" ref="D82:M82" si="14">SUM(D83:D84)</f>
        <v>454064</v>
      </c>
      <c r="E82" s="32">
        <f t="shared" si="14"/>
        <v>6340772</v>
      </c>
      <c r="F82" s="32">
        <f t="shared" si="14"/>
        <v>0</v>
      </c>
      <c r="G82" s="32">
        <f t="shared" si="14"/>
        <v>920089</v>
      </c>
      <c r="H82" s="32">
        <f t="shared" si="14"/>
        <v>0</v>
      </c>
      <c r="I82" s="32">
        <f t="shared" si="14"/>
        <v>0</v>
      </c>
      <c r="J82" s="32">
        <f t="shared" si="14"/>
        <v>0</v>
      </c>
      <c r="K82" s="32">
        <f t="shared" si="14"/>
        <v>0</v>
      </c>
      <c r="L82" s="32">
        <f t="shared" si="14"/>
        <v>0</v>
      </c>
      <c r="M82" s="32">
        <f t="shared" si="14"/>
        <v>0</v>
      </c>
      <c r="N82" s="32">
        <f>SUM(D82:M82)</f>
        <v>7714925</v>
      </c>
      <c r="O82" s="46">
        <f t="shared" si="11"/>
        <v>447.08652063050533</v>
      </c>
      <c r="P82" s="9"/>
    </row>
    <row r="83" spans="1:119">
      <c r="A83" s="12"/>
      <c r="B83" s="25">
        <v>381</v>
      </c>
      <c r="C83" s="20" t="s">
        <v>98</v>
      </c>
      <c r="D83" s="47">
        <v>264064</v>
      </c>
      <c r="E83" s="47">
        <v>5679463</v>
      </c>
      <c r="F83" s="47">
        <v>0</v>
      </c>
      <c r="G83" s="47">
        <v>620089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>SUM(D83:M83)</f>
        <v>6563616</v>
      </c>
      <c r="O83" s="48">
        <f t="shared" si="11"/>
        <v>380.36717663421416</v>
      </c>
      <c r="P83" s="9"/>
    </row>
    <row r="84" spans="1:119" ht="15.75" thickBot="1">
      <c r="A84" s="12"/>
      <c r="B84" s="25">
        <v>384</v>
      </c>
      <c r="C84" s="20" t="s">
        <v>99</v>
      </c>
      <c r="D84" s="47">
        <v>190000</v>
      </c>
      <c r="E84" s="47">
        <v>661309</v>
      </c>
      <c r="F84" s="47">
        <v>0</v>
      </c>
      <c r="G84" s="47">
        <v>300000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>SUM(D84:M84)</f>
        <v>1151309</v>
      </c>
      <c r="O84" s="48">
        <f t="shared" si="11"/>
        <v>66.719343996291144</v>
      </c>
      <c r="P84" s="9"/>
    </row>
    <row r="85" spans="1:119" ht="16.5" thickBot="1">
      <c r="A85" s="14" t="s">
        <v>71</v>
      </c>
      <c r="B85" s="23"/>
      <c r="C85" s="22"/>
      <c r="D85" s="15">
        <f t="shared" ref="D85:M85" si="15">SUM(D5,D12,D15,D36,D67,D72,D82)</f>
        <v>10579488</v>
      </c>
      <c r="E85" s="15">
        <f t="shared" si="15"/>
        <v>14916422</v>
      </c>
      <c r="F85" s="15">
        <f t="shared" si="15"/>
        <v>0</v>
      </c>
      <c r="G85" s="15">
        <f t="shared" si="15"/>
        <v>1853066</v>
      </c>
      <c r="H85" s="15">
        <f t="shared" si="15"/>
        <v>0</v>
      </c>
      <c r="I85" s="15">
        <f t="shared" si="15"/>
        <v>0</v>
      </c>
      <c r="J85" s="15">
        <f t="shared" si="15"/>
        <v>0</v>
      </c>
      <c r="K85" s="15">
        <f t="shared" si="15"/>
        <v>0</v>
      </c>
      <c r="L85" s="15">
        <f t="shared" si="15"/>
        <v>0</v>
      </c>
      <c r="M85" s="15">
        <f t="shared" si="15"/>
        <v>0</v>
      </c>
      <c r="N85" s="15">
        <f>SUM(D85:M85)</f>
        <v>27348976</v>
      </c>
      <c r="O85" s="38">
        <f t="shared" si="11"/>
        <v>1584.8966156699119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41"/>
      <c r="B87" s="42"/>
      <c r="C87" s="42"/>
      <c r="D87" s="43"/>
      <c r="E87" s="43"/>
      <c r="F87" s="43"/>
      <c r="G87" s="43"/>
      <c r="H87" s="43"/>
      <c r="I87" s="43"/>
      <c r="J87" s="43"/>
      <c r="K87" s="43"/>
      <c r="L87" s="119" t="s">
        <v>126</v>
      </c>
      <c r="M87" s="119"/>
      <c r="N87" s="119"/>
      <c r="O87" s="44">
        <v>17256</v>
      </c>
    </row>
    <row r="88" spans="1:119">
      <c r="A88" s="120"/>
      <c r="B88" s="97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8"/>
    </row>
    <row r="89" spans="1:119" ht="15.75" customHeight="1" thickBot="1">
      <c r="A89" s="121" t="s">
        <v>116</v>
      </c>
      <c r="B89" s="100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1"/>
    </row>
  </sheetData>
  <mergeCells count="10">
    <mergeCell ref="L87:N87"/>
    <mergeCell ref="A88:O88"/>
    <mergeCell ref="A89:O8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9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181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100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105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101</v>
      </c>
      <c r="F4" s="34" t="s">
        <v>102</v>
      </c>
      <c r="G4" s="34" t="s">
        <v>103</v>
      </c>
      <c r="H4" s="34" t="s">
        <v>7</v>
      </c>
      <c r="I4" s="34" t="s">
        <v>8</v>
      </c>
      <c r="J4" s="35" t="s">
        <v>104</v>
      </c>
      <c r="K4" s="35" t="s">
        <v>9</v>
      </c>
      <c r="L4" s="35" t="s">
        <v>10</v>
      </c>
      <c r="M4" s="35" t="s">
        <v>11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6541653</v>
      </c>
      <c r="E5" s="27">
        <f t="shared" si="0"/>
        <v>1020421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2" si="1">SUM(D5:M5)</f>
        <v>7562074</v>
      </c>
      <c r="O5" s="33">
        <f t="shared" ref="O5:O36" si="2">(N5/O$91)</f>
        <v>442.07143692271717</v>
      </c>
      <c r="P5" s="6"/>
    </row>
    <row r="6" spans="1:133">
      <c r="A6" s="12"/>
      <c r="B6" s="25">
        <v>311</v>
      </c>
      <c r="C6" s="20" t="s">
        <v>3</v>
      </c>
      <c r="D6" s="47">
        <v>5752145</v>
      </c>
      <c r="E6" s="47">
        <v>575113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6327258</v>
      </c>
      <c r="O6" s="48">
        <f t="shared" si="2"/>
        <v>369.885303402315</v>
      </c>
      <c r="P6" s="9"/>
    </row>
    <row r="7" spans="1:133">
      <c r="A7" s="12"/>
      <c r="B7" s="25">
        <v>312.10000000000002</v>
      </c>
      <c r="C7" s="20" t="s">
        <v>12</v>
      </c>
      <c r="D7" s="47">
        <v>15368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15368</v>
      </c>
      <c r="O7" s="48">
        <f t="shared" si="2"/>
        <v>0.89839822284578508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77755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77755</v>
      </c>
      <c r="O8" s="48">
        <f t="shared" si="2"/>
        <v>4.5454811177364665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367553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367553</v>
      </c>
      <c r="O9" s="48">
        <f t="shared" si="2"/>
        <v>21.486788261428739</v>
      </c>
      <c r="P9" s="9"/>
    </row>
    <row r="10" spans="1:133">
      <c r="A10" s="12"/>
      <c r="B10" s="25">
        <v>312.60000000000002</v>
      </c>
      <c r="C10" s="20" t="s">
        <v>16</v>
      </c>
      <c r="D10" s="47">
        <v>649520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649520</v>
      </c>
      <c r="O10" s="48">
        <f t="shared" si="2"/>
        <v>37.970302817724772</v>
      </c>
      <c r="P10" s="9"/>
    </row>
    <row r="11" spans="1:133">
      <c r="A11" s="12"/>
      <c r="B11" s="25">
        <v>315</v>
      </c>
      <c r="C11" s="20" t="s">
        <v>132</v>
      </c>
      <c r="D11" s="47">
        <v>124620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124620</v>
      </c>
      <c r="O11" s="48">
        <f t="shared" si="2"/>
        <v>7.2851631006664332</v>
      </c>
      <c r="P11" s="9"/>
    </row>
    <row r="12" spans="1:133" ht="15.75">
      <c r="A12" s="29" t="s">
        <v>194</v>
      </c>
      <c r="B12" s="30"/>
      <c r="C12" s="31"/>
      <c r="D12" s="32">
        <f t="shared" ref="D12:M12" si="3">SUM(D13:D15)</f>
        <v>289420</v>
      </c>
      <c r="E12" s="32">
        <f t="shared" si="3"/>
        <v>2820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292240</v>
      </c>
      <c r="O12" s="46">
        <f t="shared" si="2"/>
        <v>17.084064071086168</v>
      </c>
      <c r="P12" s="10"/>
    </row>
    <row r="13" spans="1:133">
      <c r="A13" s="12"/>
      <c r="B13" s="25">
        <v>321</v>
      </c>
      <c r="C13" s="20" t="s">
        <v>182</v>
      </c>
      <c r="D13" s="47">
        <v>9550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9550</v>
      </c>
      <c r="O13" s="48">
        <f t="shared" si="2"/>
        <v>0.55828364316614054</v>
      </c>
      <c r="P13" s="9"/>
    </row>
    <row r="14" spans="1:133">
      <c r="A14" s="12"/>
      <c r="B14" s="25">
        <v>322</v>
      </c>
      <c r="C14" s="20" t="s">
        <v>0</v>
      </c>
      <c r="D14" s="47">
        <v>186584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186584</v>
      </c>
      <c r="O14" s="48">
        <f t="shared" si="2"/>
        <v>10.907517830001169</v>
      </c>
      <c r="P14" s="9"/>
    </row>
    <row r="15" spans="1:133">
      <c r="A15" s="12"/>
      <c r="B15" s="25">
        <v>329</v>
      </c>
      <c r="C15" s="20" t="s">
        <v>183</v>
      </c>
      <c r="D15" s="47">
        <v>93286</v>
      </c>
      <c r="E15" s="47">
        <v>2820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96106</v>
      </c>
      <c r="O15" s="48">
        <f t="shared" si="2"/>
        <v>5.618262597918859</v>
      </c>
      <c r="P15" s="9"/>
    </row>
    <row r="16" spans="1:133" ht="15.75">
      <c r="A16" s="29" t="s">
        <v>24</v>
      </c>
      <c r="B16" s="30"/>
      <c r="C16" s="31"/>
      <c r="D16" s="32">
        <f t="shared" ref="D16:M16" si="4">SUM(D17:D36)</f>
        <v>2542896</v>
      </c>
      <c r="E16" s="32">
        <f t="shared" si="4"/>
        <v>5309837</v>
      </c>
      <c r="F16" s="32">
        <f t="shared" si="4"/>
        <v>0</v>
      </c>
      <c r="G16" s="32">
        <f t="shared" si="4"/>
        <v>681712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 t="shared" si="1"/>
        <v>8534445</v>
      </c>
      <c r="O16" s="46">
        <f t="shared" si="2"/>
        <v>498.91529287969132</v>
      </c>
      <c r="P16" s="10"/>
    </row>
    <row r="17" spans="1:16">
      <c r="A17" s="12"/>
      <c r="B17" s="25">
        <v>331.1</v>
      </c>
      <c r="C17" s="20" t="s">
        <v>22</v>
      </c>
      <c r="D17" s="47">
        <v>0</v>
      </c>
      <c r="E17" s="47">
        <v>71053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71053</v>
      </c>
      <c r="O17" s="48">
        <f t="shared" si="2"/>
        <v>4.1536887641763123</v>
      </c>
      <c r="P17" s="9"/>
    </row>
    <row r="18" spans="1:16">
      <c r="A18" s="12"/>
      <c r="B18" s="25">
        <v>331.2</v>
      </c>
      <c r="C18" s="20" t="s">
        <v>23</v>
      </c>
      <c r="D18" s="47">
        <v>36556</v>
      </c>
      <c r="E18" s="47">
        <v>6600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43156</v>
      </c>
      <c r="O18" s="48">
        <f t="shared" si="2"/>
        <v>2.5228574769086869</v>
      </c>
      <c r="P18" s="9"/>
    </row>
    <row r="19" spans="1:16">
      <c r="A19" s="12"/>
      <c r="B19" s="25">
        <v>331.39</v>
      </c>
      <c r="C19" s="20" t="s">
        <v>28</v>
      </c>
      <c r="D19" s="47">
        <v>0</v>
      </c>
      <c r="E19" s="47">
        <v>191176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191176</v>
      </c>
      <c r="O19" s="48">
        <f t="shared" si="2"/>
        <v>11.175961650882732</v>
      </c>
      <c r="P19" s="9"/>
    </row>
    <row r="20" spans="1:16">
      <c r="A20" s="12"/>
      <c r="B20" s="25">
        <v>331.5</v>
      </c>
      <c r="C20" s="20" t="s">
        <v>25</v>
      </c>
      <c r="D20" s="47">
        <v>0</v>
      </c>
      <c r="E20" s="47">
        <v>739874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739874</v>
      </c>
      <c r="O20" s="48">
        <f t="shared" si="2"/>
        <v>43.252309131298958</v>
      </c>
      <c r="P20" s="9"/>
    </row>
    <row r="21" spans="1:16">
      <c r="A21" s="12"/>
      <c r="B21" s="25">
        <v>334.1</v>
      </c>
      <c r="C21" s="20" t="s">
        <v>26</v>
      </c>
      <c r="D21" s="47">
        <v>125486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125486</v>
      </c>
      <c r="O21" s="48">
        <f t="shared" si="2"/>
        <v>7.3357886121828599</v>
      </c>
      <c r="P21" s="9"/>
    </row>
    <row r="22" spans="1:16">
      <c r="A22" s="12"/>
      <c r="B22" s="25">
        <v>334.2</v>
      </c>
      <c r="C22" s="20" t="s">
        <v>27</v>
      </c>
      <c r="D22" s="47">
        <v>53865</v>
      </c>
      <c r="E22" s="47">
        <v>0</v>
      </c>
      <c r="F22" s="47">
        <v>0</v>
      </c>
      <c r="G22" s="47">
        <v>231470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285335</v>
      </c>
      <c r="O22" s="48">
        <f t="shared" si="2"/>
        <v>16.680404536419971</v>
      </c>
      <c r="P22" s="9"/>
    </row>
    <row r="23" spans="1:16">
      <c r="A23" s="12"/>
      <c r="B23" s="25">
        <v>334.49</v>
      </c>
      <c r="C23" s="20" t="s">
        <v>31</v>
      </c>
      <c r="D23" s="47">
        <v>0</v>
      </c>
      <c r="E23" s="47">
        <v>3644839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6" si="5">SUM(D23:M23)</f>
        <v>3644839</v>
      </c>
      <c r="O23" s="48">
        <f t="shared" si="2"/>
        <v>213.07371682450602</v>
      </c>
      <c r="P23" s="9"/>
    </row>
    <row r="24" spans="1:16">
      <c r="A24" s="12"/>
      <c r="B24" s="25">
        <v>334.69</v>
      </c>
      <c r="C24" s="20" t="s">
        <v>32</v>
      </c>
      <c r="D24" s="47">
        <v>0</v>
      </c>
      <c r="E24" s="47">
        <v>4540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4540</v>
      </c>
      <c r="O24" s="48">
        <f t="shared" si="2"/>
        <v>0.26540395182976734</v>
      </c>
      <c r="P24" s="9"/>
    </row>
    <row r="25" spans="1:16">
      <c r="A25" s="12"/>
      <c r="B25" s="25">
        <v>334.7</v>
      </c>
      <c r="C25" s="20" t="s">
        <v>33</v>
      </c>
      <c r="D25" s="47">
        <v>39479</v>
      </c>
      <c r="E25" s="47">
        <v>0</v>
      </c>
      <c r="F25" s="47">
        <v>0</v>
      </c>
      <c r="G25" s="47">
        <v>75242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114721</v>
      </c>
      <c r="O25" s="48">
        <f t="shared" si="2"/>
        <v>6.7064772594411322</v>
      </c>
      <c r="P25" s="9"/>
    </row>
    <row r="26" spans="1:16">
      <c r="A26" s="12"/>
      <c r="B26" s="25">
        <v>334.89</v>
      </c>
      <c r="C26" s="20" t="s">
        <v>184</v>
      </c>
      <c r="D26" s="47">
        <v>0</v>
      </c>
      <c r="E26" s="47">
        <v>0</v>
      </c>
      <c r="F26" s="47">
        <v>0</v>
      </c>
      <c r="G26" s="47">
        <v>375000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375000</v>
      </c>
      <c r="O26" s="48">
        <f t="shared" si="2"/>
        <v>21.922132585057874</v>
      </c>
      <c r="P26" s="9"/>
    </row>
    <row r="27" spans="1:16">
      <c r="A27" s="12"/>
      <c r="B27" s="25">
        <v>335.12</v>
      </c>
      <c r="C27" s="20" t="s">
        <v>34</v>
      </c>
      <c r="D27" s="47">
        <v>947245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947245</v>
      </c>
      <c r="O27" s="48">
        <f t="shared" si="2"/>
        <v>55.375014614755059</v>
      </c>
      <c r="P27" s="9"/>
    </row>
    <row r="28" spans="1:16">
      <c r="A28" s="12"/>
      <c r="B28" s="25">
        <v>335.13</v>
      </c>
      <c r="C28" s="20" t="s">
        <v>35</v>
      </c>
      <c r="D28" s="47">
        <v>20090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20090</v>
      </c>
      <c r="O28" s="48">
        <f t="shared" si="2"/>
        <v>1.1744417163568339</v>
      </c>
      <c r="P28" s="9"/>
    </row>
    <row r="29" spans="1:16">
      <c r="A29" s="12"/>
      <c r="B29" s="25">
        <v>335.14</v>
      </c>
      <c r="C29" s="20" t="s">
        <v>36</v>
      </c>
      <c r="D29" s="47">
        <v>14888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14888</v>
      </c>
      <c r="O29" s="48">
        <f t="shared" si="2"/>
        <v>0.87033789313691101</v>
      </c>
      <c r="P29" s="9"/>
    </row>
    <row r="30" spans="1:16">
      <c r="A30" s="12"/>
      <c r="B30" s="25">
        <v>335.15</v>
      </c>
      <c r="C30" s="20" t="s">
        <v>37</v>
      </c>
      <c r="D30" s="47">
        <v>1276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1276</v>
      </c>
      <c r="O30" s="48">
        <f t="shared" si="2"/>
        <v>7.4593709809423592E-2</v>
      </c>
      <c r="P30" s="9"/>
    </row>
    <row r="31" spans="1:16">
      <c r="A31" s="12"/>
      <c r="B31" s="25">
        <v>335.16</v>
      </c>
      <c r="C31" s="20" t="s">
        <v>38</v>
      </c>
      <c r="D31" s="47">
        <v>226473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226473</v>
      </c>
      <c r="O31" s="48">
        <f t="shared" si="2"/>
        <v>13.239389687828831</v>
      </c>
      <c r="P31" s="9"/>
    </row>
    <row r="32" spans="1:16">
      <c r="A32" s="12"/>
      <c r="B32" s="25">
        <v>335.18</v>
      </c>
      <c r="C32" s="20" t="s">
        <v>39</v>
      </c>
      <c r="D32" s="47">
        <v>1049806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1049806</v>
      </c>
      <c r="O32" s="48">
        <f t="shared" si="2"/>
        <v>61.370630188238046</v>
      </c>
      <c r="P32" s="9"/>
    </row>
    <row r="33" spans="1:16">
      <c r="A33" s="12"/>
      <c r="B33" s="25">
        <v>335.41</v>
      </c>
      <c r="C33" s="20" t="s">
        <v>40</v>
      </c>
      <c r="D33" s="47">
        <v>2043</v>
      </c>
      <c r="E33" s="47">
        <v>23866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25909</v>
      </c>
      <c r="O33" s="48">
        <f t="shared" si="2"/>
        <v>1.5146147550567053</v>
      </c>
      <c r="P33" s="9"/>
    </row>
    <row r="34" spans="1:16">
      <c r="A34" s="12"/>
      <c r="B34" s="25">
        <v>335.42</v>
      </c>
      <c r="C34" s="20" t="s">
        <v>41</v>
      </c>
      <c r="D34" s="47">
        <v>0</v>
      </c>
      <c r="E34" s="47">
        <v>627889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627889</v>
      </c>
      <c r="O34" s="48">
        <f t="shared" si="2"/>
        <v>36.705775751198409</v>
      </c>
      <c r="P34" s="9"/>
    </row>
    <row r="35" spans="1:16">
      <c r="A35" s="12"/>
      <c r="B35" s="25">
        <v>335.7</v>
      </c>
      <c r="C35" s="20" t="s">
        <v>42</v>
      </c>
      <c r="D35" s="47">
        <v>7871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7871</v>
      </c>
      <c r="O35" s="48">
        <f t="shared" si="2"/>
        <v>0.46013094820530809</v>
      </c>
      <c r="P35" s="9"/>
    </row>
    <row r="36" spans="1:16">
      <c r="A36" s="12"/>
      <c r="B36" s="25">
        <v>336</v>
      </c>
      <c r="C36" s="20" t="s">
        <v>4</v>
      </c>
      <c r="D36" s="47">
        <v>17818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17818</v>
      </c>
      <c r="O36" s="48">
        <f t="shared" si="2"/>
        <v>1.0416228224014965</v>
      </c>
      <c r="P36" s="9"/>
    </row>
    <row r="37" spans="1:16" ht="15.75">
      <c r="A37" s="29" t="s">
        <v>48</v>
      </c>
      <c r="B37" s="30"/>
      <c r="C37" s="31"/>
      <c r="D37" s="32">
        <f t="shared" ref="D37:M37" si="6">SUM(D38:D71)</f>
        <v>630160</v>
      </c>
      <c r="E37" s="32">
        <f t="shared" si="6"/>
        <v>1457563</v>
      </c>
      <c r="F37" s="32">
        <f t="shared" si="6"/>
        <v>0</v>
      </c>
      <c r="G37" s="32">
        <f t="shared" si="6"/>
        <v>0</v>
      </c>
      <c r="H37" s="32">
        <f t="shared" si="6"/>
        <v>0</v>
      </c>
      <c r="I37" s="32">
        <f t="shared" si="6"/>
        <v>0</v>
      </c>
      <c r="J37" s="32">
        <f t="shared" si="6"/>
        <v>0</v>
      </c>
      <c r="K37" s="32">
        <f t="shared" si="6"/>
        <v>0</v>
      </c>
      <c r="L37" s="32">
        <f t="shared" si="6"/>
        <v>0</v>
      </c>
      <c r="M37" s="32">
        <f t="shared" si="6"/>
        <v>0</v>
      </c>
      <c r="N37" s="32">
        <f>SUM(D37:M37)</f>
        <v>2087723</v>
      </c>
      <c r="O37" s="46">
        <f t="shared" ref="O37:O68" si="7">(N37/O$91)</f>
        <v>122.04624108499941</v>
      </c>
      <c r="P37" s="10"/>
    </row>
    <row r="38" spans="1:16">
      <c r="A38" s="12"/>
      <c r="B38" s="25">
        <v>341.1</v>
      </c>
      <c r="C38" s="20" t="s">
        <v>51</v>
      </c>
      <c r="D38" s="47">
        <v>20197</v>
      </c>
      <c r="E38" s="47">
        <v>156777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176974</v>
      </c>
      <c r="O38" s="48">
        <f t="shared" si="7"/>
        <v>10.345726645621419</v>
      </c>
      <c r="P38" s="9"/>
    </row>
    <row r="39" spans="1:16">
      <c r="A39" s="12"/>
      <c r="B39" s="25">
        <v>341.51</v>
      </c>
      <c r="C39" s="20" t="s">
        <v>53</v>
      </c>
      <c r="D39" s="47">
        <v>139620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ref="N39:N71" si="8">SUM(D39:M39)</f>
        <v>139620</v>
      </c>
      <c r="O39" s="48">
        <f t="shared" si="7"/>
        <v>8.1620484040687487</v>
      </c>
      <c r="P39" s="9"/>
    </row>
    <row r="40" spans="1:16">
      <c r="A40" s="12"/>
      <c r="B40" s="25">
        <v>341.52</v>
      </c>
      <c r="C40" s="20" t="s">
        <v>54</v>
      </c>
      <c r="D40" s="47">
        <v>29217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29217</v>
      </c>
      <c r="O40" s="48">
        <f t="shared" si="7"/>
        <v>1.7079971939670291</v>
      </c>
      <c r="P40" s="9"/>
    </row>
    <row r="41" spans="1:16">
      <c r="A41" s="12"/>
      <c r="B41" s="25">
        <v>341.53</v>
      </c>
      <c r="C41" s="20" t="s">
        <v>55</v>
      </c>
      <c r="D41" s="47">
        <v>46194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46194</v>
      </c>
      <c r="O41" s="48">
        <f t="shared" si="7"/>
        <v>2.700455980357769</v>
      </c>
      <c r="P41" s="9"/>
    </row>
    <row r="42" spans="1:16">
      <c r="A42" s="12"/>
      <c r="B42" s="25">
        <v>341.55</v>
      </c>
      <c r="C42" s="20" t="s">
        <v>56</v>
      </c>
      <c r="D42" s="47">
        <v>0</v>
      </c>
      <c r="E42" s="47">
        <v>128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128</v>
      </c>
      <c r="O42" s="48">
        <f t="shared" si="7"/>
        <v>7.4827545890330874E-3</v>
      </c>
      <c r="P42" s="9"/>
    </row>
    <row r="43" spans="1:16">
      <c r="A43" s="12"/>
      <c r="B43" s="25">
        <v>341.56</v>
      </c>
      <c r="C43" s="20" t="s">
        <v>57</v>
      </c>
      <c r="D43" s="47">
        <v>0</v>
      </c>
      <c r="E43" s="47">
        <v>23649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23649</v>
      </c>
      <c r="O43" s="48">
        <f t="shared" si="7"/>
        <v>1.3824973693440898</v>
      </c>
      <c r="P43" s="9"/>
    </row>
    <row r="44" spans="1:16">
      <c r="A44" s="12"/>
      <c r="B44" s="25">
        <v>341.9</v>
      </c>
      <c r="C44" s="20" t="s">
        <v>58</v>
      </c>
      <c r="D44" s="47">
        <v>145552</v>
      </c>
      <c r="E44" s="47">
        <v>121878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267430</v>
      </c>
      <c r="O44" s="48">
        <f t="shared" si="7"/>
        <v>15.633695779258739</v>
      </c>
      <c r="P44" s="9"/>
    </row>
    <row r="45" spans="1:16">
      <c r="A45" s="12"/>
      <c r="B45" s="25">
        <v>342.2</v>
      </c>
      <c r="C45" s="20" t="s">
        <v>60</v>
      </c>
      <c r="D45" s="47">
        <v>0</v>
      </c>
      <c r="E45" s="47">
        <v>740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740</v>
      </c>
      <c r="O45" s="48">
        <f t="shared" si="7"/>
        <v>4.3259674967847536E-2</v>
      </c>
      <c r="P45" s="9"/>
    </row>
    <row r="46" spans="1:16">
      <c r="A46" s="12"/>
      <c r="B46" s="25">
        <v>342.3</v>
      </c>
      <c r="C46" s="20" t="s">
        <v>61</v>
      </c>
      <c r="D46" s="47">
        <v>3715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3715</v>
      </c>
      <c r="O46" s="48">
        <f t="shared" si="7"/>
        <v>0.21717526014264002</v>
      </c>
      <c r="P46" s="9"/>
    </row>
    <row r="47" spans="1:16">
      <c r="A47" s="12"/>
      <c r="B47" s="25">
        <v>342.4</v>
      </c>
      <c r="C47" s="20" t="s">
        <v>62</v>
      </c>
      <c r="D47" s="47">
        <v>0</v>
      </c>
      <c r="E47" s="47">
        <v>125862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125862</v>
      </c>
      <c r="O47" s="48">
        <f t="shared" si="7"/>
        <v>7.3577692037881448</v>
      </c>
      <c r="P47" s="9"/>
    </row>
    <row r="48" spans="1:16">
      <c r="A48" s="12"/>
      <c r="B48" s="25">
        <v>342.5</v>
      </c>
      <c r="C48" s="20" t="s">
        <v>63</v>
      </c>
      <c r="D48" s="47">
        <v>22942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22942</v>
      </c>
      <c r="O48" s="48">
        <f t="shared" si="7"/>
        <v>1.3411668420437273</v>
      </c>
      <c r="P48" s="9"/>
    </row>
    <row r="49" spans="1:16">
      <c r="A49" s="12"/>
      <c r="B49" s="25">
        <v>342.6</v>
      </c>
      <c r="C49" s="20" t="s">
        <v>64</v>
      </c>
      <c r="D49" s="47">
        <v>0</v>
      </c>
      <c r="E49" s="47">
        <v>617229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617229</v>
      </c>
      <c r="O49" s="48">
        <f t="shared" si="7"/>
        <v>36.082602595580497</v>
      </c>
      <c r="P49" s="9"/>
    </row>
    <row r="50" spans="1:16">
      <c r="A50" s="12"/>
      <c r="B50" s="25">
        <v>343.4</v>
      </c>
      <c r="C50" s="20" t="s">
        <v>65</v>
      </c>
      <c r="D50" s="47">
        <v>0</v>
      </c>
      <c r="E50" s="47">
        <v>106196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106196</v>
      </c>
      <c r="O50" s="48">
        <f t="shared" si="7"/>
        <v>6.2081141120074825</v>
      </c>
      <c r="P50" s="9"/>
    </row>
    <row r="51" spans="1:16">
      <c r="A51" s="12"/>
      <c r="B51" s="25">
        <v>344.9</v>
      </c>
      <c r="C51" s="20" t="s">
        <v>66</v>
      </c>
      <c r="D51" s="47">
        <v>0</v>
      </c>
      <c r="E51" s="47">
        <v>5585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5585</v>
      </c>
      <c r="O51" s="48">
        <f t="shared" si="7"/>
        <v>0.32649362796679526</v>
      </c>
      <c r="P51" s="9"/>
    </row>
    <row r="52" spans="1:16">
      <c r="A52" s="12"/>
      <c r="B52" s="25">
        <v>346.4</v>
      </c>
      <c r="C52" s="20" t="s">
        <v>67</v>
      </c>
      <c r="D52" s="47">
        <v>21600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21600</v>
      </c>
      <c r="O52" s="48">
        <f t="shared" si="7"/>
        <v>1.2627148368993335</v>
      </c>
      <c r="P52" s="9"/>
    </row>
    <row r="53" spans="1:16">
      <c r="A53" s="12"/>
      <c r="B53" s="25">
        <v>347.2</v>
      </c>
      <c r="C53" s="20" t="s">
        <v>68</v>
      </c>
      <c r="D53" s="47">
        <v>161433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161433</v>
      </c>
      <c r="O53" s="48">
        <f t="shared" si="7"/>
        <v>9.4372150122763934</v>
      </c>
      <c r="P53" s="9"/>
    </row>
    <row r="54" spans="1:16">
      <c r="A54" s="12"/>
      <c r="B54" s="25">
        <v>347.5</v>
      </c>
      <c r="C54" s="20" t="s">
        <v>69</v>
      </c>
      <c r="D54" s="47">
        <v>2239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2239</v>
      </c>
      <c r="O54" s="48">
        <f t="shared" si="7"/>
        <v>0.13088974628785222</v>
      </c>
      <c r="P54" s="9"/>
    </row>
    <row r="55" spans="1:16">
      <c r="A55" s="12"/>
      <c r="B55" s="25">
        <v>348.12</v>
      </c>
      <c r="C55" s="39" t="s">
        <v>72</v>
      </c>
      <c r="D55" s="47">
        <v>0</v>
      </c>
      <c r="E55" s="47">
        <v>1127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1127</v>
      </c>
      <c r="O55" s="48">
        <f t="shared" si="7"/>
        <v>6.588331579562727E-2</v>
      </c>
      <c r="P55" s="9"/>
    </row>
    <row r="56" spans="1:16">
      <c r="A56" s="12"/>
      <c r="B56" s="25">
        <v>348.13</v>
      </c>
      <c r="C56" s="39" t="s">
        <v>73</v>
      </c>
      <c r="D56" s="47">
        <v>0</v>
      </c>
      <c r="E56" s="47">
        <v>57287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57287</v>
      </c>
      <c r="O56" s="48">
        <f t="shared" si="7"/>
        <v>3.3489418917338947</v>
      </c>
      <c r="P56" s="9"/>
    </row>
    <row r="57" spans="1:16">
      <c r="A57" s="12"/>
      <c r="B57" s="25">
        <v>348.21</v>
      </c>
      <c r="C57" s="39" t="s">
        <v>74</v>
      </c>
      <c r="D57" s="47">
        <v>0</v>
      </c>
      <c r="E57" s="47">
        <v>152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152</v>
      </c>
      <c r="O57" s="48">
        <f t="shared" si="7"/>
        <v>8.8857710744767917E-3</v>
      </c>
      <c r="P57" s="9"/>
    </row>
    <row r="58" spans="1:16">
      <c r="A58" s="12"/>
      <c r="B58" s="25">
        <v>348.22</v>
      </c>
      <c r="C58" s="39" t="s">
        <v>75</v>
      </c>
      <c r="D58" s="47">
        <v>0</v>
      </c>
      <c r="E58" s="47">
        <v>82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82</v>
      </c>
      <c r="O58" s="48">
        <f t="shared" si="7"/>
        <v>4.7936396585993215E-3</v>
      </c>
      <c r="P58" s="9"/>
    </row>
    <row r="59" spans="1:16">
      <c r="A59" s="12"/>
      <c r="B59" s="25">
        <v>348.23</v>
      </c>
      <c r="C59" s="39" t="s">
        <v>76</v>
      </c>
      <c r="D59" s="47">
        <v>0</v>
      </c>
      <c r="E59" s="47">
        <v>16347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16347</v>
      </c>
      <c r="O59" s="48">
        <f t="shared" si="7"/>
        <v>0.95562960364784288</v>
      </c>
      <c r="P59" s="9"/>
    </row>
    <row r="60" spans="1:16">
      <c r="A60" s="12"/>
      <c r="B60" s="25">
        <v>348.31</v>
      </c>
      <c r="C60" s="39" t="s">
        <v>77</v>
      </c>
      <c r="D60" s="47">
        <v>0</v>
      </c>
      <c r="E60" s="47">
        <v>61475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61475</v>
      </c>
      <c r="O60" s="48">
        <f t="shared" si="7"/>
        <v>3.5937682684438208</v>
      </c>
      <c r="P60" s="9"/>
    </row>
    <row r="61" spans="1:16">
      <c r="A61" s="12"/>
      <c r="B61" s="25">
        <v>348.32</v>
      </c>
      <c r="C61" s="39" t="s">
        <v>78</v>
      </c>
      <c r="D61" s="47">
        <v>0</v>
      </c>
      <c r="E61" s="47">
        <v>5081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5081</v>
      </c>
      <c r="O61" s="48">
        <f t="shared" si="7"/>
        <v>0.29703028177247748</v>
      </c>
      <c r="P61" s="9"/>
    </row>
    <row r="62" spans="1:16">
      <c r="A62" s="12"/>
      <c r="B62" s="25">
        <v>348.41</v>
      </c>
      <c r="C62" s="39" t="s">
        <v>79</v>
      </c>
      <c r="D62" s="47">
        <v>0</v>
      </c>
      <c r="E62" s="47">
        <v>47801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47801</v>
      </c>
      <c r="O62" s="48">
        <f t="shared" si="7"/>
        <v>2.7943996258622708</v>
      </c>
      <c r="P62" s="9"/>
    </row>
    <row r="63" spans="1:16">
      <c r="A63" s="12"/>
      <c r="B63" s="25">
        <v>348.42</v>
      </c>
      <c r="C63" s="39" t="s">
        <v>80</v>
      </c>
      <c r="D63" s="47">
        <v>0</v>
      </c>
      <c r="E63" s="47">
        <v>11258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11258</v>
      </c>
      <c r="O63" s="48">
        <f t="shared" si="7"/>
        <v>0.65813164971355076</v>
      </c>
      <c r="P63" s="9"/>
    </row>
    <row r="64" spans="1:16">
      <c r="A64" s="12"/>
      <c r="B64" s="25">
        <v>348.48</v>
      </c>
      <c r="C64" s="39" t="s">
        <v>81</v>
      </c>
      <c r="D64" s="47">
        <v>391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8"/>
        <v>391</v>
      </c>
      <c r="O64" s="48">
        <f t="shared" si="7"/>
        <v>2.2857476908687009E-2</v>
      </c>
      <c r="P64" s="9"/>
    </row>
    <row r="65" spans="1:16">
      <c r="A65" s="12"/>
      <c r="B65" s="25">
        <v>348.52</v>
      </c>
      <c r="C65" s="39" t="s">
        <v>82</v>
      </c>
      <c r="D65" s="47">
        <v>0</v>
      </c>
      <c r="E65" s="47">
        <v>12256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8"/>
        <v>12256</v>
      </c>
      <c r="O65" s="48">
        <f t="shared" si="7"/>
        <v>0.71647375189991813</v>
      </c>
      <c r="P65" s="9"/>
    </row>
    <row r="66" spans="1:16">
      <c r="A66" s="12"/>
      <c r="B66" s="25">
        <v>348.53</v>
      </c>
      <c r="C66" s="39" t="s">
        <v>83</v>
      </c>
      <c r="D66" s="47">
        <v>0</v>
      </c>
      <c r="E66" s="47">
        <v>67956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8"/>
        <v>67956</v>
      </c>
      <c r="O66" s="48">
        <f t="shared" si="7"/>
        <v>3.9726411785338476</v>
      </c>
      <c r="P66" s="9"/>
    </row>
    <row r="67" spans="1:16">
      <c r="A67" s="12"/>
      <c r="B67" s="25">
        <v>348.71</v>
      </c>
      <c r="C67" s="39" t="s">
        <v>84</v>
      </c>
      <c r="D67" s="47">
        <v>0</v>
      </c>
      <c r="E67" s="47">
        <v>9708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>SUM(D67:M67)</f>
        <v>9708</v>
      </c>
      <c r="O67" s="48">
        <f t="shared" si="7"/>
        <v>0.56752016836197827</v>
      </c>
      <c r="P67" s="9"/>
    </row>
    <row r="68" spans="1:16">
      <c r="A68" s="12"/>
      <c r="B68" s="25">
        <v>348.72</v>
      </c>
      <c r="C68" s="39" t="s">
        <v>85</v>
      </c>
      <c r="D68" s="47">
        <v>0</v>
      </c>
      <c r="E68" s="47">
        <v>1369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>SUM(D68:M68)</f>
        <v>1369</v>
      </c>
      <c r="O68" s="48">
        <f t="shared" si="7"/>
        <v>8.0030398690517951E-2</v>
      </c>
      <c r="P68" s="9"/>
    </row>
    <row r="69" spans="1:16">
      <c r="A69" s="12"/>
      <c r="B69" s="25">
        <v>348.92099999999999</v>
      </c>
      <c r="C69" s="20" t="s">
        <v>111</v>
      </c>
      <c r="D69" s="47">
        <v>0</v>
      </c>
      <c r="E69" s="47">
        <v>7310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>SUM(D69:M69)</f>
        <v>7310</v>
      </c>
      <c r="O69" s="48">
        <f t="shared" ref="O69:O89" si="9">(N69/O$91)</f>
        <v>0.4273354378580615</v>
      </c>
      <c r="P69" s="9"/>
    </row>
    <row r="70" spans="1:16">
      <c r="A70" s="12"/>
      <c r="B70" s="25">
        <v>348.93</v>
      </c>
      <c r="C70" s="20" t="s">
        <v>185</v>
      </c>
      <c r="D70" s="47">
        <v>10544</v>
      </c>
      <c r="E70" s="47">
        <v>310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>SUM(D70:M70)</f>
        <v>10854</v>
      </c>
      <c r="O70" s="48">
        <f t="shared" si="9"/>
        <v>0.63451420554191507</v>
      </c>
      <c r="P70" s="9"/>
    </row>
    <row r="71" spans="1:16">
      <c r="A71" s="12"/>
      <c r="B71" s="25">
        <v>349</v>
      </c>
      <c r="C71" s="20" t="s">
        <v>1</v>
      </c>
      <c r="D71" s="47">
        <v>26516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8"/>
        <v>26516</v>
      </c>
      <c r="O71" s="48">
        <f t="shared" si="9"/>
        <v>1.5500993803343857</v>
      </c>
      <c r="P71" s="9"/>
    </row>
    <row r="72" spans="1:16" ht="15.75">
      <c r="A72" s="29" t="s">
        <v>49</v>
      </c>
      <c r="B72" s="30"/>
      <c r="C72" s="31"/>
      <c r="D72" s="32">
        <f t="shared" ref="D72:M72" si="10">SUM(D73:D73)</f>
        <v>0</v>
      </c>
      <c r="E72" s="32">
        <f t="shared" si="10"/>
        <v>163315</v>
      </c>
      <c r="F72" s="32">
        <f t="shared" si="10"/>
        <v>0</v>
      </c>
      <c r="G72" s="32">
        <f t="shared" si="10"/>
        <v>0</v>
      </c>
      <c r="H72" s="32">
        <f t="shared" si="10"/>
        <v>0</v>
      </c>
      <c r="I72" s="32">
        <f t="shared" si="10"/>
        <v>0</v>
      </c>
      <c r="J72" s="32">
        <f t="shared" si="10"/>
        <v>0</v>
      </c>
      <c r="K72" s="32">
        <f t="shared" si="10"/>
        <v>0</v>
      </c>
      <c r="L72" s="32">
        <f t="shared" si="10"/>
        <v>0</v>
      </c>
      <c r="M72" s="32">
        <f t="shared" si="10"/>
        <v>0</v>
      </c>
      <c r="N72" s="32">
        <f t="shared" ref="N72:N82" si="11">SUM(D72:M72)</f>
        <v>163315</v>
      </c>
      <c r="O72" s="46">
        <f t="shared" si="9"/>
        <v>9.5472348883432705</v>
      </c>
      <c r="P72" s="10"/>
    </row>
    <row r="73" spans="1:16">
      <c r="A73" s="13"/>
      <c r="B73" s="40">
        <v>351.9</v>
      </c>
      <c r="C73" s="21" t="s">
        <v>186</v>
      </c>
      <c r="D73" s="47">
        <v>0</v>
      </c>
      <c r="E73" s="47">
        <v>163315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163315</v>
      </c>
      <c r="O73" s="48">
        <f t="shared" si="9"/>
        <v>9.5472348883432705</v>
      </c>
      <c r="P73" s="9"/>
    </row>
    <row r="74" spans="1:16" ht="15.75">
      <c r="A74" s="29" t="s">
        <v>5</v>
      </c>
      <c r="B74" s="30"/>
      <c r="C74" s="31"/>
      <c r="D74" s="32">
        <f t="shared" ref="D74:M74" si="12">SUM(D75:D80)</f>
        <v>250743</v>
      </c>
      <c r="E74" s="32">
        <f t="shared" si="12"/>
        <v>1755658</v>
      </c>
      <c r="F74" s="32">
        <f t="shared" si="12"/>
        <v>0</v>
      </c>
      <c r="G74" s="32">
        <f t="shared" si="12"/>
        <v>158042</v>
      </c>
      <c r="H74" s="32">
        <f t="shared" si="12"/>
        <v>0</v>
      </c>
      <c r="I74" s="32">
        <f t="shared" si="12"/>
        <v>0</v>
      </c>
      <c r="J74" s="32">
        <f t="shared" si="12"/>
        <v>0</v>
      </c>
      <c r="K74" s="32">
        <f t="shared" si="12"/>
        <v>0</v>
      </c>
      <c r="L74" s="32">
        <f t="shared" si="12"/>
        <v>0</v>
      </c>
      <c r="M74" s="32">
        <f t="shared" si="12"/>
        <v>0</v>
      </c>
      <c r="N74" s="32">
        <f t="shared" si="11"/>
        <v>2164443</v>
      </c>
      <c r="O74" s="46">
        <f t="shared" si="9"/>
        <v>126.53121711680112</v>
      </c>
      <c r="P74" s="10"/>
    </row>
    <row r="75" spans="1:16">
      <c r="A75" s="12"/>
      <c r="B75" s="25">
        <v>361.1</v>
      </c>
      <c r="C75" s="20" t="s">
        <v>92</v>
      </c>
      <c r="D75" s="47">
        <v>127581</v>
      </c>
      <c r="E75" s="47">
        <v>433689</v>
      </c>
      <c r="F75" s="47">
        <v>0</v>
      </c>
      <c r="G75" s="47">
        <v>35658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596928</v>
      </c>
      <c r="O75" s="48">
        <f t="shared" si="9"/>
        <v>34.895826025955806</v>
      </c>
      <c r="P75" s="9"/>
    </row>
    <row r="76" spans="1:16">
      <c r="A76" s="12"/>
      <c r="B76" s="25">
        <v>362</v>
      </c>
      <c r="C76" s="20" t="s">
        <v>113</v>
      </c>
      <c r="D76" s="47">
        <v>18330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18330</v>
      </c>
      <c r="O76" s="48">
        <f t="shared" si="9"/>
        <v>1.0715538407576288</v>
      </c>
      <c r="P76" s="9"/>
    </row>
    <row r="77" spans="1:16">
      <c r="A77" s="12"/>
      <c r="B77" s="25">
        <v>363.1</v>
      </c>
      <c r="C77" s="20" t="s">
        <v>187</v>
      </c>
      <c r="D77" s="47">
        <v>0</v>
      </c>
      <c r="E77" s="47">
        <v>1116137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1116137</v>
      </c>
      <c r="O77" s="48">
        <f t="shared" si="9"/>
        <v>65.248275458903308</v>
      </c>
      <c r="P77" s="9"/>
    </row>
    <row r="78" spans="1:16">
      <c r="A78" s="12"/>
      <c r="B78" s="25">
        <v>363.24</v>
      </c>
      <c r="C78" s="20" t="s">
        <v>125</v>
      </c>
      <c r="D78" s="47">
        <v>0</v>
      </c>
      <c r="E78" s="47">
        <v>187990</v>
      </c>
      <c r="F78" s="47">
        <v>0</v>
      </c>
      <c r="G78" s="47">
        <v>122384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310374</v>
      </c>
      <c r="O78" s="48">
        <f t="shared" si="9"/>
        <v>18.144159943879341</v>
      </c>
      <c r="P78" s="9"/>
    </row>
    <row r="79" spans="1:16">
      <c r="A79" s="12"/>
      <c r="B79" s="25">
        <v>369.3</v>
      </c>
      <c r="C79" s="20" t="s">
        <v>96</v>
      </c>
      <c r="D79" s="47">
        <v>2607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2607</v>
      </c>
      <c r="O79" s="48">
        <f t="shared" si="9"/>
        <v>0.15240266573132236</v>
      </c>
      <c r="P79" s="9"/>
    </row>
    <row r="80" spans="1:16">
      <c r="A80" s="12"/>
      <c r="B80" s="25">
        <v>369.9</v>
      </c>
      <c r="C80" s="20" t="s">
        <v>97</v>
      </c>
      <c r="D80" s="47">
        <v>102225</v>
      </c>
      <c r="E80" s="47">
        <v>17842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120067</v>
      </c>
      <c r="O80" s="48">
        <f t="shared" si="9"/>
        <v>7.0189991815737169</v>
      </c>
      <c r="P80" s="9"/>
    </row>
    <row r="81" spans="1:119" ht="15.75">
      <c r="A81" s="29" t="s">
        <v>50</v>
      </c>
      <c r="B81" s="30"/>
      <c r="C81" s="31"/>
      <c r="D81" s="32">
        <f t="shared" ref="D81:M81" si="13">SUM(D82:D88)</f>
        <v>277433</v>
      </c>
      <c r="E81" s="32">
        <f t="shared" si="13"/>
        <v>6908675</v>
      </c>
      <c r="F81" s="32">
        <f t="shared" si="13"/>
        <v>0</v>
      </c>
      <c r="G81" s="32">
        <f t="shared" si="13"/>
        <v>1236926</v>
      </c>
      <c r="H81" s="32">
        <f t="shared" si="13"/>
        <v>0</v>
      </c>
      <c r="I81" s="32">
        <f t="shared" si="13"/>
        <v>0</v>
      </c>
      <c r="J81" s="32">
        <f t="shared" si="13"/>
        <v>0</v>
      </c>
      <c r="K81" s="32">
        <f t="shared" si="13"/>
        <v>0</v>
      </c>
      <c r="L81" s="32">
        <f t="shared" si="13"/>
        <v>0</v>
      </c>
      <c r="M81" s="32">
        <f t="shared" si="13"/>
        <v>0</v>
      </c>
      <c r="N81" s="32">
        <f t="shared" si="11"/>
        <v>8423034</v>
      </c>
      <c r="O81" s="46">
        <f t="shared" si="9"/>
        <v>492.402314977201</v>
      </c>
      <c r="P81" s="9"/>
    </row>
    <row r="82" spans="1:119">
      <c r="A82" s="12"/>
      <c r="B82" s="25">
        <v>381</v>
      </c>
      <c r="C82" s="20" t="s">
        <v>98</v>
      </c>
      <c r="D82" s="47">
        <v>0</v>
      </c>
      <c r="E82" s="47">
        <v>5648345</v>
      </c>
      <c r="F82" s="47">
        <v>0</v>
      </c>
      <c r="G82" s="47">
        <v>1236926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6885271</v>
      </c>
      <c r="O82" s="48">
        <f t="shared" si="9"/>
        <v>402.50619665614403</v>
      </c>
      <c r="P82" s="9"/>
    </row>
    <row r="83" spans="1:119">
      <c r="A83" s="12"/>
      <c r="B83" s="25">
        <v>384</v>
      </c>
      <c r="C83" s="20" t="s">
        <v>99</v>
      </c>
      <c r="D83" s="47">
        <v>0</v>
      </c>
      <c r="E83" s="47">
        <v>1260330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ref="N83:N88" si="14">SUM(D83:M83)</f>
        <v>1260330</v>
      </c>
      <c r="O83" s="48">
        <f t="shared" si="9"/>
        <v>73.677656962469314</v>
      </c>
      <c r="P83" s="9"/>
    </row>
    <row r="84" spans="1:119">
      <c r="A84" s="12"/>
      <c r="B84" s="25">
        <v>386.1</v>
      </c>
      <c r="C84" s="20" t="s">
        <v>188</v>
      </c>
      <c r="D84" s="47">
        <v>196863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4"/>
        <v>196863</v>
      </c>
      <c r="O84" s="48">
        <f t="shared" si="9"/>
        <v>11.508418098912662</v>
      </c>
      <c r="P84" s="9"/>
    </row>
    <row r="85" spans="1:119">
      <c r="A85" s="12"/>
      <c r="B85" s="25">
        <v>386.4</v>
      </c>
      <c r="C85" s="20" t="s">
        <v>189</v>
      </c>
      <c r="D85" s="47">
        <v>552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4"/>
        <v>552</v>
      </c>
      <c r="O85" s="48">
        <f t="shared" si="9"/>
        <v>3.2269379165205191E-2</v>
      </c>
      <c r="P85" s="9"/>
    </row>
    <row r="86" spans="1:119">
      <c r="A86" s="12"/>
      <c r="B86" s="25">
        <v>386.6</v>
      </c>
      <c r="C86" s="20" t="s">
        <v>190</v>
      </c>
      <c r="D86" s="47">
        <v>23952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4"/>
        <v>23952</v>
      </c>
      <c r="O86" s="48">
        <f t="shared" si="9"/>
        <v>1.4002104524728165</v>
      </c>
      <c r="P86" s="9"/>
    </row>
    <row r="87" spans="1:119">
      <c r="A87" s="12"/>
      <c r="B87" s="25">
        <v>386.7</v>
      </c>
      <c r="C87" s="20" t="s">
        <v>191</v>
      </c>
      <c r="D87" s="47">
        <v>2736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2736</v>
      </c>
      <c r="O87" s="48">
        <f t="shared" si="9"/>
        <v>0.15994387934058224</v>
      </c>
      <c r="P87" s="9"/>
    </row>
    <row r="88" spans="1:119" ht="15.75" thickBot="1">
      <c r="A88" s="12"/>
      <c r="B88" s="25">
        <v>386.8</v>
      </c>
      <c r="C88" s="20" t="s">
        <v>192</v>
      </c>
      <c r="D88" s="47">
        <v>53330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53330</v>
      </c>
      <c r="O88" s="48">
        <f t="shared" si="9"/>
        <v>3.1176195486963638</v>
      </c>
      <c r="P88" s="9"/>
    </row>
    <row r="89" spans="1:119" ht="16.5" thickBot="1">
      <c r="A89" s="14" t="s">
        <v>71</v>
      </c>
      <c r="B89" s="23"/>
      <c r="C89" s="22"/>
      <c r="D89" s="15">
        <f t="shared" ref="D89:M89" si="15">SUM(D5,D12,D16,D37,D72,D74,D81)</f>
        <v>10532305</v>
      </c>
      <c r="E89" s="15">
        <f t="shared" si="15"/>
        <v>16618289</v>
      </c>
      <c r="F89" s="15">
        <f t="shared" si="15"/>
        <v>0</v>
      </c>
      <c r="G89" s="15">
        <f t="shared" si="15"/>
        <v>2076680</v>
      </c>
      <c r="H89" s="15">
        <f t="shared" si="15"/>
        <v>0</v>
      </c>
      <c r="I89" s="15">
        <f t="shared" si="15"/>
        <v>0</v>
      </c>
      <c r="J89" s="15">
        <f t="shared" si="15"/>
        <v>0</v>
      </c>
      <c r="K89" s="15">
        <f t="shared" si="15"/>
        <v>0</v>
      </c>
      <c r="L89" s="15">
        <f t="shared" si="15"/>
        <v>0</v>
      </c>
      <c r="M89" s="15">
        <f t="shared" si="15"/>
        <v>0</v>
      </c>
      <c r="N89" s="15">
        <f>SUM(D89:M89)</f>
        <v>29227274</v>
      </c>
      <c r="O89" s="38">
        <f t="shared" si="9"/>
        <v>1708.5978019408394</v>
      </c>
      <c r="P89" s="6"/>
      <c r="Q89" s="2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</row>
    <row r="90" spans="1:119">
      <c r="A90" s="16"/>
      <c r="B90" s="18"/>
      <c r="C90" s="18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9"/>
    </row>
    <row r="91" spans="1:119">
      <c r="A91" s="41"/>
      <c r="B91" s="42"/>
      <c r="C91" s="42"/>
      <c r="D91" s="43"/>
      <c r="E91" s="43"/>
      <c r="F91" s="43"/>
      <c r="G91" s="43"/>
      <c r="H91" s="43"/>
      <c r="I91" s="43"/>
      <c r="J91" s="43"/>
      <c r="K91" s="43"/>
      <c r="L91" s="119" t="s">
        <v>193</v>
      </c>
      <c r="M91" s="119"/>
      <c r="N91" s="119"/>
      <c r="O91" s="44">
        <v>17106</v>
      </c>
    </row>
    <row r="92" spans="1:119">
      <c r="A92" s="120"/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8"/>
    </row>
    <row r="93" spans="1:119" ht="15.75" customHeight="1" thickBot="1">
      <c r="A93" s="121" t="s">
        <v>116</v>
      </c>
      <c r="B93" s="100"/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1"/>
    </row>
  </sheetData>
  <mergeCells count="10">
    <mergeCell ref="L91:N91"/>
    <mergeCell ref="A92:O92"/>
    <mergeCell ref="A93:O9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C9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195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100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105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101</v>
      </c>
      <c r="F4" s="34" t="s">
        <v>102</v>
      </c>
      <c r="G4" s="34" t="s">
        <v>103</v>
      </c>
      <c r="H4" s="34" t="s">
        <v>7</v>
      </c>
      <c r="I4" s="34" t="s">
        <v>8</v>
      </c>
      <c r="J4" s="35" t="s">
        <v>104</v>
      </c>
      <c r="K4" s="35" t="s">
        <v>9</v>
      </c>
      <c r="L4" s="35" t="s">
        <v>10</v>
      </c>
      <c r="M4" s="35" t="s">
        <v>11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5297331</v>
      </c>
      <c r="E5" s="27">
        <f t="shared" si="0"/>
        <v>885649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6182980</v>
      </c>
      <c r="O5" s="33">
        <f t="shared" ref="O5:O36" si="1">(N5/O$89)</f>
        <v>370.1718254205831</v>
      </c>
      <c r="P5" s="6"/>
    </row>
    <row r="6" spans="1:133">
      <c r="A6" s="12"/>
      <c r="B6" s="25">
        <v>311</v>
      </c>
      <c r="C6" s="20" t="s">
        <v>3</v>
      </c>
      <c r="D6" s="47">
        <v>4500819</v>
      </c>
      <c r="E6" s="47">
        <v>450070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4950889</v>
      </c>
      <c r="O6" s="48">
        <f t="shared" si="1"/>
        <v>296.40717236424592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359590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21" si="2">SUM(D7:M7)</f>
        <v>359590</v>
      </c>
      <c r="O7" s="48">
        <f t="shared" si="1"/>
        <v>21.528467939891037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75989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75989</v>
      </c>
      <c r="O8" s="48">
        <f t="shared" si="1"/>
        <v>4.5494222594743459</v>
      </c>
      <c r="P8" s="9"/>
    </row>
    <row r="9" spans="1:133">
      <c r="A9" s="12"/>
      <c r="B9" s="25">
        <v>312.60000000000002</v>
      </c>
      <c r="C9" s="20" t="s">
        <v>16</v>
      </c>
      <c r="D9" s="47">
        <v>679485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679485</v>
      </c>
      <c r="O9" s="48">
        <f t="shared" si="1"/>
        <v>40.680416691612287</v>
      </c>
      <c r="P9" s="9"/>
    </row>
    <row r="10" spans="1:133">
      <c r="A10" s="12"/>
      <c r="B10" s="25">
        <v>315</v>
      </c>
      <c r="C10" s="20" t="s">
        <v>132</v>
      </c>
      <c r="D10" s="47">
        <v>117027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117027</v>
      </c>
      <c r="O10" s="48">
        <f t="shared" si="1"/>
        <v>7.006346165359516</v>
      </c>
      <c r="P10" s="9"/>
    </row>
    <row r="11" spans="1:133" ht="15.75">
      <c r="A11" s="29" t="s">
        <v>196</v>
      </c>
      <c r="B11" s="30"/>
      <c r="C11" s="31"/>
      <c r="D11" s="32">
        <f t="shared" ref="D11:M11" si="3">SUM(D12:D14)</f>
        <v>305461</v>
      </c>
      <c r="E11" s="32">
        <f t="shared" si="3"/>
        <v>6445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5">
        <f t="shared" si="2"/>
        <v>311906</v>
      </c>
      <c r="O11" s="46">
        <f t="shared" si="1"/>
        <v>18.673651439861104</v>
      </c>
      <c r="P11" s="10"/>
    </row>
    <row r="12" spans="1:133">
      <c r="A12" s="12"/>
      <c r="B12" s="25">
        <v>321</v>
      </c>
      <c r="C12" s="20" t="s">
        <v>182</v>
      </c>
      <c r="D12" s="47">
        <v>9430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9430</v>
      </c>
      <c r="O12" s="48">
        <f t="shared" si="1"/>
        <v>0.5645692390588517</v>
      </c>
      <c r="P12" s="9"/>
    </row>
    <row r="13" spans="1:133">
      <c r="A13" s="12"/>
      <c r="B13" s="25">
        <v>322</v>
      </c>
      <c r="C13" s="20" t="s">
        <v>0</v>
      </c>
      <c r="D13" s="47">
        <v>233930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233930</v>
      </c>
      <c r="O13" s="48">
        <f t="shared" si="1"/>
        <v>14.00526851463809</v>
      </c>
      <c r="P13" s="9"/>
    </row>
    <row r="14" spans="1:133">
      <c r="A14" s="12"/>
      <c r="B14" s="25">
        <v>329</v>
      </c>
      <c r="C14" s="20" t="s">
        <v>183</v>
      </c>
      <c r="D14" s="47">
        <v>62101</v>
      </c>
      <c r="E14" s="47">
        <v>6445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68546</v>
      </c>
      <c r="O14" s="48">
        <f t="shared" si="1"/>
        <v>4.1038136861641625</v>
      </c>
      <c r="P14" s="9"/>
    </row>
    <row r="15" spans="1:133" ht="15.75">
      <c r="A15" s="29" t="s">
        <v>24</v>
      </c>
      <c r="B15" s="30"/>
      <c r="C15" s="31"/>
      <c r="D15" s="32">
        <f t="shared" ref="D15:M15" si="4">SUM(D16:D37)</f>
        <v>2246899</v>
      </c>
      <c r="E15" s="32">
        <f t="shared" si="4"/>
        <v>3176541</v>
      </c>
      <c r="F15" s="32">
        <f t="shared" si="4"/>
        <v>0</v>
      </c>
      <c r="G15" s="32">
        <f t="shared" si="4"/>
        <v>395251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2"/>
        <v>5818691</v>
      </c>
      <c r="O15" s="46">
        <f t="shared" si="1"/>
        <v>348.36203077291503</v>
      </c>
      <c r="P15" s="10"/>
    </row>
    <row r="16" spans="1:133">
      <c r="A16" s="12"/>
      <c r="B16" s="25">
        <v>331.2</v>
      </c>
      <c r="C16" s="20" t="s">
        <v>23</v>
      </c>
      <c r="D16" s="47">
        <v>35406</v>
      </c>
      <c r="E16" s="47">
        <v>228950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264356</v>
      </c>
      <c r="O16" s="48">
        <f t="shared" si="1"/>
        <v>15.826857450757348</v>
      </c>
      <c r="P16" s="9"/>
    </row>
    <row r="17" spans="1:16">
      <c r="A17" s="12"/>
      <c r="B17" s="25">
        <v>331.39</v>
      </c>
      <c r="C17" s="20" t="s">
        <v>28</v>
      </c>
      <c r="D17" s="47">
        <v>0</v>
      </c>
      <c r="E17" s="47">
        <v>191176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191176</v>
      </c>
      <c r="O17" s="48">
        <f t="shared" si="1"/>
        <v>11.445608573310183</v>
      </c>
      <c r="P17" s="9"/>
    </row>
    <row r="18" spans="1:16">
      <c r="A18" s="12"/>
      <c r="B18" s="25">
        <v>331.5</v>
      </c>
      <c r="C18" s="20" t="s">
        <v>25</v>
      </c>
      <c r="D18" s="47">
        <v>0</v>
      </c>
      <c r="E18" s="47">
        <v>498820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498820</v>
      </c>
      <c r="O18" s="48">
        <f t="shared" si="1"/>
        <v>29.864096270131114</v>
      </c>
      <c r="P18" s="9"/>
    </row>
    <row r="19" spans="1:16">
      <c r="A19" s="12"/>
      <c r="B19" s="25">
        <v>334.1</v>
      </c>
      <c r="C19" s="20" t="s">
        <v>26</v>
      </c>
      <c r="D19" s="47">
        <v>223279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2"/>
        <v>223279</v>
      </c>
      <c r="O19" s="48">
        <f t="shared" si="1"/>
        <v>13.367598634975753</v>
      </c>
      <c r="P19" s="9"/>
    </row>
    <row r="20" spans="1:16">
      <c r="A20" s="12"/>
      <c r="B20" s="25">
        <v>334.2</v>
      </c>
      <c r="C20" s="20" t="s">
        <v>27</v>
      </c>
      <c r="D20" s="47">
        <v>43562</v>
      </c>
      <c r="E20" s="47">
        <v>391721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2"/>
        <v>435283</v>
      </c>
      <c r="O20" s="48">
        <f t="shared" si="1"/>
        <v>26.060168831946356</v>
      </c>
      <c r="P20" s="9"/>
    </row>
    <row r="21" spans="1:16">
      <c r="A21" s="12"/>
      <c r="B21" s="25">
        <v>334.31</v>
      </c>
      <c r="C21" s="20" t="s">
        <v>30</v>
      </c>
      <c r="D21" s="47">
        <v>10000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2"/>
        <v>10000</v>
      </c>
      <c r="O21" s="48">
        <f t="shared" si="1"/>
        <v>0.59869484523738248</v>
      </c>
      <c r="P21" s="9"/>
    </row>
    <row r="22" spans="1:16">
      <c r="A22" s="12"/>
      <c r="B22" s="25">
        <v>334.49</v>
      </c>
      <c r="C22" s="20" t="s">
        <v>31</v>
      </c>
      <c r="D22" s="47">
        <v>0</v>
      </c>
      <c r="E22" s="47">
        <v>1113123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36" si="5">SUM(D22:M22)</f>
        <v>1113123</v>
      </c>
      <c r="O22" s="48">
        <f t="shared" si="1"/>
        <v>66.642100221517097</v>
      </c>
      <c r="P22" s="9"/>
    </row>
    <row r="23" spans="1:16">
      <c r="A23" s="12"/>
      <c r="B23" s="25">
        <v>334.69</v>
      </c>
      <c r="C23" s="20" t="s">
        <v>32</v>
      </c>
      <c r="D23" s="47">
        <v>0</v>
      </c>
      <c r="E23" s="47">
        <v>4483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4483</v>
      </c>
      <c r="O23" s="48">
        <f t="shared" si="1"/>
        <v>0.2683948991199186</v>
      </c>
      <c r="P23" s="9"/>
    </row>
    <row r="24" spans="1:16">
      <c r="A24" s="12"/>
      <c r="B24" s="25">
        <v>334.7</v>
      </c>
      <c r="C24" s="20" t="s">
        <v>33</v>
      </c>
      <c r="D24" s="47">
        <v>46352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46352</v>
      </c>
      <c r="O24" s="48">
        <f t="shared" si="1"/>
        <v>2.7750703466443154</v>
      </c>
      <c r="P24" s="9"/>
    </row>
    <row r="25" spans="1:16">
      <c r="A25" s="12"/>
      <c r="B25" s="25">
        <v>334.82</v>
      </c>
      <c r="C25" s="20" t="s">
        <v>154</v>
      </c>
      <c r="D25" s="47">
        <v>0</v>
      </c>
      <c r="E25" s="47">
        <v>101109</v>
      </c>
      <c r="F25" s="47">
        <v>0</v>
      </c>
      <c r="G25" s="47">
        <v>395251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496360</v>
      </c>
      <c r="O25" s="48">
        <f t="shared" si="1"/>
        <v>29.716817338202716</v>
      </c>
      <c r="P25" s="9"/>
    </row>
    <row r="26" spans="1:16">
      <c r="A26" s="12"/>
      <c r="B26" s="25">
        <v>335.12</v>
      </c>
      <c r="C26" s="20" t="s">
        <v>34</v>
      </c>
      <c r="D26" s="47">
        <v>519418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519418</v>
      </c>
      <c r="O26" s="48">
        <f t="shared" si="1"/>
        <v>31.097287912351074</v>
      </c>
      <c r="P26" s="9"/>
    </row>
    <row r="27" spans="1:16">
      <c r="A27" s="12"/>
      <c r="B27" s="25">
        <v>335.13</v>
      </c>
      <c r="C27" s="20" t="s">
        <v>35</v>
      </c>
      <c r="D27" s="47">
        <v>30385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30385</v>
      </c>
      <c r="O27" s="48">
        <f t="shared" si="1"/>
        <v>1.8191342872537868</v>
      </c>
      <c r="P27" s="9"/>
    </row>
    <row r="28" spans="1:16">
      <c r="A28" s="12"/>
      <c r="B28" s="25">
        <v>335.14</v>
      </c>
      <c r="C28" s="20" t="s">
        <v>36</v>
      </c>
      <c r="D28" s="47">
        <v>16056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16056</v>
      </c>
      <c r="O28" s="48">
        <f t="shared" si="1"/>
        <v>0.96126444351314133</v>
      </c>
      <c r="P28" s="9"/>
    </row>
    <row r="29" spans="1:16">
      <c r="A29" s="12"/>
      <c r="B29" s="25">
        <v>335.15</v>
      </c>
      <c r="C29" s="20" t="s">
        <v>37</v>
      </c>
      <c r="D29" s="47">
        <v>2008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2008</v>
      </c>
      <c r="O29" s="48">
        <f t="shared" si="1"/>
        <v>0.12021792492366641</v>
      </c>
      <c r="P29" s="9"/>
    </row>
    <row r="30" spans="1:16">
      <c r="A30" s="12"/>
      <c r="B30" s="25">
        <v>335.16</v>
      </c>
      <c r="C30" s="20" t="s">
        <v>38</v>
      </c>
      <c r="D30" s="47">
        <v>226473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226473</v>
      </c>
      <c r="O30" s="48">
        <f t="shared" si="1"/>
        <v>13.558821768544572</v>
      </c>
      <c r="P30" s="9"/>
    </row>
    <row r="31" spans="1:16">
      <c r="A31" s="12"/>
      <c r="B31" s="25">
        <v>335.18</v>
      </c>
      <c r="C31" s="20" t="s">
        <v>39</v>
      </c>
      <c r="D31" s="47">
        <v>1066254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1066254</v>
      </c>
      <c r="O31" s="48">
        <f t="shared" si="1"/>
        <v>63.836077351374001</v>
      </c>
      <c r="P31" s="9"/>
    </row>
    <row r="32" spans="1:16">
      <c r="A32" s="12"/>
      <c r="B32" s="25">
        <v>335.41</v>
      </c>
      <c r="C32" s="20" t="s">
        <v>40</v>
      </c>
      <c r="D32" s="47">
        <v>1474</v>
      </c>
      <c r="E32" s="47">
        <v>19837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21311</v>
      </c>
      <c r="O32" s="48">
        <f t="shared" si="1"/>
        <v>1.275878584685386</v>
      </c>
      <c r="P32" s="9"/>
    </row>
    <row r="33" spans="1:16">
      <c r="A33" s="12"/>
      <c r="B33" s="25">
        <v>335.42</v>
      </c>
      <c r="C33" s="20" t="s">
        <v>41</v>
      </c>
      <c r="D33" s="47">
        <v>0</v>
      </c>
      <c r="E33" s="47">
        <v>428234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428234</v>
      </c>
      <c r="O33" s="48">
        <f t="shared" si="1"/>
        <v>25.638148835538527</v>
      </c>
      <c r="P33" s="9"/>
    </row>
    <row r="34" spans="1:16">
      <c r="A34" s="12"/>
      <c r="B34" s="25">
        <v>335.49</v>
      </c>
      <c r="C34" s="20" t="s">
        <v>155</v>
      </c>
      <c r="D34" s="47">
        <v>0</v>
      </c>
      <c r="E34" s="47">
        <v>192953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192953</v>
      </c>
      <c r="O34" s="48">
        <f t="shared" si="1"/>
        <v>11.551996647308867</v>
      </c>
      <c r="P34" s="9"/>
    </row>
    <row r="35" spans="1:16">
      <c r="A35" s="12"/>
      <c r="B35" s="25">
        <v>335.7</v>
      </c>
      <c r="C35" s="20" t="s">
        <v>42</v>
      </c>
      <c r="D35" s="47">
        <v>7894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7894</v>
      </c>
      <c r="O35" s="48">
        <f t="shared" si="1"/>
        <v>0.47260971083038977</v>
      </c>
      <c r="P35" s="9"/>
    </row>
    <row r="36" spans="1:16">
      <c r="A36" s="12"/>
      <c r="B36" s="25">
        <v>336</v>
      </c>
      <c r="C36" s="20" t="s">
        <v>4</v>
      </c>
      <c r="D36" s="47">
        <v>18338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18338</v>
      </c>
      <c r="O36" s="48">
        <f t="shared" si="1"/>
        <v>1.097886607196312</v>
      </c>
      <c r="P36" s="9"/>
    </row>
    <row r="37" spans="1:16">
      <c r="A37" s="12"/>
      <c r="B37" s="25">
        <v>337.9</v>
      </c>
      <c r="C37" s="20" t="s">
        <v>197</v>
      </c>
      <c r="D37" s="47">
        <v>0</v>
      </c>
      <c r="E37" s="47">
        <v>6135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>SUM(D37:M37)</f>
        <v>6135</v>
      </c>
      <c r="O37" s="48">
        <f t="shared" ref="O37:O68" si="6">(N37/O$89)</f>
        <v>0.36729928755313418</v>
      </c>
      <c r="P37" s="9"/>
    </row>
    <row r="38" spans="1:16" ht="15.75">
      <c r="A38" s="29" t="s">
        <v>48</v>
      </c>
      <c r="B38" s="30"/>
      <c r="C38" s="31"/>
      <c r="D38" s="32">
        <f t="shared" ref="D38:M38" si="7">SUM(D39:D71)</f>
        <v>534059</v>
      </c>
      <c r="E38" s="32">
        <f t="shared" si="7"/>
        <v>1616541</v>
      </c>
      <c r="F38" s="32">
        <f t="shared" si="7"/>
        <v>0</v>
      </c>
      <c r="G38" s="32">
        <f t="shared" si="7"/>
        <v>0</v>
      </c>
      <c r="H38" s="32">
        <f t="shared" si="7"/>
        <v>0</v>
      </c>
      <c r="I38" s="32">
        <f t="shared" si="7"/>
        <v>0</v>
      </c>
      <c r="J38" s="32">
        <f t="shared" si="7"/>
        <v>0</v>
      </c>
      <c r="K38" s="32">
        <f t="shared" si="7"/>
        <v>0</v>
      </c>
      <c r="L38" s="32">
        <f t="shared" si="7"/>
        <v>0</v>
      </c>
      <c r="M38" s="32">
        <f t="shared" si="7"/>
        <v>0</v>
      </c>
      <c r="N38" s="32">
        <f>SUM(D38:M38)</f>
        <v>2150600</v>
      </c>
      <c r="O38" s="46">
        <f t="shared" si="6"/>
        <v>128.75531341675148</v>
      </c>
      <c r="P38" s="10"/>
    </row>
    <row r="39" spans="1:16">
      <c r="A39" s="12"/>
      <c r="B39" s="25">
        <v>341.1</v>
      </c>
      <c r="C39" s="20" t="s">
        <v>51</v>
      </c>
      <c r="D39" s="47">
        <v>19990</v>
      </c>
      <c r="E39" s="47">
        <v>193857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213847</v>
      </c>
      <c r="O39" s="48">
        <f t="shared" si="6"/>
        <v>12.802909656947854</v>
      </c>
      <c r="P39" s="9"/>
    </row>
    <row r="40" spans="1:16">
      <c r="A40" s="12"/>
      <c r="B40" s="25">
        <v>341.2</v>
      </c>
      <c r="C40" s="20" t="s">
        <v>198</v>
      </c>
      <c r="D40" s="47">
        <v>0</v>
      </c>
      <c r="E40" s="47">
        <v>1020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ref="N40:N71" si="8">SUM(D40:M40)</f>
        <v>1020</v>
      </c>
      <c r="O40" s="48">
        <f t="shared" si="6"/>
        <v>6.1066874214213016E-2</v>
      </c>
      <c r="P40" s="9"/>
    </row>
    <row r="41" spans="1:16">
      <c r="A41" s="12"/>
      <c r="B41" s="25">
        <v>341.51</v>
      </c>
      <c r="C41" s="20" t="s">
        <v>53</v>
      </c>
      <c r="D41" s="47">
        <v>134657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134657</v>
      </c>
      <c r="O41" s="48">
        <f t="shared" si="6"/>
        <v>8.0618451775130211</v>
      </c>
      <c r="P41" s="9"/>
    </row>
    <row r="42" spans="1:16">
      <c r="A42" s="12"/>
      <c r="B42" s="25">
        <v>341.52</v>
      </c>
      <c r="C42" s="20" t="s">
        <v>54</v>
      </c>
      <c r="D42" s="47">
        <v>45825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45825</v>
      </c>
      <c r="O42" s="48">
        <f t="shared" si="6"/>
        <v>2.7435191283003055</v>
      </c>
      <c r="P42" s="9"/>
    </row>
    <row r="43" spans="1:16">
      <c r="A43" s="12"/>
      <c r="B43" s="25">
        <v>341.53</v>
      </c>
      <c r="C43" s="20" t="s">
        <v>55</v>
      </c>
      <c r="D43" s="47">
        <v>3233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3233</v>
      </c>
      <c r="O43" s="48">
        <f t="shared" si="6"/>
        <v>0.19355804346524577</v>
      </c>
      <c r="P43" s="9"/>
    </row>
    <row r="44" spans="1:16">
      <c r="A44" s="12"/>
      <c r="B44" s="25">
        <v>341.55</v>
      </c>
      <c r="C44" s="20" t="s">
        <v>56</v>
      </c>
      <c r="D44" s="47">
        <v>0</v>
      </c>
      <c r="E44" s="47">
        <v>1786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1786</v>
      </c>
      <c r="O44" s="48">
        <f t="shared" si="6"/>
        <v>0.10692689935939652</v>
      </c>
      <c r="P44" s="9"/>
    </row>
    <row r="45" spans="1:16">
      <c r="A45" s="12"/>
      <c r="B45" s="25">
        <v>341.56</v>
      </c>
      <c r="C45" s="20" t="s">
        <v>57</v>
      </c>
      <c r="D45" s="47">
        <v>0</v>
      </c>
      <c r="E45" s="47">
        <v>29361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29361</v>
      </c>
      <c r="O45" s="48">
        <f t="shared" si="6"/>
        <v>1.7578279351014787</v>
      </c>
      <c r="P45" s="9"/>
    </row>
    <row r="46" spans="1:16">
      <c r="A46" s="12"/>
      <c r="B46" s="25">
        <v>341.9</v>
      </c>
      <c r="C46" s="20" t="s">
        <v>58</v>
      </c>
      <c r="D46" s="47">
        <v>145552</v>
      </c>
      <c r="E46" s="47">
        <v>172653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318205</v>
      </c>
      <c r="O46" s="48">
        <f t="shared" si="6"/>
        <v>19.050769322876128</v>
      </c>
      <c r="P46" s="9"/>
    </row>
    <row r="47" spans="1:16">
      <c r="A47" s="12"/>
      <c r="B47" s="25">
        <v>342.4</v>
      </c>
      <c r="C47" s="20" t="s">
        <v>62</v>
      </c>
      <c r="D47" s="47">
        <v>0</v>
      </c>
      <c r="E47" s="47">
        <v>100824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100824</v>
      </c>
      <c r="O47" s="48">
        <f t="shared" si="6"/>
        <v>6.0362809076213857</v>
      </c>
      <c r="P47" s="9"/>
    </row>
    <row r="48" spans="1:16">
      <c r="A48" s="12"/>
      <c r="B48" s="25">
        <v>342.5</v>
      </c>
      <c r="C48" s="20" t="s">
        <v>63</v>
      </c>
      <c r="D48" s="47">
        <v>29750</v>
      </c>
      <c r="E48" s="47">
        <v>16316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46066</v>
      </c>
      <c r="O48" s="48">
        <f t="shared" si="6"/>
        <v>2.7579476740705262</v>
      </c>
      <c r="P48" s="9"/>
    </row>
    <row r="49" spans="1:16">
      <c r="A49" s="12"/>
      <c r="B49" s="25">
        <v>342.6</v>
      </c>
      <c r="C49" s="20" t="s">
        <v>64</v>
      </c>
      <c r="D49" s="47">
        <v>0</v>
      </c>
      <c r="E49" s="47">
        <v>738648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738648</v>
      </c>
      <c r="O49" s="48">
        <f t="shared" si="6"/>
        <v>44.222475004490214</v>
      </c>
      <c r="P49" s="9"/>
    </row>
    <row r="50" spans="1:16">
      <c r="A50" s="12"/>
      <c r="B50" s="25">
        <v>343.4</v>
      </c>
      <c r="C50" s="20" t="s">
        <v>65</v>
      </c>
      <c r="D50" s="47">
        <v>0</v>
      </c>
      <c r="E50" s="47">
        <v>120496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120496</v>
      </c>
      <c r="O50" s="48">
        <f t="shared" si="6"/>
        <v>7.214033407172364</v>
      </c>
      <c r="P50" s="9"/>
    </row>
    <row r="51" spans="1:16">
      <c r="A51" s="12"/>
      <c r="B51" s="25">
        <v>344.9</v>
      </c>
      <c r="C51" s="20" t="s">
        <v>66</v>
      </c>
      <c r="D51" s="47">
        <v>0</v>
      </c>
      <c r="E51" s="47">
        <v>5077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5077</v>
      </c>
      <c r="O51" s="48">
        <f t="shared" si="6"/>
        <v>0.30395737292701908</v>
      </c>
      <c r="P51" s="9"/>
    </row>
    <row r="52" spans="1:16">
      <c r="A52" s="12"/>
      <c r="B52" s="25">
        <v>346.4</v>
      </c>
      <c r="C52" s="20" t="s">
        <v>67</v>
      </c>
      <c r="D52" s="47">
        <v>9263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9263</v>
      </c>
      <c r="O52" s="48">
        <f t="shared" si="6"/>
        <v>0.55457103514338746</v>
      </c>
      <c r="P52" s="9"/>
    </row>
    <row r="53" spans="1:16">
      <c r="A53" s="12"/>
      <c r="B53" s="25">
        <v>347.2</v>
      </c>
      <c r="C53" s="20" t="s">
        <v>68</v>
      </c>
      <c r="D53" s="47">
        <v>101199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101199</v>
      </c>
      <c r="O53" s="48">
        <f t="shared" si="6"/>
        <v>6.0587319643177873</v>
      </c>
      <c r="P53" s="9"/>
    </row>
    <row r="54" spans="1:16">
      <c r="A54" s="12"/>
      <c r="B54" s="25">
        <v>347.5</v>
      </c>
      <c r="C54" s="20" t="s">
        <v>69</v>
      </c>
      <c r="D54" s="47">
        <v>1170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1170</v>
      </c>
      <c r="O54" s="48">
        <f t="shared" si="6"/>
        <v>7.0047296892773753E-2</v>
      </c>
      <c r="P54" s="9"/>
    </row>
    <row r="55" spans="1:16">
      <c r="A55" s="12"/>
      <c r="B55" s="25">
        <v>348.12</v>
      </c>
      <c r="C55" s="39" t="s">
        <v>72</v>
      </c>
      <c r="D55" s="47">
        <v>0</v>
      </c>
      <c r="E55" s="47">
        <v>630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630</v>
      </c>
      <c r="O55" s="48">
        <f t="shared" si="6"/>
        <v>3.77177752499551E-2</v>
      </c>
      <c r="P55" s="9"/>
    </row>
    <row r="56" spans="1:16">
      <c r="A56" s="12"/>
      <c r="B56" s="25">
        <v>348.13</v>
      </c>
      <c r="C56" s="39" t="s">
        <v>73</v>
      </c>
      <c r="D56" s="47">
        <v>0</v>
      </c>
      <c r="E56" s="47">
        <v>41004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41004</v>
      </c>
      <c r="O56" s="48">
        <f t="shared" si="6"/>
        <v>2.4548883434113633</v>
      </c>
      <c r="P56" s="9"/>
    </row>
    <row r="57" spans="1:16">
      <c r="A57" s="12"/>
      <c r="B57" s="25">
        <v>348.15</v>
      </c>
      <c r="C57" s="39" t="s">
        <v>199</v>
      </c>
      <c r="D57" s="47">
        <v>16845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>SUM(D57:M57)</f>
        <v>16845</v>
      </c>
      <c r="O57" s="48">
        <f t="shared" si="6"/>
        <v>1.0085014668023708</v>
      </c>
      <c r="P57" s="9"/>
    </row>
    <row r="58" spans="1:16">
      <c r="A58" s="12"/>
      <c r="B58" s="25">
        <v>348.21</v>
      </c>
      <c r="C58" s="39" t="s">
        <v>74</v>
      </c>
      <c r="D58" s="47">
        <v>0</v>
      </c>
      <c r="E58" s="47">
        <v>35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35</v>
      </c>
      <c r="O58" s="48">
        <f t="shared" si="6"/>
        <v>2.0954319583308388E-3</v>
      </c>
      <c r="P58" s="9"/>
    </row>
    <row r="59" spans="1:16">
      <c r="A59" s="12"/>
      <c r="B59" s="25">
        <v>348.22</v>
      </c>
      <c r="C59" s="39" t="s">
        <v>75</v>
      </c>
      <c r="D59" s="47">
        <v>0</v>
      </c>
      <c r="E59" s="47">
        <v>156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156</v>
      </c>
      <c r="O59" s="48">
        <f t="shared" si="6"/>
        <v>9.3396395857031668E-3</v>
      </c>
      <c r="P59" s="9"/>
    </row>
    <row r="60" spans="1:16">
      <c r="A60" s="12"/>
      <c r="B60" s="25">
        <v>348.23</v>
      </c>
      <c r="C60" s="39" t="s">
        <v>76</v>
      </c>
      <c r="D60" s="47">
        <v>0</v>
      </c>
      <c r="E60" s="47">
        <v>4217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4217</v>
      </c>
      <c r="O60" s="48">
        <f t="shared" si="6"/>
        <v>0.25246961623660419</v>
      </c>
      <c r="P60" s="9"/>
    </row>
    <row r="61" spans="1:16">
      <c r="A61" s="12"/>
      <c r="B61" s="25">
        <v>348.26</v>
      </c>
      <c r="C61" s="39" t="s">
        <v>200</v>
      </c>
      <c r="D61" s="47">
        <v>0</v>
      </c>
      <c r="E61" s="47">
        <v>5280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>SUM(D61:M61)</f>
        <v>5280</v>
      </c>
      <c r="O61" s="48">
        <f t="shared" si="6"/>
        <v>0.31611087828533796</v>
      </c>
      <c r="P61" s="9"/>
    </row>
    <row r="62" spans="1:16">
      <c r="A62" s="12"/>
      <c r="B62" s="25">
        <v>348.31</v>
      </c>
      <c r="C62" s="39" t="s">
        <v>77</v>
      </c>
      <c r="D62" s="47">
        <v>0</v>
      </c>
      <c r="E62" s="47">
        <v>37175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37175</v>
      </c>
      <c r="O62" s="48">
        <f t="shared" si="6"/>
        <v>2.2256480871699695</v>
      </c>
      <c r="P62" s="9"/>
    </row>
    <row r="63" spans="1:16">
      <c r="A63" s="12"/>
      <c r="B63" s="25">
        <v>348.32</v>
      </c>
      <c r="C63" s="39" t="s">
        <v>78</v>
      </c>
      <c r="D63" s="47">
        <v>0</v>
      </c>
      <c r="E63" s="47">
        <v>5102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5102</v>
      </c>
      <c r="O63" s="48">
        <f t="shared" si="6"/>
        <v>0.30545411004011258</v>
      </c>
      <c r="P63" s="9"/>
    </row>
    <row r="64" spans="1:16">
      <c r="A64" s="12"/>
      <c r="B64" s="25">
        <v>348.41</v>
      </c>
      <c r="C64" s="39" t="s">
        <v>79</v>
      </c>
      <c r="D64" s="47">
        <v>0</v>
      </c>
      <c r="E64" s="47">
        <v>43651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8"/>
        <v>43651</v>
      </c>
      <c r="O64" s="48">
        <f t="shared" si="6"/>
        <v>2.6133628689456985</v>
      </c>
      <c r="P64" s="9"/>
    </row>
    <row r="65" spans="1:16">
      <c r="A65" s="12"/>
      <c r="B65" s="25">
        <v>348.42</v>
      </c>
      <c r="C65" s="39" t="s">
        <v>80</v>
      </c>
      <c r="D65" s="47">
        <v>0</v>
      </c>
      <c r="E65" s="47">
        <v>8829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8"/>
        <v>8829</v>
      </c>
      <c r="O65" s="48">
        <f t="shared" si="6"/>
        <v>0.52858767886008506</v>
      </c>
      <c r="P65" s="9"/>
    </row>
    <row r="66" spans="1:16">
      <c r="A66" s="12"/>
      <c r="B66" s="25">
        <v>348.52</v>
      </c>
      <c r="C66" s="39" t="s">
        <v>82</v>
      </c>
      <c r="D66" s="47">
        <v>0</v>
      </c>
      <c r="E66" s="47">
        <v>9614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8"/>
        <v>9614</v>
      </c>
      <c r="O66" s="48">
        <f t="shared" si="6"/>
        <v>0.57558522421121949</v>
      </c>
      <c r="P66" s="9"/>
    </row>
    <row r="67" spans="1:16">
      <c r="A67" s="12"/>
      <c r="B67" s="25">
        <v>348.53</v>
      </c>
      <c r="C67" s="39" t="s">
        <v>83</v>
      </c>
      <c r="D67" s="47">
        <v>0</v>
      </c>
      <c r="E67" s="47">
        <v>53837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8"/>
        <v>53837</v>
      </c>
      <c r="O67" s="48">
        <f t="shared" si="6"/>
        <v>3.223193438304496</v>
      </c>
      <c r="P67" s="9"/>
    </row>
    <row r="68" spans="1:16">
      <c r="A68" s="12"/>
      <c r="B68" s="25">
        <v>348.54</v>
      </c>
      <c r="C68" s="39" t="s">
        <v>201</v>
      </c>
      <c r="D68" s="47">
        <v>0</v>
      </c>
      <c r="E68" s="47">
        <v>10688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>SUM(D68:M68)</f>
        <v>10688</v>
      </c>
      <c r="O68" s="48">
        <f t="shared" si="6"/>
        <v>0.63988505058971445</v>
      </c>
      <c r="P68" s="9"/>
    </row>
    <row r="69" spans="1:16">
      <c r="A69" s="12"/>
      <c r="B69" s="25">
        <v>348.71</v>
      </c>
      <c r="C69" s="39" t="s">
        <v>84</v>
      </c>
      <c r="D69" s="47">
        <v>0</v>
      </c>
      <c r="E69" s="47">
        <v>14767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8"/>
        <v>14767</v>
      </c>
      <c r="O69" s="48">
        <f t="shared" ref="O69:O87" si="9">(N69/O$89)</f>
        <v>0.88409267796204272</v>
      </c>
      <c r="P69" s="9"/>
    </row>
    <row r="70" spans="1:16">
      <c r="A70" s="12"/>
      <c r="B70" s="25">
        <v>348.72</v>
      </c>
      <c r="C70" s="39" t="s">
        <v>85</v>
      </c>
      <c r="D70" s="47">
        <v>0</v>
      </c>
      <c r="E70" s="47">
        <v>1518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8"/>
        <v>1518</v>
      </c>
      <c r="O70" s="48">
        <f t="shared" si="9"/>
        <v>9.0881877507034664E-2</v>
      </c>
      <c r="P70" s="9"/>
    </row>
    <row r="71" spans="1:16">
      <c r="A71" s="12"/>
      <c r="B71" s="25">
        <v>349</v>
      </c>
      <c r="C71" s="20" t="s">
        <v>1</v>
      </c>
      <c r="D71" s="47">
        <v>26575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8"/>
        <v>26575</v>
      </c>
      <c r="O71" s="48">
        <f t="shared" si="9"/>
        <v>1.5910315512183439</v>
      </c>
      <c r="P71" s="9"/>
    </row>
    <row r="72" spans="1:16" ht="15.75">
      <c r="A72" s="29" t="s">
        <v>49</v>
      </c>
      <c r="B72" s="30"/>
      <c r="C72" s="31"/>
      <c r="D72" s="32">
        <f t="shared" ref="D72:M72" si="10">SUM(D73:D73)</f>
        <v>0</v>
      </c>
      <c r="E72" s="32">
        <f t="shared" si="10"/>
        <v>127981</v>
      </c>
      <c r="F72" s="32">
        <f t="shared" si="10"/>
        <v>0</v>
      </c>
      <c r="G72" s="32">
        <f t="shared" si="10"/>
        <v>0</v>
      </c>
      <c r="H72" s="32">
        <f t="shared" si="10"/>
        <v>0</v>
      </c>
      <c r="I72" s="32">
        <f t="shared" si="10"/>
        <v>0</v>
      </c>
      <c r="J72" s="32">
        <f t="shared" si="10"/>
        <v>0</v>
      </c>
      <c r="K72" s="32">
        <f t="shared" si="10"/>
        <v>0</v>
      </c>
      <c r="L72" s="32">
        <f t="shared" si="10"/>
        <v>0</v>
      </c>
      <c r="M72" s="32">
        <f t="shared" si="10"/>
        <v>0</v>
      </c>
      <c r="N72" s="32">
        <f>SUM(D72:M72)</f>
        <v>127981</v>
      </c>
      <c r="O72" s="46">
        <f t="shared" si="9"/>
        <v>7.6621564988325455</v>
      </c>
      <c r="P72" s="10"/>
    </row>
    <row r="73" spans="1:16">
      <c r="A73" s="13"/>
      <c r="B73" s="40">
        <v>351</v>
      </c>
      <c r="C73" s="21" t="s">
        <v>202</v>
      </c>
      <c r="D73" s="47">
        <v>0</v>
      </c>
      <c r="E73" s="47">
        <v>127981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>SUM(D73:M73)</f>
        <v>127981</v>
      </c>
      <c r="O73" s="48">
        <f t="shared" si="9"/>
        <v>7.6621564988325455</v>
      </c>
      <c r="P73" s="9"/>
    </row>
    <row r="74" spans="1:16" ht="15.75">
      <c r="A74" s="29" t="s">
        <v>5</v>
      </c>
      <c r="B74" s="30"/>
      <c r="C74" s="31"/>
      <c r="D74" s="32">
        <f t="shared" ref="D74:M74" si="11">SUM(D75:D83)</f>
        <v>131223</v>
      </c>
      <c r="E74" s="32">
        <f t="shared" si="11"/>
        <v>2015947</v>
      </c>
      <c r="F74" s="32">
        <f t="shared" si="11"/>
        <v>0</v>
      </c>
      <c r="G74" s="32">
        <f t="shared" si="11"/>
        <v>233906</v>
      </c>
      <c r="H74" s="32">
        <f t="shared" si="11"/>
        <v>0</v>
      </c>
      <c r="I74" s="32">
        <f t="shared" si="11"/>
        <v>0</v>
      </c>
      <c r="J74" s="32">
        <f t="shared" si="11"/>
        <v>0</v>
      </c>
      <c r="K74" s="32">
        <f t="shared" si="11"/>
        <v>0</v>
      </c>
      <c r="L74" s="32">
        <f t="shared" si="11"/>
        <v>0</v>
      </c>
      <c r="M74" s="32">
        <f t="shared" si="11"/>
        <v>0</v>
      </c>
      <c r="N74" s="32">
        <f>SUM(D74:M74)</f>
        <v>2381076</v>
      </c>
      <c r="O74" s="46">
        <f t="shared" si="9"/>
        <v>142.55379273184457</v>
      </c>
      <c r="P74" s="10"/>
    </row>
    <row r="75" spans="1:16">
      <c r="A75" s="12"/>
      <c r="B75" s="25">
        <v>361.1</v>
      </c>
      <c r="C75" s="20" t="s">
        <v>92</v>
      </c>
      <c r="D75" s="47">
        <v>89952</v>
      </c>
      <c r="E75" s="47">
        <v>274033</v>
      </c>
      <c r="F75" s="47">
        <v>0</v>
      </c>
      <c r="G75" s="47">
        <v>82011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>SUM(D75:M75)</f>
        <v>445996</v>
      </c>
      <c r="O75" s="48">
        <f t="shared" si="9"/>
        <v>26.701550619649165</v>
      </c>
      <c r="P75" s="9"/>
    </row>
    <row r="76" spans="1:16">
      <c r="A76" s="12"/>
      <c r="B76" s="25">
        <v>363.1</v>
      </c>
      <c r="C76" s="20" t="s">
        <v>187</v>
      </c>
      <c r="D76" s="47">
        <v>12000</v>
      </c>
      <c r="E76" s="47">
        <v>1117347</v>
      </c>
      <c r="F76" s="47">
        <v>0</v>
      </c>
      <c r="G76" s="47">
        <v>109895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ref="N76:N83" si="12">SUM(D76:M76)</f>
        <v>1239242</v>
      </c>
      <c r="O76" s="48">
        <f t="shared" si="9"/>
        <v>74.192779740166444</v>
      </c>
      <c r="P76" s="9"/>
    </row>
    <row r="77" spans="1:16">
      <c r="A77" s="12"/>
      <c r="B77" s="25">
        <v>363.22</v>
      </c>
      <c r="C77" s="20" t="s">
        <v>203</v>
      </c>
      <c r="D77" s="47">
        <v>0</v>
      </c>
      <c r="E77" s="47">
        <v>269649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269649</v>
      </c>
      <c r="O77" s="48">
        <f t="shared" si="9"/>
        <v>16.143746632341497</v>
      </c>
      <c r="P77" s="9"/>
    </row>
    <row r="78" spans="1:16">
      <c r="A78" s="12"/>
      <c r="B78" s="25">
        <v>363.29</v>
      </c>
      <c r="C78" s="20" t="s">
        <v>204</v>
      </c>
      <c r="D78" s="47">
        <v>0</v>
      </c>
      <c r="E78" s="47">
        <v>0</v>
      </c>
      <c r="F78" s="47">
        <v>0</v>
      </c>
      <c r="G78" s="47">
        <v>42000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42000</v>
      </c>
      <c r="O78" s="48">
        <f t="shared" si="9"/>
        <v>2.5145183499970067</v>
      </c>
      <c r="P78" s="9"/>
    </row>
    <row r="79" spans="1:16">
      <c r="A79" s="12"/>
      <c r="B79" s="25">
        <v>364</v>
      </c>
      <c r="C79" s="20" t="s">
        <v>205</v>
      </c>
      <c r="D79" s="47">
        <v>0</v>
      </c>
      <c r="E79" s="47">
        <v>182000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182000</v>
      </c>
      <c r="O79" s="48">
        <f t="shared" si="9"/>
        <v>10.896246183320361</v>
      </c>
      <c r="P79" s="9"/>
    </row>
    <row r="80" spans="1:16">
      <c r="A80" s="12"/>
      <c r="B80" s="25">
        <v>365</v>
      </c>
      <c r="C80" s="20" t="s">
        <v>172</v>
      </c>
      <c r="D80" s="47">
        <v>3003</v>
      </c>
      <c r="E80" s="47">
        <v>298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3301</v>
      </c>
      <c r="O80" s="48">
        <f t="shared" si="9"/>
        <v>0.19762916841285996</v>
      </c>
      <c r="P80" s="9"/>
    </row>
    <row r="81" spans="1:119">
      <c r="A81" s="12"/>
      <c r="B81" s="25">
        <v>366</v>
      </c>
      <c r="C81" s="20" t="s">
        <v>95</v>
      </c>
      <c r="D81" s="47">
        <v>0</v>
      </c>
      <c r="E81" s="47">
        <v>3232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3232</v>
      </c>
      <c r="O81" s="48">
        <f t="shared" si="9"/>
        <v>0.19349817398072203</v>
      </c>
      <c r="P81" s="9"/>
    </row>
    <row r="82" spans="1:119">
      <c r="A82" s="12"/>
      <c r="B82" s="25">
        <v>369.3</v>
      </c>
      <c r="C82" s="20" t="s">
        <v>96</v>
      </c>
      <c r="D82" s="47">
        <v>17907</v>
      </c>
      <c r="E82" s="47">
        <v>780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18687</v>
      </c>
      <c r="O82" s="48">
        <f t="shared" si="9"/>
        <v>1.1187810572950967</v>
      </c>
      <c r="P82" s="9"/>
    </row>
    <row r="83" spans="1:119">
      <c r="A83" s="12"/>
      <c r="B83" s="25">
        <v>369.9</v>
      </c>
      <c r="C83" s="20" t="s">
        <v>97</v>
      </c>
      <c r="D83" s="47">
        <v>8361</v>
      </c>
      <c r="E83" s="47">
        <v>168608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176969</v>
      </c>
      <c r="O83" s="48">
        <f t="shared" si="9"/>
        <v>10.595042806681434</v>
      </c>
      <c r="P83" s="9"/>
    </row>
    <row r="84" spans="1:119" ht="15.75">
      <c r="A84" s="29" t="s">
        <v>50</v>
      </c>
      <c r="B84" s="30"/>
      <c r="C84" s="31"/>
      <c r="D84" s="32">
        <f t="shared" ref="D84:M84" si="13">SUM(D85:D86)</f>
        <v>418277</v>
      </c>
      <c r="E84" s="32">
        <f t="shared" si="13"/>
        <v>4994494</v>
      </c>
      <c r="F84" s="32">
        <f t="shared" si="13"/>
        <v>0</v>
      </c>
      <c r="G84" s="32">
        <f t="shared" si="13"/>
        <v>473161</v>
      </c>
      <c r="H84" s="32">
        <f t="shared" si="13"/>
        <v>0</v>
      </c>
      <c r="I84" s="32">
        <f t="shared" si="13"/>
        <v>0</v>
      </c>
      <c r="J84" s="32">
        <f t="shared" si="13"/>
        <v>0</v>
      </c>
      <c r="K84" s="32">
        <f t="shared" si="13"/>
        <v>0</v>
      </c>
      <c r="L84" s="32">
        <f t="shared" si="13"/>
        <v>0</v>
      </c>
      <c r="M84" s="32">
        <f t="shared" si="13"/>
        <v>0</v>
      </c>
      <c r="N84" s="32">
        <f>SUM(D84:M84)</f>
        <v>5885932</v>
      </c>
      <c r="O84" s="46">
        <f t="shared" si="9"/>
        <v>352.38771478177574</v>
      </c>
      <c r="P84" s="9"/>
    </row>
    <row r="85" spans="1:119">
      <c r="A85" s="12"/>
      <c r="B85" s="25">
        <v>381</v>
      </c>
      <c r="C85" s="20" t="s">
        <v>98</v>
      </c>
      <c r="D85" s="47">
        <v>418277</v>
      </c>
      <c r="E85" s="47">
        <v>4787108</v>
      </c>
      <c r="F85" s="47">
        <v>0</v>
      </c>
      <c r="G85" s="47">
        <v>473161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>SUM(D85:M85)</f>
        <v>5678546</v>
      </c>
      <c r="O85" s="48">
        <f t="shared" si="9"/>
        <v>339.97162186433576</v>
      </c>
      <c r="P85" s="9"/>
    </row>
    <row r="86" spans="1:119" ht="15.75" thickBot="1">
      <c r="A86" s="12"/>
      <c r="B86" s="25">
        <v>384</v>
      </c>
      <c r="C86" s="20" t="s">
        <v>99</v>
      </c>
      <c r="D86" s="47">
        <v>0</v>
      </c>
      <c r="E86" s="47">
        <v>207386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>SUM(D86:M86)</f>
        <v>207386</v>
      </c>
      <c r="O86" s="48">
        <f t="shared" si="9"/>
        <v>12.416092917439981</v>
      </c>
      <c r="P86" s="9"/>
    </row>
    <row r="87" spans="1:119" ht="16.5" thickBot="1">
      <c r="A87" s="14" t="s">
        <v>71</v>
      </c>
      <c r="B87" s="23"/>
      <c r="C87" s="22"/>
      <c r="D87" s="15">
        <f t="shared" ref="D87:M87" si="14">SUM(D5,D11,D15,D38,D72,D74,D84)</f>
        <v>8933250</v>
      </c>
      <c r="E87" s="15">
        <f t="shared" si="14"/>
        <v>12823598</v>
      </c>
      <c r="F87" s="15">
        <f t="shared" si="14"/>
        <v>0</v>
      </c>
      <c r="G87" s="15">
        <f t="shared" si="14"/>
        <v>1102318</v>
      </c>
      <c r="H87" s="15">
        <f t="shared" si="14"/>
        <v>0</v>
      </c>
      <c r="I87" s="15">
        <f t="shared" si="14"/>
        <v>0</v>
      </c>
      <c r="J87" s="15">
        <f t="shared" si="14"/>
        <v>0</v>
      </c>
      <c r="K87" s="15">
        <f t="shared" si="14"/>
        <v>0</v>
      </c>
      <c r="L87" s="15">
        <f t="shared" si="14"/>
        <v>0</v>
      </c>
      <c r="M87" s="15">
        <f t="shared" si="14"/>
        <v>0</v>
      </c>
      <c r="N87" s="15">
        <f>SUM(D87:M87)</f>
        <v>22859166</v>
      </c>
      <c r="O87" s="38">
        <f t="shared" si="9"/>
        <v>1368.5664850625635</v>
      </c>
      <c r="P87" s="6"/>
      <c r="Q87" s="2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</row>
    <row r="88" spans="1:119">
      <c r="A88" s="16"/>
      <c r="B88" s="18"/>
      <c r="C88" s="18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9"/>
    </row>
    <row r="89" spans="1:119">
      <c r="A89" s="41"/>
      <c r="B89" s="42"/>
      <c r="C89" s="42"/>
      <c r="D89" s="43"/>
      <c r="E89" s="43"/>
      <c r="F89" s="43"/>
      <c r="G89" s="43"/>
      <c r="H89" s="43"/>
      <c r="I89" s="43"/>
      <c r="J89" s="43"/>
      <c r="K89" s="43"/>
      <c r="L89" s="119" t="s">
        <v>206</v>
      </c>
      <c r="M89" s="119"/>
      <c r="N89" s="119"/>
      <c r="O89" s="44">
        <v>16703</v>
      </c>
    </row>
    <row r="90" spans="1:119">
      <c r="A90" s="120"/>
      <c r="B90" s="97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8"/>
    </row>
    <row r="91" spans="1:119" ht="15.75" customHeight="1" thickBot="1">
      <c r="A91" s="121" t="s">
        <v>116</v>
      </c>
      <c r="B91" s="100"/>
      <c r="C91" s="100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1"/>
    </row>
  </sheetData>
  <mergeCells count="10">
    <mergeCell ref="L89:N89"/>
    <mergeCell ref="A90:O90"/>
    <mergeCell ref="A91:O9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9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2" t="s">
        <v>107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4"/>
      <c r="Q1" s="7"/>
      <c r="R1"/>
    </row>
    <row r="2" spans="1:134" ht="24" thickBot="1">
      <c r="A2" s="125" t="s">
        <v>249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7"/>
      <c r="Q2" s="7"/>
      <c r="R2"/>
    </row>
    <row r="3" spans="1:134" ht="18" customHeight="1">
      <c r="A3" s="128" t="s">
        <v>100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0"/>
      <c r="M3" s="131"/>
      <c r="N3" s="36"/>
      <c r="O3" s="37"/>
      <c r="P3" s="132" t="s">
        <v>229</v>
      </c>
      <c r="Q3" s="11"/>
      <c r="R3"/>
    </row>
    <row r="4" spans="1:134" ht="32.25" customHeight="1" thickBot="1">
      <c r="A4" s="111"/>
      <c r="B4" s="112"/>
      <c r="C4" s="113"/>
      <c r="D4" s="34" t="s">
        <v>6</v>
      </c>
      <c r="E4" s="34" t="s">
        <v>101</v>
      </c>
      <c r="F4" s="34" t="s">
        <v>102</v>
      </c>
      <c r="G4" s="34" t="s">
        <v>103</v>
      </c>
      <c r="H4" s="34" t="s">
        <v>7</v>
      </c>
      <c r="I4" s="34" t="s">
        <v>8</v>
      </c>
      <c r="J4" s="35" t="s">
        <v>104</v>
      </c>
      <c r="K4" s="35" t="s">
        <v>9</v>
      </c>
      <c r="L4" s="35" t="s">
        <v>10</v>
      </c>
      <c r="M4" s="35" t="s">
        <v>230</v>
      </c>
      <c r="N4" s="35" t="s">
        <v>11</v>
      </c>
      <c r="O4" s="35" t="s">
        <v>231</v>
      </c>
      <c r="P4" s="118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232</v>
      </c>
      <c r="B5" s="26"/>
      <c r="C5" s="26"/>
      <c r="D5" s="27">
        <f t="shared" ref="D5:N5" si="0">SUM(D6:D11)</f>
        <v>10395015</v>
      </c>
      <c r="E5" s="27">
        <f t="shared" si="0"/>
        <v>1506544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11901559</v>
      </c>
      <c r="P5" s="33">
        <f t="shared" ref="P5:P36" si="1">(O5/P$92)</f>
        <v>631.68404012525878</v>
      </c>
      <c r="Q5" s="6"/>
    </row>
    <row r="6" spans="1:134">
      <c r="A6" s="12"/>
      <c r="B6" s="25">
        <v>311</v>
      </c>
      <c r="C6" s="20" t="s">
        <v>3</v>
      </c>
      <c r="D6" s="47">
        <v>8516469</v>
      </c>
      <c r="E6" s="47">
        <v>981043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9497512</v>
      </c>
      <c r="P6" s="48">
        <f t="shared" si="1"/>
        <v>504.08746881800329</v>
      </c>
      <c r="Q6" s="9"/>
    </row>
    <row r="7" spans="1:134">
      <c r="A7" s="12"/>
      <c r="B7" s="25">
        <v>312.13</v>
      </c>
      <c r="C7" s="20" t="s">
        <v>233</v>
      </c>
      <c r="D7" s="47">
        <v>152542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1" si="2">SUM(D7:N7)</f>
        <v>152542</v>
      </c>
      <c r="P7" s="48">
        <f t="shared" si="1"/>
        <v>8.0962793906905155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89271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89271</v>
      </c>
      <c r="P8" s="48">
        <f t="shared" si="1"/>
        <v>4.7381243033809248</v>
      </c>
      <c r="Q8" s="9"/>
    </row>
    <row r="9" spans="1:134">
      <c r="A9" s="12"/>
      <c r="B9" s="25">
        <v>312.41000000000003</v>
      </c>
      <c r="C9" s="20" t="s">
        <v>234</v>
      </c>
      <c r="D9" s="47">
        <v>0</v>
      </c>
      <c r="E9" s="47">
        <v>436230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436230</v>
      </c>
      <c r="P9" s="48">
        <f t="shared" si="1"/>
        <v>23.153229658722999</v>
      </c>
      <c r="Q9" s="9"/>
    </row>
    <row r="10" spans="1:134">
      <c r="A10" s="12"/>
      <c r="B10" s="25">
        <v>312.64</v>
      </c>
      <c r="C10" s="20" t="s">
        <v>235</v>
      </c>
      <c r="D10" s="47">
        <v>1651901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1651901</v>
      </c>
      <c r="P10" s="48">
        <f t="shared" si="1"/>
        <v>87.675866461440478</v>
      </c>
      <c r="Q10" s="9"/>
    </row>
    <row r="11" spans="1:134">
      <c r="A11" s="12"/>
      <c r="B11" s="25">
        <v>315.10000000000002</v>
      </c>
      <c r="C11" s="20" t="s">
        <v>236</v>
      </c>
      <c r="D11" s="47">
        <v>74103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74103</v>
      </c>
      <c r="P11" s="48">
        <f t="shared" si="1"/>
        <v>3.9330714930205404</v>
      </c>
      <c r="Q11" s="9"/>
    </row>
    <row r="12" spans="1:134" ht="15.75">
      <c r="A12" s="29" t="s">
        <v>18</v>
      </c>
      <c r="B12" s="30"/>
      <c r="C12" s="31"/>
      <c r="D12" s="32">
        <f t="shared" ref="D12:N12" si="3">SUM(D13:D15)</f>
        <v>404799</v>
      </c>
      <c r="E12" s="32">
        <f t="shared" si="3"/>
        <v>1328299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5">
        <f>SUM(D12:N12)</f>
        <v>1733098</v>
      </c>
      <c r="P12" s="46">
        <f t="shared" si="1"/>
        <v>91.985457247492178</v>
      </c>
      <c r="Q12" s="10"/>
    </row>
    <row r="13" spans="1:134">
      <c r="A13" s="12"/>
      <c r="B13" s="25">
        <v>322</v>
      </c>
      <c r="C13" s="20" t="s">
        <v>237</v>
      </c>
      <c r="D13" s="47">
        <v>335529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>SUM(D13:N13)</f>
        <v>335529</v>
      </c>
      <c r="P13" s="48">
        <f t="shared" si="1"/>
        <v>17.808449657661484</v>
      </c>
      <c r="Q13" s="9"/>
    </row>
    <row r="14" spans="1:134">
      <c r="A14" s="12"/>
      <c r="B14" s="25">
        <v>325.2</v>
      </c>
      <c r="C14" s="20" t="s">
        <v>250</v>
      </c>
      <c r="D14" s="47">
        <v>0</v>
      </c>
      <c r="E14" s="47">
        <v>648527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ref="O14:O15" si="4">SUM(D14:N14)</f>
        <v>648527</v>
      </c>
      <c r="P14" s="48">
        <f t="shared" si="1"/>
        <v>34.421049838118996</v>
      </c>
      <c r="Q14" s="9"/>
    </row>
    <row r="15" spans="1:134">
      <c r="A15" s="12"/>
      <c r="B15" s="25">
        <v>329.5</v>
      </c>
      <c r="C15" s="20" t="s">
        <v>239</v>
      </c>
      <c r="D15" s="47">
        <v>69270</v>
      </c>
      <c r="E15" s="47">
        <v>679772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si="4"/>
        <v>749042</v>
      </c>
      <c r="P15" s="48">
        <f t="shared" si="1"/>
        <v>39.755957751711691</v>
      </c>
      <c r="Q15" s="9"/>
    </row>
    <row r="16" spans="1:134" ht="15.75">
      <c r="A16" s="29" t="s">
        <v>240</v>
      </c>
      <c r="B16" s="30"/>
      <c r="C16" s="31"/>
      <c r="D16" s="32">
        <f t="shared" ref="D16:N16" si="5">SUM(D17:D35)</f>
        <v>4697561</v>
      </c>
      <c r="E16" s="32">
        <f t="shared" si="5"/>
        <v>5706885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32">
        <f t="shared" si="5"/>
        <v>0</v>
      </c>
      <c r="O16" s="45">
        <f>SUM(D16:N16)</f>
        <v>10404446</v>
      </c>
      <c r="P16" s="46">
        <f t="shared" si="1"/>
        <v>552.22366116448177</v>
      </c>
      <c r="Q16" s="10"/>
    </row>
    <row r="17" spans="1:17">
      <c r="A17" s="12"/>
      <c r="B17" s="25">
        <v>331.1</v>
      </c>
      <c r="C17" s="20" t="s">
        <v>22</v>
      </c>
      <c r="D17" s="47">
        <v>0</v>
      </c>
      <c r="E17" s="47">
        <v>2110885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>SUM(D17:N17)</f>
        <v>2110885</v>
      </c>
      <c r="P17" s="48">
        <f t="shared" si="1"/>
        <v>112.03678148718221</v>
      </c>
      <c r="Q17" s="9"/>
    </row>
    <row r="18" spans="1:17">
      <c r="A18" s="12"/>
      <c r="B18" s="25">
        <v>331.2</v>
      </c>
      <c r="C18" s="20" t="s">
        <v>23</v>
      </c>
      <c r="D18" s="47">
        <v>4200</v>
      </c>
      <c r="E18" s="47">
        <v>1747776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>SUM(D18:N18)</f>
        <v>1751976</v>
      </c>
      <c r="P18" s="48">
        <f t="shared" si="1"/>
        <v>92.987421049838119</v>
      </c>
      <c r="Q18" s="9"/>
    </row>
    <row r="19" spans="1:17">
      <c r="A19" s="12"/>
      <c r="B19" s="25">
        <v>331.39</v>
      </c>
      <c r="C19" s="20" t="s">
        <v>28</v>
      </c>
      <c r="D19" s="47">
        <v>0</v>
      </c>
      <c r="E19" s="47">
        <v>93750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ref="O19:O31" si="6">SUM(D19:N19)</f>
        <v>93750</v>
      </c>
      <c r="P19" s="48">
        <f t="shared" si="1"/>
        <v>4.9758505387187517</v>
      </c>
      <c r="Q19" s="9"/>
    </row>
    <row r="20" spans="1:17">
      <c r="A20" s="12"/>
      <c r="B20" s="25">
        <v>331.5</v>
      </c>
      <c r="C20" s="20" t="s">
        <v>25</v>
      </c>
      <c r="D20" s="47">
        <v>0</v>
      </c>
      <c r="E20" s="47">
        <v>111272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6"/>
        <v>111272</v>
      </c>
      <c r="P20" s="48">
        <f t="shared" si="1"/>
        <v>5.9058436388726712</v>
      </c>
      <c r="Q20" s="9"/>
    </row>
    <row r="21" spans="1:17">
      <c r="A21" s="12"/>
      <c r="B21" s="25">
        <v>331.65</v>
      </c>
      <c r="C21" s="20" t="s">
        <v>29</v>
      </c>
      <c r="D21" s="47">
        <v>0</v>
      </c>
      <c r="E21" s="47">
        <v>89278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6"/>
        <v>89278</v>
      </c>
      <c r="P21" s="48">
        <f t="shared" si="1"/>
        <v>4.7384958335544827</v>
      </c>
      <c r="Q21" s="9"/>
    </row>
    <row r="22" spans="1:17">
      <c r="A22" s="12"/>
      <c r="B22" s="25">
        <v>334.1</v>
      </c>
      <c r="C22" s="20" t="s">
        <v>26</v>
      </c>
      <c r="D22" s="47">
        <v>152080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6"/>
        <v>152080</v>
      </c>
      <c r="P22" s="48">
        <f t="shared" si="1"/>
        <v>8.0717583992357085</v>
      </c>
      <c r="Q22" s="9"/>
    </row>
    <row r="23" spans="1:17">
      <c r="A23" s="12"/>
      <c r="B23" s="25">
        <v>334.2</v>
      </c>
      <c r="C23" s="20" t="s">
        <v>27</v>
      </c>
      <c r="D23" s="47">
        <v>92995</v>
      </c>
      <c r="E23" s="47">
        <v>113193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6"/>
        <v>206188</v>
      </c>
      <c r="P23" s="48">
        <f t="shared" si="1"/>
        <v>10.943580489358315</v>
      </c>
      <c r="Q23" s="9"/>
    </row>
    <row r="24" spans="1:17">
      <c r="A24" s="12"/>
      <c r="B24" s="25">
        <v>334.5</v>
      </c>
      <c r="C24" s="20" t="s">
        <v>133</v>
      </c>
      <c r="D24" s="47">
        <v>229400</v>
      </c>
      <c r="E24" s="47">
        <v>350000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6"/>
        <v>579400</v>
      </c>
      <c r="P24" s="48">
        <f t="shared" si="1"/>
        <v>30.752083222758877</v>
      </c>
      <c r="Q24" s="9"/>
    </row>
    <row r="25" spans="1:17">
      <c r="A25" s="12"/>
      <c r="B25" s="25">
        <v>334.7</v>
      </c>
      <c r="C25" s="20" t="s">
        <v>33</v>
      </c>
      <c r="D25" s="47">
        <v>55970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6"/>
        <v>55970</v>
      </c>
      <c r="P25" s="48">
        <f t="shared" si="1"/>
        <v>2.9706491162889441</v>
      </c>
      <c r="Q25" s="9"/>
    </row>
    <row r="26" spans="1:17">
      <c r="A26" s="12"/>
      <c r="B26" s="25">
        <v>335.12099999999998</v>
      </c>
      <c r="C26" s="20" t="s">
        <v>241</v>
      </c>
      <c r="D26" s="47">
        <v>1855887</v>
      </c>
      <c r="E26" s="47">
        <v>50000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6"/>
        <v>1905887</v>
      </c>
      <c r="P26" s="48">
        <f t="shared" si="1"/>
        <v>101.15636112732869</v>
      </c>
      <c r="Q26" s="9"/>
    </row>
    <row r="27" spans="1:17">
      <c r="A27" s="12"/>
      <c r="B27" s="25">
        <v>335.13</v>
      </c>
      <c r="C27" s="20" t="s">
        <v>135</v>
      </c>
      <c r="D27" s="47">
        <v>19994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6"/>
        <v>19994</v>
      </c>
      <c r="P27" s="48">
        <f t="shared" si="1"/>
        <v>1.0611963271588556</v>
      </c>
      <c r="Q27" s="9"/>
    </row>
    <row r="28" spans="1:17">
      <c r="A28" s="12"/>
      <c r="B28" s="25">
        <v>335.14</v>
      </c>
      <c r="C28" s="20" t="s">
        <v>136</v>
      </c>
      <c r="D28" s="47">
        <v>16945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16945</v>
      </c>
      <c r="P28" s="48">
        <f t="shared" si="1"/>
        <v>0.899368398704952</v>
      </c>
      <c r="Q28" s="9"/>
    </row>
    <row r="29" spans="1:17">
      <c r="A29" s="12"/>
      <c r="B29" s="25">
        <v>335.15</v>
      </c>
      <c r="C29" s="20" t="s">
        <v>137</v>
      </c>
      <c r="D29" s="47">
        <v>1622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1622</v>
      </c>
      <c r="P29" s="48">
        <f t="shared" si="1"/>
        <v>8.6088848787219369E-2</v>
      </c>
      <c r="Q29" s="9"/>
    </row>
    <row r="30" spans="1:17">
      <c r="A30" s="12"/>
      <c r="B30" s="25">
        <v>335.16</v>
      </c>
      <c r="C30" s="20" t="s">
        <v>242</v>
      </c>
      <c r="D30" s="47">
        <v>226472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226472</v>
      </c>
      <c r="P30" s="48">
        <f t="shared" si="1"/>
        <v>12.020168780850273</v>
      </c>
      <c r="Q30" s="9"/>
    </row>
    <row r="31" spans="1:17">
      <c r="A31" s="12"/>
      <c r="B31" s="25">
        <v>335.18</v>
      </c>
      <c r="C31" s="20" t="s">
        <v>243</v>
      </c>
      <c r="D31" s="47">
        <v>2009566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2009566</v>
      </c>
      <c r="P31" s="48">
        <f t="shared" si="1"/>
        <v>106.65920067936946</v>
      </c>
      <c r="Q31" s="9"/>
    </row>
    <row r="32" spans="1:17">
      <c r="A32" s="12"/>
      <c r="B32" s="25">
        <v>335.42</v>
      </c>
      <c r="C32" s="20" t="s">
        <v>41</v>
      </c>
      <c r="D32" s="47">
        <v>0</v>
      </c>
      <c r="E32" s="47">
        <v>212862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ref="O32:O35" si="7">SUM(D32:N32)</f>
        <v>212862</v>
      </c>
      <c r="P32" s="48">
        <f t="shared" si="1"/>
        <v>11.29780797197601</v>
      </c>
      <c r="Q32" s="9"/>
    </row>
    <row r="33" spans="1:17">
      <c r="A33" s="12"/>
      <c r="B33" s="25">
        <v>335.48</v>
      </c>
      <c r="C33" s="20" t="s">
        <v>155</v>
      </c>
      <c r="D33" s="47">
        <v>10155</v>
      </c>
      <c r="E33" s="47">
        <v>498530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7"/>
        <v>508685</v>
      </c>
      <c r="P33" s="48">
        <f t="shared" si="1"/>
        <v>26.998832333740246</v>
      </c>
      <c r="Q33" s="9"/>
    </row>
    <row r="34" spans="1:17">
      <c r="A34" s="12"/>
      <c r="B34" s="25">
        <v>335.7</v>
      </c>
      <c r="C34" s="20" t="s">
        <v>42</v>
      </c>
      <c r="D34" s="47">
        <v>6171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7"/>
        <v>6171</v>
      </c>
      <c r="P34" s="48">
        <f t="shared" si="1"/>
        <v>0.32753038586062311</v>
      </c>
      <c r="Q34" s="9"/>
    </row>
    <row r="35" spans="1:17">
      <c r="A35" s="12"/>
      <c r="B35" s="25">
        <v>335.9</v>
      </c>
      <c r="C35" s="20" t="s">
        <v>175</v>
      </c>
      <c r="D35" s="47">
        <v>16104</v>
      </c>
      <c r="E35" s="47">
        <v>329339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7"/>
        <v>345443</v>
      </c>
      <c r="P35" s="48">
        <f t="shared" si="1"/>
        <v>18.334642534897299</v>
      </c>
      <c r="Q35" s="9"/>
    </row>
    <row r="36" spans="1:17" ht="15.75">
      <c r="A36" s="29" t="s">
        <v>48</v>
      </c>
      <c r="B36" s="30"/>
      <c r="C36" s="31"/>
      <c r="D36" s="32">
        <f t="shared" ref="D36:N36" si="8">SUM(D37:D72)</f>
        <v>1578353</v>
      </c>
      <c r="E36" s="32">
        <f t="shared" si="8"/>
        <v>1866436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8"/>
        <v>0</v>
      </c>
      <c r="O36" s="32">
        <f>SUM(D36:N36)</f>
        <v>3444789</v>
      </c>
      <c r="P36" s="46">
        <f t="shared" si="1"/>
        <v>182.8347221485059</v>
      </c>
      <c r="Q36" s="10"/>
    </row>
    <row r="37" spans="1:17">
      <c r="A37" s="12"/>
      <c r="B37" s="25">
        <v>341.1</v>
      </c>
      <c r="C37" s="20" t="s">
        <v>140</v>
      </c>
      <c r="D37" s="47">
        <v>134103</v>
      </c>
      <c r="E37" s="47">
        <v>32930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>SUM(D37:N37)</f>
        <v>167033</v>
      </c>
      <c r="P37" s="48">
        <f t="shared" ref="P37:P68" si="9">(O37/P$92)</f>
        <v>8.865399925693966</v>
      </c>
      <c r="Q37" s="9"/>
    </row>
    <row r="38" spans="1:17">
      <c r="A38" s="12"/>
      <c r="B38" s="25">
        <v>341.16</v>
      </c>
      <c r="C38" s="20" t="s">
        <v>141</v>
      </c>
      <c r="D38" s="47">
        <v>0</v>
      </c>
      <c r="E38" s="47">
        <v>33237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ref="O38:O72" si="10">SUM(D38:N38)</f>
        <v>33237</v>
      </c>
      <c r="P38" s="48">
        <f t="shared" si="9"/>
        <v>1.7640783397908817</v>
      </c>
      <c r="Q38" s="9"/>
    </row>
    <row r="39" spans="1:17">
      <c r="A39" s="12"/>
      <c r="B39" s="25">
        <v>341.51</v>
      </c>
      <c r="C39" s="20" t="s">
        <v>142</v>
      </c>
      <c r="D39" s="47">
        <v>233006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10"/>
        <v>233006</v>
      </c>
      <c r="P39" s="48">
        <f t="shared" si="9"/>
        <v>12.366965659996815</v>
      </c>
      <c r="Q39" s="9"/>
    </row>
    <row r="40" spans="1:17">
      <c r="A40" s="12"/>
      <c r="B40" s="25">
        <v>341.52</v>
      </c>
      <c r="C40" s="20" t="s">
        <v>143</v>
      </c>
      <c r="D40" s="47">
        <v>127856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10"/>
        <v>127856</v>
      </c>
      <c r="P40" s="48">
        <f t="shared" si="9"/>
        <v>6.7860516957698636</v>
      </c>
      <c r="Q40" s="9"/>
    </row>
    <row r="41" spans="1:17">
      <c r="A41" s="12"/>
      <c r="B41" s="25">
        <v>341.56</v>
      </c>
      <c r="C41" s="20" t="s">
        <v>146</v>
      </c>
      <c r="D41" s="47">
        <v>2405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10"/>
        <v>2405</v>
      </c>
      <c r="P41" s="48">
        <f t="shared" si="9"/>
        <v>0.12764715248659839</v>
      </c>
      <c r="Q41" s="9"/>
    </row>
    <row r="42" spans="1:17">
      <c r="A42" s="12"/>
      <c r="B42" s="25">
        <v>341.9</v>
      </c>
      <c r="C42" s="20" t="s">
        <v>147</v>
      </c>
      <c r="D42" s="47">
        <v>325632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10"/>
        <v>325632</v>
      </c>
      <c r="P42" s="48">
        <f t="shared" si="9"/>
        <v>17.28315906799002</v>
      </c>
      <c r="Q42" s="9"/>
    </row>
    <row r="43" spans="1:17">
      <c r="A43" s="12"/>
      <c r="B43" s="25">
        <v>342.3</v>
      </c>
      <c r="C43" s="20" t="s">
        <v>61</v>
      </c>
      <c r="D43" s="47">
        <v>12360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10"/>
        <v>12360</v>
      </c>
      <c r="P43" s="48">
        <f t="shared" si="9"/>
        <v>0.65601613502468026</v>
      </c>
      <c r="Q43" s="9"/>
    </row>
    <row r="44" spans="1:17">
      <c r="A44" s="12"/>
      <c r="B44" s="25">
        <v>342.4</v>
      </c>
      <c r="C44" s="20" t="s">
        <v>62</v>
      </c>
      <c r="D44" s="47">
        <v>0</v>
      </c>
      <c r="E44" s="47">
        <v>184802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10"/>
        <v>184802</v>
      </c>
      <c r="P44" s="48">
        <f t="shared" si="9"/>
        <v>9.8085027334005623</v>
      </c>
      <c r="Q44" s="9"/>
    </row>
    <row r="45" spans="1:17">
      <c r="A45" s="12"/>
      <c r="B45" s="25">
        <v>342.5</v>
      </c>
      <c r="C45" s="20" t="s">
        <v>63</v>
      </c>
      <c r="D45" s="47">
        <v>2031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10"/>
        <v>2031</v>
      </c>
      <c r="P45" s="48">
        <f t="shared" si="9"/>
        <v>0.10779682607080304</v>
      </c>
      <c r="Q45" s="9"/>
    </row>
    <row r="46" spans="1:17">
      <c r="A46" s="12"/>
      <c r="B46" s="25">
        <v>342.6</v>
      </c>
      <c r="C46" s="20" t="s">
        <v>64</v>
      </c>
      <c r="D46" s="47">
        <v>0</v>
      </c>
      <c r="E46" s="47">
        <v>1074077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10"/>
        <v>1074077</v>
      </c>
      <c r="P46" s="48">
        <f t="shared" si="9"/>
        <v>57.007430603471157</v>
      </c>
      <c r="Q46" s="9"/>
    </row>
    <row r="47" spans="1:17">
      <c r="A47" s="12"/>
      <c r="B47" s="25">
        <v>342.9</v>
      </c>
      <c r="C47" s="20" t="s">
        <v>212</v>
      </c>
      <c r="D47" s="47">
        <v>0</v>
      </c>
      <c r="E47" s="47">
        <v>12106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10"/>
        <v>12106</v>
      </c>
      <c r="P47" s="48">
        <f t="shared" si="9"/>
        <v>0.64253489729844493</v>
      </c>
      <c r="Q47" s="9"/>
    </row>
    <row r="48" spans="1:17">
      <c r="A48" s="12"/>
      <c r="B48" s="25">
        <v>343.4</v>
      </c>
      <c r="C48" s="20" t="s">
        <v>65</v>
      </c>
      <c r="D48" s="47">
        <v>0</v>
      </c>
      <c r="E48" s="47">
        <v>249891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10"/>
        <v>249891</v>
      </c>
      <c r="P48" s="48">
        <f t="shared" si="9"/>
        <v>13.263149514356988</v>
      </c>
      <c r="Q48" s="9"/>
    </row>
    <row r="49" spans="1:17">
      <c r="A49" s="12"/>
      <c r="B49" s="25">
        <v>344.9</v>
      </c>
      <c r="C49" s="20" t="s">
        <v>148</v>
      </c>
      <c r="D49" s="47">
        <v>0</v>
      </c>
      <c r="E49" s="47">
        <v>6636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10"/>
        <v>6636</v>
      </c>
      <c r="P49" s="48">
        <f t="shared" si="9"/>
        <v>0.35221060453266811</v>
      </c>
      <c r="Q49" s="9"/>
    </row>
    <row r="50" spans="1:17">
      <c r="A50" s="12"/>
      <c r="B50" s="25">
        <v>346.4</v>
      </c>
      <c r="C50" s="20" t="s">
        <v>67</v>
      </c>
      <c r="D50" s="47">
        <v>23600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10"/>
        <v>23600</v>
      </c>
      <c r="P50" s="48">
        <f t="shared" si="9"/>
        <v>1.2525874422801337</v>
      </c>
      <c r="Q50" s="9"/>
    </row>
    <row r="51" spans="1:17">
      <c r="A51" s="12"/>
      <c r="B51" s="25">
        <v>347.2</v>
      </c>
      <c r="C51" s="20" t="s">
        <v>68</v>
      </c>
      <c r="D51" s="47">
        <v>658221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10"/>
        <v>658221</v>
      </c>
      <c r="P51" s="48">
        <f t="shared" si="9"/>
        <v>34.935566052757288</v>
      </c>
      <c r="Q51" s="9"/>
    </row>
    <row r="52" spans="1:17">
      <c r="A52" s="12"/>
      <c r="B52" s="25">
        <v>348.11</v>
      </c>
      <c r="C52" s="20" t="s">
        <v>176</v>
      </c>
      <c r="D52" s="47">
        <v>0</v>
      </c>
      <c r="E52" s="47">
        <v>72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>SUM(D52:N52)</f>
        <v>72</v>
      </c>
      <c r="P52" s="48">
        <f t="shared" si="9"/>
        <v>3.8214532137360014E-3</v>
      </c>
      <c r="Q52" s="9"/>
    </row>
    <row r="53" spans="1:17">
      <c r="A53" s="12"/>
      <c r="B53" s="25">
        <v>348.12</v>
      </c>
      <c r="C53" s="20" t="s">
        <v>158</v>
      </c>
      <c r="D53" s="47">
        <v>0</v>
      </c>
      <c r="E53" s="47">
        <v>1991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ref="O53:O67" si="11">SUM(D53:N53)</f>
        <v>1991</v>
      </c>
      <c r="P53" s="48">
        <f t="shared" si="9"/>
        <v>0.10567379650761637</v>
      </c>
      <c r="Q53" s="9"/>
    </row>
    <row r="54" spans="1:17">
      <c r="A54" s="12"/>
      <c r="B54" s="25">
        <v>348.13</v>
      </c>
      <c r="C54" s="20" t="s">
        <v>159</v>
      </c>
      <c r="D54" s="47">
        <v>0</v>
      </c>
      <c r="E54" s="47">
        <v>43843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11"/>
        <v>43843</v>
      </c>
      <c r="P54" s="48">
        <f t="shared" si="9"/>
        <v>2.3269996284698267</v>
      </c>
      <c r="Q54" s="9"/>
    </row>
    <row r="55" spans="1:17">
      <c r="A55" s="12"/>
      <c r="B55" s="25">
        <v>348.14</v>
      </c>
      <c r="C55" s="20" t="s">
        <v>177</v>
      </c>
      <c r="D55" s="47">
        <v>0</v>
      </c>
      <c r="E55" s="47">
        <v>2134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11"/>
        <v>2134</v>
      </c>
      <c r="P55" s="48">
        <f t="shared" si="9"/>
        <v>0.1132636271960087</v>
      </c>
      <c r="Q55" s="9"/>
    </row>
    <row r="56" spans="1:17">
      <c r="A56" s="12"/>
      <c r="B56" s="25">
        <v>348.21</v>
      </c>
      <c r="C56" s="20" t="s">
        <v>160</v>
      </c>
      <c r="D56" s="47">
        <v>0</v>
      </c>
      <c r="E56" s="47">
        <v>402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11"/>
        <v>402</v>
      </c>
      <c r="P56" s="48">
        <f t="shared" si="9"/>
        <v>2.1336447110026007E-2</v>
      </c>
      <c r="Q56" s="9"/>
    </row>
    <row r="57" spans="1:17">
      <c r="A57" s="12"/>
      <c r="B57" s="25">
        <v>348.22</v>
      </c>
      <c r="C57" s="20" t="s">
        <v>178</v>
      </c>
      <c r="D57" s="47">
        <v>0</v>
      </c>
      <c r="E57" s="47">
        <v>4371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11"/>
        <v>4371</v>
      </c>
      <c r="P57" s="48">
        <f t="shared" si="9"/>
        <v>0.23199405551722307</v>
      </c>
      <c r="Q57" s="9"/>
    </row>
    <row r="58" spans="1:17">
      <c r="A58" s="12"/>
      <c r="B58" s="25">
        <v>348.23</v>
      </c>
      <c r="C58" s="20" t="s">
        <v>161</v>
      </c>
      <c r="D58" s="47">
        <v>0</v>
      </c>
      <c r="E58" s="47">
        <v>13261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11"/>
        <v>13261</v>
      </c>
      <c r="P58" s="48">
        <f t="shared" si="9"/>
        <v>0.70383737593545992</v>
      </c>
      <c r="Q58" s="9"/>
    </row>
    <row r="59" spans="1:17">
      <c r="A59" s="12"/>
      <c r="B59" s="25">
        <v>348.31</v>
      </c>
      <c r="C59" s="20" t="s">
        <v>162</v>
      </c>
      <c r="D59" s="47">
        <v>0</v>
      </c>
      <c r="E59" s="47">
        <v>49405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11"/>
        <v>49405</v>
      </c>
      <c r="P59" s="48">
        <f t="shared" si="9"/>
        <v>2.6222068892309327</v>
      </c>
      <c r="Q59" s="9"/>
    </row>
    <row r="60" spans="1:17">
      <c r="A60" s="12"/>
      <c r="B60" s="25">
        <v>348.32</v>
      </c>
      <c r="C60" s="20" t="s">
        <v>163</v>
      </c>
      <c r="D60" s="47">
        <v>0</v>
      </c>
      <c r="E60" s="47">
        <v>8146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11"/>
        <v>8146</v>
      </c>
      <c r="P60" s="48">
        <f t="shared" si="9"/>
        <v>0.43235497054296479</v>
      </c>
      <c r="Q60" s="9"/>
    </row>
    <row r="61" spans="1:17">
      <c r="A61" s="12"/>
      <c r="B61" s="25">
        <v>348.41</v>
      </c>
      <c r="C61" s="20" t="s">
        <v>164</v>
      </c>
      <c r="D61" s="47">
        <v>0</v>
      </c>
      <c r="E61" s="47">
        <v>41628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1"/>
        <v>41628</v>
      </c>
      <c r="P61" s="48">
        <f t="shared" si="9"/>
        <v>2.2094368664083648</v>
      </c>
      <c r="Q61" s="9"/>
    </row>
    <row r="62" spans="1:17">
      <c r="A62" s="12"/>
      <c r="B62" s="25">
        <v>348.42</v>
      </c>
      <c r="C62" s="20" t="s">
        <v>165</v>
      </c>
      <c r="D62" s="47">
        <v>0</v>
      </c>
      <c r="E62" s="47">
        <v>2367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1"/>
        <v>2367</v>
      </c>
      <c r="P62" s="48">
        <f t="shared" si="9"/>
        <v>0.12563027440157104</v>
      </c>
      <c r="Q62" s="9"/>
    </row>
    <row r="63" spans="1:17">
      <c r="A63" s="12"/>
      <c r="B63" s="25">
        <v>348.52</v>
      </c>
      <c r="C63" s="20" t="s">
        <v>244</v>
      </c>
      <c r="D63" s="47">
        <v>0</v>
      </c>
      <c r="E63" s="47">
        <v>9374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1"/>
        <v>9374</v>
      </c>
      <c r="P63" s="48">
        <f t="shared" si="9"/>
        <v>0.49753197813279548</v>
      </c>
      <c r="Q63" s="9"/>
    </row>
    <row r="64" spans="1:17">
      <c r="A64" s="12"/>
      <c r="B64" s="25">
        <v>348.53</v>
      </c>
      <c r="C64" s="20" t="s">
        <v>245</v>
      </c>
      <c r="D64" s="47">
        <v>0</v>
      </c>
      <c r="E64" s="47">
        <v>35764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1"/>
        <v>35764</v>
      </c>
      <c r="P64" s="48">
        <f t="shared" si="9"/>
        <v>1.8982007324451993</v>
      </c>
      <c r="Q64" s="9"/>
    </row>
    <row r="65" spans="1:17">
      <c r="A65" s="12"/>
      <c r="B65" s="25">
        <v>348.54</v>
      </c>
      <c r="C65" s="20" t="s">
        <v>246</v>
      </c>
      <c r="D65" s="47">
        <v>0</v>
      </c>
      <c r="E65" s="47">
        <v>9453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1"/>
        <v>9453</v>
      </c>
      <c r="P65" s="48">
        <f t="shared" si="9"/>
        <v>0.50172496152008916</v>
      </c>
      <c r="Q65" s="9"/>
    </row>
    <row r="66" spans="1:17">
      <c r="A66" s="12"/>
      <c r="B66" s="25">
        <v>348.71</v>
      </c>
      <c r="C66" s="20" t="s">
        <v>169</v>
      </c>
      <c r="D66" s="47">
        <v>0</v>
      </c>
      <c r="E66" s="47">
        <v>15010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1"/>
        <v>15010</v>
      </c>
      <c r="P66" s="48">
        <f t="shared" si="9"/>
        <v>0.79666684358579698</v>
      </c>
      <c r="Q66" s="9"/>
    </row>
    <row r="67" spans="1:17">
      <c r="A67" s="12"/>
      <c r="B67" s="25">
        <v>348.72</v>
      </c>
      <c r="C67" s="20" t="s">
        <v>170</v>
      </c>
      <c r="D67" s="47">
        <v>0</v>
      </c>
      <c r="E67" s="47">
        <v>326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1"/>
        <v>326</v>
      </c>
      <c r="P67" s="48">
        <f t="shared" si="9"/>
        <v>1.7302690939971339E-2</v>
      </c>
      <c r="Q67" s="9"/>
    </row>
    <row r="68" spans="1:17">
      <c r="A68" s="12"/>
      <c r="B68" s="25">
        <v>348.92099999999999</v>
      </c>
      <c r="C68" s="20" t="s">
        <v>149</v>
      </c>
      <c r="D68" s="47">
        <v>3662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ref="O68:O71" si="12">SUM(D68:N68)</f>
        <v>3662</v>
      </c>
      <c r="P68" s="48">
        <f t="shared" si="9"/>
        <v>0.1943633565097394</v>
      </c>
      <c r="Q68" s="9"/>
    </row>
    <row r="69" spans="1:17">
      <c r="A69" s="12"/>
      <c r="B69" s="25">
        <v>348.92200000000003</v>
      </c>
      <c r="C69" s="20" t="s">
        <v>214</v>
      </c>
      <c r="D69" s="47">
        <v>3662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2"/>
        <v>3662</v>
      </c>
      <c r="P69" s="48">
        <f t="shared" ref="P69:P90" si="13">(O69/P$92)</f>
        <v>0.1943633565097394</v>
      </c>
      <c r="Q69" s="9"/>
    </row>
    <row r="70" spans="1:17">
      <c r="A70" s="12"/>
      <c r="B70" s="25">
        <v>348.923</v>
      </c>
      <c r="C70" s="20" t="s">
        <v>215</v>
      </c>
      <c r="D70" s="47">
        <v>3662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2"/>
        <v>3662</v>
      </c>
      <c r="P70" s="48">
        <f t="shared" si="13"/>
        <v>0.1943633565097394</v>
      </c>
      <c r="Q70" s="9"/>
    </row>
    <row r="71" spans="1:17">
      <c r="A71" s="12"/>
      <c r="B71" s="25">
        <v>348.92399999999998</v>
      </c>
      <c r="C71" s="20" t="s">
        <v>216</v>
      </c>
      <c r="D71" s="47">
        <v>3662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2"/>
        <v>3662</v>
      </c>
      <c r="P71" s="48">
        <f t="shared" si="13"/>
        <v>0.1943633565097394</v>
      </c>
      <c r="Q71" s="9"/>
    </row>
    <row r="72" spans="1:17">
      <c r="A72" s="12"/>
      <c r="B72" s="25">
        <v>349</v>
      </c>
      <c r="C72" s="20" t="s">
        <v>247</v>
      </c>
      <c r="D72" s="47">
        <v>44491</v>
      </c>
      <c r="E72" s="47">
        <v>35210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79701</v>
      </c>
      <c r="P72" s="48">
        <f t="shared" si="13"/>
        <v>4.2301894803885141</v>
      </c>
      <c r="Q72" s="9"/>
    </row>
    <row r="73" spans="1:17" ht="15.75">
      <c r="A73" s="29" t="s">
        <v>49</v>
      </c>
      <c r="B73" s="30"/>
      <c r="C73" s="31"/>
      <c r="D73" s="32">
        <f t="shared" ref="D73:N73" si="14">SUM(D74:D80)</f>
        <v>0</v>
      </c>
      <c r="E73" s="32">
        <f t="shared" si="14"/>
        <v>106638</v>
      </c>
      <c r="F73" s="32">
        <f t="shared" si="14"/>
        <v>0</v>
      </c>
      <c r="G73" s="32">
        <f t="shared" si="14"/>
        <v>0</v>
      </c>
      <c r="H73" s="32">
        <f t="shared" si="14"/>
        <v>0</v>
      </c>
      <c r="I73" s="32">
        <f t="shared" si="14"/>
        <v>0</v>
      </c>
      <c r="J73" s="32">
        <f t="shared" si="14"/>
        <v>0</v>
      </c>
      <c r="K73" s="32">
        <f t="shared" si="14"/>
        <v>0</v>
      </c>
      <c r="L73" s="32">
        <f t="shared" si="14"/>
        <v>0</v>
      </c>
      <c r="M73" s="32">
        <f t="shared" si="14"/>
        <v>0</v>
      </c>
      <c r="N73" s="32">
        <f t="shared" si="14"/>
        <v>0</v>
      </c>
      <c r="O73" s="32">
        <f>SUM(D73:N73)</f>
        <v>106638</v>
      </c>
      <c r="P73" s="46">
        <f t="shared" si="13"/>
        <v>5.659890663977496</v>
      </c>
      <c r="Q73" s="10"/>
    </row>
    <row r="74" spans="1:17">
      <c r="A74" s="13"/>
      <c r="B74" s="40">
        <v>351.1</v>
      </c>
      <c r="C74" s="21" t="s">
        <v>87</v>
      </c>
      <c r="D74" s="47">
        <v>0</v>
      </c>
      <c r="E74" s="47">
        <v>5378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>SUM(D74:N74)</f>
        <v>5378</v>
      </c>
      <c r="P74" s="48">
        <f t="shared" si="13"/>
        <v>0.28544132477044742</v>
      </c>
      <c r="Q74" s="9"/>
    </row>
    <row r="75" spans="1:17">
      <c r="A75" s="13"/>
      <c r="B75" s="40">
        <v>351.2</v>
      </c>
      <c r="C75" s="21" t="s">
        <v>90</v>
      </c>
      <c r="D75" s="47">
        <v>0</v>
      </c>
      <c r="E75" s="47">
        <v>15800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ref="O75:O80" si="15">SUM(D75:N75)</f>
        <v>15800</v>
      </c>
      <c r="P75" s="48">
        <f t="shared" si="13"/>
        <v>0.83859667745873356</v>
      </c>
      <c r="Q75" s="9"/>
    </row>
    <row r="76" spans="1:17">
      <c r="A76" s="13"/>
      <c r="B76" s="40">
        <v>351.3</v>
      </c>
      <c r="C76" s="21" t="s">
        <v>91</v>
      </c>
      <c r="D76" s="47">
        <v>0</v>
      </c>
      <c r="E76" s="47">
        <v>2960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5"/>
        <v>2960</v>
      </c>
      <c r="P76" s="48">
        <f t="shared" si="13"/>
        <v>0.15710418767581338</v>
      </c>
      <c r="Q76" s="9"/>
    </row>
    <row r="77" spans="1:17">
      <c r="A77" s="13"/>
      <c r="B77" s="40">
        <v>351.4</v>
      </c>
      <c r="C77" s="21" t="s">
        <v>220</v>
      </c>
      <c r="D77" s="47">
        <v>0</v>
      </c>
      <c r="E77" s="47">
        <v>38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5"/>
        <v>38</v>
      </c>
      <c r="P77" s="48">
        <f t="shared" si="13"/>
        <v>2.0168780850273339E-3</v>
      </c>
      <c r="Q77" s="9"/>
    </row>
    <row r="78" spans="1:17">
      <c r="A78" s="13"/>
      <c r="B78" s="40">
        <v>351.5</v>
      </c>
      <c r="C78" s="21" t="s">
        <v>123</v>
      </c>
      <c r="D78" s="47">
        <v>0</v>
      </c>
      <c r="E78" s="47">
        <v>71201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5"/>
        <v>71201</v>
      </c>
      <c r="P78" s="48">
        <f t="shared" si="13"/>
        <v>3.7790456982113474</v>
      </c>
      <c r="Q78" s="9"/>
    </row>
    <row r="79" spans="1:17">
      <c r="A79" s="13"/>
      <c r="B79" s="40">
        <v>351.9</v>
      </c>
      <c r="C79" s="21" t="s">
        <v>248</v>
      </c>
      <c r="D79" s="47">
        <v>0</v>
      </c>
      <c r="E79" s="47">
        <v>6681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5"/>
        <v>6681</v>
      </c>
      <c r="P79" s="48">
        <f t="shared" si="13"/>
        <v>0.35459901279125311</v>
      </c>
      <c r="Q79" s="9"/>
    </row>
    <row r="80" spans="1:17">
      <c r="A80" s="13"/>
      <c r="B80" s="40">
        <v>359</v>
      </c>
      <c r="C80" s="21" t="s">
        <v>217</v>
      </c>
      <c r="D80" s="47">
        <v>0</v>
      </c>
      <c r="E80" s="47">
        <v>4580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5"/>
        <v>4580</v>
      </c>
      <c r="P80" s="48">
        <f t="shared" si="13"/>
        <v>0.24308688498487341</v>
      </c>
      <c r="Q80" s="9"/>
    </row>
    <row r="81" spans="1:120" ht="15.75">
      <c r="A81" s="29" t="s">
        <v>5</v>
      </c>
      <c r="B81" s="30"/>
      <c r="C81" s="31"/>
      <c r="D81" s="32">
        <f t="shared" ref="D81:N81" si="16">SUM(D82:D86)</f>
        <v>392165</v>
      </c>
      <c r="E81" s="32">
        <f t="shared" si="16"/>
        <v>129613</v>
      </c>
      <c r="F81" s="32">
        <f t="shared" si="16"/>
        <v>0</v>
      </c>
      <c r="G81" s="32">
        <f t="shared" si="16"/>
        <v>8167</v>
      </c>
      <c r="H81" s="32">
        <f t="shared" si="16"/>
        <v>0</v>
      </c>
      <c r="I81" s="32">
        <f t="shared" si="16"/>
        <v>0</v>
      </c>
      <c r="J81" s="32">
        <f t="shared" si="16"/>
        <v>0</v>
      </c>
      <c r="K81" s="32">
        <f t="shared" si="16"/>
        <v>0</v>
      </c>
      <c r="L81" s="32">
        <f t="shared" si="16"/>
        <v>0</v>
      </c>
      <c r="M81" s="32">
        <f t="shared" si="16"/>
        <v>22201323</v>
      </c>
      <c r="N81" s="32">
        <f t="shared" si="16"/>
        <v>0</v>
      </c>
      <c r="O81" s="32">
        <f>SUM(D81:N81)</f>
        <v>22731268</v>
      </c>
      <c r="P81" s="46">
        <f t="shared" si="13"/>
        <v>1206.4788493179767</v>
      </c>
      <c r="Q81" s="10"/>
    </row>
    <row r="82" spans="1:120">
      <c r="A82" s="12"/>
      <c r="B82" s="25">
        <v>361.1</v>
      </c>
      <c r="C82" s="20" t="s">
        <v>92</v>
      </c>
      <c r="D82" s="47">
        <v>109061</v>
      </c>
      <c r="E82" s="47">
        <v>4269</v>
      </c>
      <c r="F82" s="47">
        <v>0</v>
      </c>
      <c r="G82" s="47">
        <v>8167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>SUM(D82:N82)</f>
        <v>121497</v>
      </c>
      <c r="P82" s="48">
        <f t="shared" si="13"/>
        <v>6.4485430709622635</v>
      </c>
      <c r="Q82" s="9"/>
    </row>
    <row r="83" spans="1:120">
      <c r="A83" s="12"/>
      <c r="B83" s="25">
        <v>362</v>
      </c>
      <c r="C83" s="20" t="s">
        <v>113</v>
      </c>
      <c r="D83" s="47">
        <v>53850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ref="O83:O86" si="17">SUM(D83:N83)</f>
        <v>53850</v>
      </c>
      <c r="P83" s="48">
        <f t="shared" si="13"/>
        <v>2.858128549440051</v>
      </c>
      <c r="Q83" s="9"/>
    </row>
    <row r="84" spans="1:120">
      <c r="A84" s="12"/>
      <c r="B84" s="25">
        <v>365</v>
      </c>
      <c r="C84" s="20" t="s">
        <v>172</v>
      </c>
      <c r="D84" s="47">
        <v>26711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7"/>
        <v>26711</v>
      </c>
      <c r="P84" s="48">
        <f t="shared" si="13"/>
        <v>1.4177060665569767</v>
      </c>
      <c r="Q84" s="9"/>
    </row>
    <row r="85" spans="1:120">
      <c r="A85" s="12"/>
      <c r="B85" s="25">
        <v>366</v>
      </c>
      <c r="C85" s="20" t="s">
        <v>95</v>
      </c>
      <c r="D85" s="47">
        <v>0</v>
      </c>
      <c r="E85" s="47">
        <v>150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7"/>
        <v>150</v>
      </c>
      <c r="P85" s="48">
        <f t="shared" si="13"/>
        <v>7.9613608619500034E-3</v>
      </c>
      <c r="Q85" s="9"/>
    </row>
    <row r="86" spans="1:120">
      <c r="A86" s="12"/>
      <c r="B86" s="25">
        <v>369.9</v>
      </c>
      <c r="C86" s="20" t="s">
        <v>97</v>
      </c>
      <c r="D86" s="47">
        <v>202543</v>
      </c>
      <c r="E86" s="47">
        <v>125194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22201323</v>
      </c>
      <c r="N86" s="47">
        <v>0</v>
      </c>
      <c r="O86" s="47">
        <f t="shared" si="17"/>
        <v>22529060</v>
      </c>
      <c r="P86" s="48">
        <f t="shared" si="13"/>
        <v>1195.7465102701556</v>
      </c>
      <c r="Q86" s="9"/>
    </row>
    <row r="87" spans="1:120" ht="15.75">
      <c r="A87" s="29" t="s">
        <v>50</v>
      </c>
      <c r="B87" s="30"/>
      <c r="C87" s="31"/>
      <c r="D87" s="32">
        <f t="shared" ref="D87:N87" si="18">SUM(D88:D89)</f>
        <v>3633187</v>
      </c>
      <c r="E87" s="32">
        <f t="shared" si="18"/>
        <v>371614</v>
      </c>
      <c r="F87" s="32">
        <f t="shared" si="18"/>
        <v>0</v>
      </c>
      <c r="G87" s="32">
        <f t="shared" si="18"/>
        <v>4050000</v>
      </c>
      <c r="H87" s="32">
        <f t="shared" si="18"/>
        <v>0</v>
      </c>
      <c r="I87" s="32">
        <f t="shared" si="18"/>
        <v>0</v>
      </c>
      <c r="J87" s="32">
        <f t="shared" si="18"/>
        <v>0</v>
      </c>
      <c r="K87" s="32">
        <f t="shared" si="18"/>
        <v>0</v>
      </c>
      <c r="L87" s="32">
        <f t="shared" si="18"/>
        <v>0</v>
      </c>
      <c r="M87" s="32">
        <f t="shared" si="18"/>
        <v>0</v>
      </c>
      <c r="N87" s="32">
        <f t="shared" si="18"/>
        <v>0</v>
      </c>
      <c r="O87" s="32">
        <f>SUM(D87:N87)</f>
        <v>8054801</v>
      </c>
      <c r="P87" s="46">
        <f t="shared" si="13"/>
        <v>427.51451621463826</v>
      </c>
      <c r="Q87" s="9"/>
    </row>
    <row r="88" spans="1:120">
      <c r="A88" s="12"/>
      <c r="B88" s="25">
        <v>381</v>
      </c>
      <c r="C88" s="20" t="s">
        <v>98</v>
      </c>
      <c r="D88" s="47">
        <v>3633187</v>
      </c>
      <c r="E88" s="47">
        <v>371614</v>
      </c>
      <c r="F88" s="47">
        <v>0</v>
      </c>
      <c r="G88" s="47">
        <v>4000000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>SUM(D88:N88)</f>
        <v>8004801</v>
      </c>
      <c r="P88" s="48">
        <f t="shared" si="13"/>
        <v>424.86072926065498</v>
      </c>
      <c r="Q88" s="9"/>
    </row>
    <row r="89" spans="1:120" ht="15.75" thickBot="1">
      <c r="A89" s="12"/>
      <c r="B89" s="25">
        <v>384</v>
      </c>
      <c r="C89" s="20" t="s">
        <v>99</v>
      </c>
      <c r="D89" s="47">
        <v>0</v>
      </c>
      <c r="E89" s="47">
        <v>0</v>
      </c>
      <c r="F89" s="47">
        <v>0</v>
      </c>
      <c r="G89" s="47">
        <v>50000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ref="O89" si="19">SUM(D89:N89)</f>
        <v>50000</v>
      </c>
      <c r="P89" s="48">
        <f t="shared" si="13"/>
        <v>2.6537869539833343</v>
      </c>
      <c r="Q89" s="9"/>
    </row>
    <row r="90" spans="1:120" ht="16.5" thickBot="1">
      <c r="A90" s="14" t="s">
        <v>71</v>
      </c>
      <c r="B90" s="23"/>
      <c r="C90" s="22"/>
      <c r="D90" s="15">
        <f t="shared" ref="D90:N90" si="20">SUM(D5,D12,D16,D36,D73,D81,D87)</f>
        <v>21101080</v>
      </c>
      <c r="E90" s="15">
        <f t="shared" si="20"/>
        <v>11016029</v>
      </c>
      <c r="F90" s="15">
        <f t="shared" si="20"/>
        <v>0</v>
      </c>
      <c r="G90" s="15">
        <f t="shared" si="20"/>
        <v>4058167</v>
      </c>
      <c r="H90" s="15">
        <f t="shared" si="20"/>
        <v>0</v>
      </c>
      <c r="I90" s="15">
        <f t="shared" si="20"/>
        <v>0</v>
      </c>
      <c r="J90" s="15">
        <f t="shared" si="20"/>
        <v>0</v>
      </c>
      <c r="K90" s="15">
        <f t="shared" si="20"/>
        <v>0</v>
      </c>
      <c r="L90" s="15">
        <f t="shared" si="20"/>
        <v>0</v>
      </c>
      <c r="M90" s="15">
        <f t="shared" si="20"/>
        <v>22201323</v>
      </c>
      <c r="N90" s="15">
        <f t="shared" si="20"/>
        <v>0</v>
      </c>
      <c r="O90" s="15">
        <f>SUM(D90:N90)</f>
        <v>58376599</v>
      </c>
      <c r="P90" s="38">
        <f t="shared" si="13"/>
        <v>3098.3811368823312</v>
      </c>
      <c r="Q90" s="6"/>
      <c r="R90" s="2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</row>
    <row r="91" spans="1:120">
      <c r="A91" s="16"/>
      <c r="B91" s="18"/>
      <c r="C91" s="18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9"/>
    </row>
    <row r="92" spans="1:120">
      <c r="A92" s="41"/>
      <c r="B92" s="42"/>
      <c r="C92" s="42"/>
      <c r="D92" s="43"/>
      <c r="E92" s="43"/>
      <c r="F92" s="43"/>
      <c r="G92" s="43"/>
      <c r="H92" s="43"/>
      <c r="I92" s="43"/>
      <c r="J92" s="43"/>
      <c r="K92" s="43"/>
      <c r="L92" s="43"/>
      <c r="M92" s="119" t="s">
        <v>251</v>
      </c>
      <c r="N92" s="119"/>
      <c r="O92" s="119"/>
      <c r="P92" s="44">
        <v>18841</v>
      </c>
    </row>
    <row r="93" spans="1:120">
      <c r="A93" s="120"/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8"/>
    </row>
    <row r="94" spans="1:120" ht="15.75" customHeight="1" thickBot="1">
      <c r="A94" s="121" t="s">
        <v>116</v>
      </c>
      <c r="B94" s="100"/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1"/>
    </row>
  </sheetData>
  <mergeCells count="10">
    <mergeCell ref="M92:O92"/>
    <mergeCell ref="A93:P93"/>
    <mergeCell ref="A94:P9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9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2" t="s">
        <v>107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4"/>
      <c r="Q1" s="7"/>
      <c r="R1"/>
    </row>
    <row r="2" spans="1:134" ht="24" thickBot="1">
      <c r="A2" s="125" t="s">
        <v>227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7"/>
      <c r="Q2" s="7"/>
      <c r="R2"/>
    </row>
    <row r="3" spans="1:134" ht="18" customHeight="1">
      <c r="A3" s="128" t="s">
        <v>100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0"/>
      <c r="M3" s="131"/>
      <c r="N3" s="36"/>
      <c r="O3" s="37"/>
      <c r="P3" s="132" t="s">
        <v>229</v>
      </c>
      <c r="Q3" s="11"/>
      <c r="R3"/>
    </row>
    <row r="4" spans="1:134" ht="32.25" customHeight="1" thickBot="1">
      <c r="A4" s="111"/>
      <c r="B4" s="112"/>
      <c r="C4" s="113"/>
      <c r="D4" s="34" t="s">
        <v>6</v>
      </c>
      <c r="E4" s="34" t="s">
        <v>101</v>
      </c>
      <c r="F4" s="34" t="s">
        <v>102</v>
      </c>
      <c r="G4" s="34" t="s">
        <v>103</v>
      </c>
      <c r="H4" s="34" t="s">
        <v>7</v>
      </c>
      <c r="I4" s="34" t="s">
        <v>8</v>
      </c>
      <c r="J4" s="35" t="s">
        <v>104</v>
      </c>
      <c r="K4" s="35" t="s">
        <v>9</v>
      </c>
      <c r="L4" s="35" t="s">
        <v>10</v>
      </c>
      <c r="M4" s="35" t="s">
        <v>230</v>
      </c>
      <c r="N4" s="35" t="s">
        <v>11</v>
      </c>
      <c r="O4" s="35" t="s">
        <v>231</v>
      </c>
      <c r="P4" s="118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232</v>
      </c>
      <c r="B5" s="26"/>
      <c r="C5" s="26"/>
      <c r="D5" s="27">
        <f t="shared" ref="D5:N5" si="0">SUM(D6:D11)</f>
        <v>9485163</v>
      </c>
      <c r="E5" s="27">
        <f t="shared" si="0"/>
        <v>1392181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17" si="1">SUM(D5:N5)</f>
        <v>10877344</v>
      </c>
      <c r="P5" s="33">
        <f t="shared" ref="P5:P36" si="2">(O5/P$94)</f>
        <v>600.0962153812203</v>
      </c>
      <c r="Q5" s="6"/>
    </row>
    <row r="6" spans="1:134">
      <c r="A6" s="12"/>
      <c r="B6" s="25">
        <v>311</v>
      </c>
      <c r="C6" s="20" t="s">
        <v>3</v>
      </c>
      <c r="D6" s="47">
        <v>7866062</v>
      </c>
      <c r="E6" s="47">
        <v>877669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 t="shared" si="1"/>
        <v>8743731</v>
      </c>
      <c r="P6" s="48">
        <f t="shared" si="2"/>
        <v>482.3861304203906</v>
      </c>
      <c r="Q6" s="9"/>
    </row>
    <row r="7" spans="1:134">
      <c r="A7" s="12"/>
      <c r="B7" s="25">
        <v>312.13</v>
      </c>
      <c r="C7" s="20" t="s">
        <v>233</v>
      </c>
      <c r="D7" s="47">
        <v>146032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si="1"/>
        <v>146032</v>
      </c>
      <c r="P7" s="48">
        <f t="shared" si="2"/>
        <v>8.0564934348449739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88025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1"/>
        <v>88025</v>
      </c>
      <c r="P8" s="48">
        <f t="shared" si="2"/>
        <v>4.8562837912391039</v>
      </c>
      <c r="Q8" s="9"/>
    </row>
    <row r="9" spans="1:134">
      <c r="A9" s="12"/>
      <c r="B9" s="25">
        <v>312.41000000000003</v>
      </c>
      <c r="C9" s="20" t="s">
        <v>234</v>
      </c>
      <c r="D9" s="47">
        <v>0</v>
      </c>
      <c r="E9" s="47">
        <v>426487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1"/>
        <v>426487</v>
      </c>
      <c r="P9" s="48">
        <f t="shared" si="2"/>
        <v>23.529019088602009</v>
      </c>
      <c r="Q9" s="9"/>
    </row>
    <row r="10" spans="1:134">
      <c r="A10" s="12"/>
      <c r="B10" s="25">
        <v>312.64</v>
      </c>
      <c r="C10" s="20" t="s">
        <v>235</v>
      </c>
      <c r="D10" s="47">
        <v>1400511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1"/>
        <v>1400511</v>
      </c>
      <c r="P10" s="48">
        <f t="shared" si="2"/>
        <v>77.265309500165515</v>
      </c>
      <c r="Q10" s="9"/>
    </row>
    <row r="11" spans="1:134">
      <c r="A11" s="12"/>
      <c r="B11" s="25">
        <v>315.10000000000002</v>
      </c>
      <c r="C11" s="20" t="s">
        <v>236</v>
      </c>
      <c r="D11" s="47">
        <v>72558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1"/>
        <v>72558</v>
      </c>
      <c r="P11" s="48">
        <f t="shared" si="2"/>
        <v>4.002979145978153</v>
      </c>
      <c r="Q11" s="9"/>
    </row>
    <row r="12" spans="1:134" ht="15.75">
      <c r="A12" s="29" t="s">
        <v>18</v>
      </c>
      <c r="B12" s="30"/>
      <c r="C12" s="31"/>
      <c r="D12" s="32">
        <f t="shared" ref="D12:N12" si="3">SUM(D13:D15)</f>
        <v>353993</v>
      </c>
      <c r="E12" s="32">
        <f t="shared" si="3"/>
        <v>1287141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5">
        <f t="shared" si="1"/>
        <v>1641134</v>
      </c>
      <c r="P12" s="46">
        <f t="shared" si="2"/>
        <v>90.540328809445001</v>
      </c>
      <c r="Q12" s="10"/>
    </row>
    <row r="13" spans="1:134">
      <c r="A13" s="12"/>
      <c r="B13" s="25">
        <v>322</v>
      </c>
      <c r="C13" s="20" t="s">
        <v>237</v>
      </c>
      <c r="D13" s="47">
        <v>300780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1"/>
        <v>300780</v>
      </c>
      <c r="P13" s="48">
        <f t="shared" si="2"/>
        <v>16.593843098311819</v>
      </c>
      <c r="Q13" s="9"/>
    </row>
    <row r="14" spans="1:134">
      <c r="A14" s="12"/>
      <c r="B14" s="25">
        <v>329.1</v>
      </c>
      <c r="C14" s="20" t="s">
        <v>238</v>
      </c>
      <c r="D14" s="47">
        <v>53213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si="1"/>
        <v>53213</v>
      </c>
      <c r="P14" s="48">
        <f t="shared" si="2"/>
        <v>2.9357276839898487</v>
      </c>
      <c r="Q14" s="9"/>
    </row>
    <row r="15" spans="1:134">
      <c r="A15" s="12"/>
      <c r="B15" s="25">
        <v>329.5</v>
      </c>
      <c r="C15" s="20" t="s">
        <v>239</v>
      </c>
      <c r="D15" s="47">
        <v>0</v>
      </c>
      <c r="E15" s="47">
        <v>1287141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si="1"/>
        <v>1287141</v>
      </c>
      <c r="P15" s="48">
        <f t="shared" si="2"/>
        <v>71.010758027143325</v>
      </c>
      <c r="Q15" s="9"/>
    </row>
    <row r="16" spans="1:134" ht="15.75">
      <c r="A16" s="29" t="s">
        <v>240</v>
      </c>
      <c r="B16" s="30"/>
      <c r="C16" s="31"/>
      <c r="D16" s="32">
        <f t="shared" ref="D16:N16" si="4">SUM(D17:D34)</f>
        <v>5097557</v>
      </c>
      <c r="E16" s="32">
        <f t="shared" si="4"/>
        <v>2033549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32">
        <f t="shared" si="4"/>
        <v>0</v>
      </c>
      <c r="O16" s="45">
        <f t="shared" si="1"/>
        <v>7131106</v>
      </c>
      <c r="P16" s="46">
        <f t="shared" si="2"/>
        <v>393.41862517930048</v>
      </c>
      <c r="Q16" s="10"/>
    </row>
    <row r="17" spans="1:17">
      <c r="A17" s="12"/>
      <c r="B17" s="25">
        <v>331.2</v>
      </c>
      <c r="C17" s="20" t="s">
        <v>23</v>
      </c>
      <c r="D17" s="47">
        <v>718200</v>
      </c>
      <c r="E17" s="47">
        <v>450861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1"/>
        <v>1169061</v>
      </c>
      <c r="P17" s="48">
        <f t="shared" si="2"/>
        <v>64.496358821582263</v>
      </c>
      <c r="Q17" s="9"/>
    </row>
    <row r="18" spans="1:17">
      <c r="A18" s="12"/>
      <c r="B18" s="25">
        <v>331.39</v>
      </c>
      <c r="C18" s="20" t="s">
        <v>28</v>
      </c>
      <c r="D18" s="47">
        <v>0</v>
      </c>
      <c r="E18" s="47">
        <v>93750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ref="O18:O30" si="5">SUM(D18:N18)</f>
        <v>93750</v>
      </c>
      <c r="P18" s="48">
        <f t="shared" si="2"/>
        <v>5.1721284342932803</v>
      </c>
      <c r="Q18" s="9"/>
    </row>
    <row r="19" spans="1:17">
      <c r="A19" s="12"/>
      <c r="B19" s="25">
        <v>331.5</v>
      </c>
      <c r="C19" s="20" t="s">
        <v>25</v>
      </c>
      <c r="D19" s="47">
        <v>0</v>
      </c>
      <c r="E19" s="47">
        <v>34803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5"/>
        <v>34803</v>
      </c>
      <c r="P19" s="48">
        <f t="shared" si="2"/>
        <v>1.920059582919563</v>
      </c>
      <c r="Q19" s="9"/>
    </row>
    <row r="20" spans="1:17">
      <c r="A20" s="12"/>
      <c r="B20" s="25">
        <v>331.65</v>
      </c>
      <c r="C20" s="20" t="s">
        <v>29</v>
      </c>
      <c r="D20" s="47">
        <v>0</v>
      </c>
      <c r="E20" s="47">
        <v>106371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5"/>
        <v>106371</v>
      </c>
      <c r="P20" s="48">
        <f t="shared" si="2"/>
        <v>5.8684210526315788</v>
      </c>
      <c r="Q20" s="9"/>
    </row>
    <row r="21" spans="1:17">
      <c r="A21" s="12"/>
      <c r="B21" s="25">
        <v>334.1</v>
      </c>
      <c r="C21" s="20" t="s">
        <v>26</v>
      </c>
      <c r="D21" s="47">
        <v>147287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5"/>
        <v>147287</v>
      </c>
      <c r="P21" s="48">
        <f t="shared" si="2"/>
        <v>8.1257309941520468</v>
      </c>
      <c r="Q21" s="9"/>
    </row>
    <row r="22" spans="1:17">
      <c r="A22" s="12"/>
      <c r="B22" s="25">
        <v>334.2</v>
      </c>
      <c r="C22" s="20" t="s">
        <v>27</v>
      </c>
      <c r="D22" s="47">
        <v>0</v>
      </c>
      <c r="E22" s="47">
        <v>93370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5"/>
        <v>93370</v>
      </c>
      <c r="P22" s="48">
        <f t="shared" si="2"/>
        <v>5.151164073706278</v>
      </c>
      <c r="Q22" s="9"/>
    </row>
    <row r="23" spans="1:17">
      <c r="A23" s="12"/>
      <c r="B23" s="25">
        <v>334.5</v>
      </c>
      <c r="C23" s="20" t="s">
        <v>133</v>
      </c>
      <c r="D23" s="47">
        <v>268988</v>
      </c>
      <c r="E23" s="47">
        <v>350000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5"/>
        <v>618988</v>
      </c>
      <c r="P23" s="48">
        <f t="shared" si="2"/>
        <v>34.149177976387513</v>
      </c>
      <c r="Q23" s="9"/>
    </row>
    <row r="24" spans="1:17">
      <c r="A24" s="12"/>
      <c r="B24" s="25">
        <v>334.7</v>
      </c>
      <c r="C24" s="20" t="s">
        <v>33</v>
      </c>
      <c r="D24" s="47">
        <v>236769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5"/>
        <v>236769</v>
      </c>
      <c r="P24" s="48">
        <f t="shared" si="2"/>
        <v>13.062396557431315</v>
      </c>
      <c r="Q24" s="9"/>
    </row>
    <row r="25" spans="1:17">
      <c r="A25" s="12"/>
      <c r="B25" s="25">
        <v>335.12099999999998</v>
      </c>
      <c r="C25" s="20" t="s">
        <v>241</v>
      </c>
      <c r="D25" s="47">
        <v>1701936</v>
      </c>
      <c r="E25" s="47">
        <v>12873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5"/>
        <v>1714809</v>
      </c>
      <c r="P25" s="48">
        <f t="shared" si="2"/>
        <v>94.604932141674936</v>
      </c>
      <c r="Q25" s="9"/>
    </row>
    <row r="26" spans="1:17">
      <c r="A26" s="12"/>
      <c r="B26" s="25">
        <v>335.13</v>
      </c>
      <c r="C26" s="20" t="s">
        <v>135</v>
      </c>
      <c r="D26" s="47">
        <v>17752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5"/>
        <v>17752</v>
      </c>
      <c r="P26" s="48">
        <f t="shared" si="2"/>
        <v>0.97936665563279268</v>
      </c>
      <c r="Q26" s="9"/>
    </row>
    <row r="27" spans="1:17">
      <c r="A27" s="12"/>
      <c r="B27" s="25">
        <v>335.14</v>
      </c>
      <c r="C27" s="20" t="s">
        <v>136</v>
      </c>
      <c r="D27" s="47">
        <v>16695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5"/>
        <v>16695</v>
      </c>
      <c r="P27" s="48">
        <f t="shared" si="2"/>
        <v>0.92105263157894735</v>
      </c>
      <c r="Q27" s="9"/>
    </row>
    <row r="28" spans="1:17">
      <c r="A28" s="12"/>
      <c r="B28" s="25">
        <v>335.15</v>
      </c>
      <c r="C28" s="20" t="s">
        <v>137</v>
      </c>
      <c r="D28" s="47">
        <v>6287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5"/>
        <v>6287</v>
      </c>
      <c r="P28" s="48">
        <f t="shared" si="2"/>
        <v>0.34684982897495309</v>
      </c>
      <c r="Q28" s="9"/>
    </row>
    <row r="29" spans="1:17">
      <c r="A29" s="12"/>
      <c r="B29" s="25">
        <v>335.16</v>
      </c>
      <c r="C29" s="20" t="s">
        <v>242</v>
      </c>
      <c r="D29" s="47">
        <v>226473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5"/>
        <v>226473</v>
      </c>
      <c r="P29" s="48">
        <f t="shared" si="2"/>
        <v>12.494372724263489</v>
      </c>
      <c r="Q29" s="9"/>
    </row>
    <row r="30" spans="1:17">
      <c r="A30" s="12"/>
      <c r="B30" s="25">
        <v>335.18</v>
      </c>
      <c r="C30" s="20" t="s">
        <v>243</v>
      </c>
      <c r="D30" s="47">
        <v>1723388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5"/>
        <v>1723388</v>
      </c>
      <c r="P30" s="48">
        <f t="shared" si="2"/>
        <v>95.07823016661149</v>
      </c>
      <c r="Q30" s="9"/>
    </row>
    <row r="31" spans="1:17">
      <c r="A31" s="12"/>
      <c r="B31" s="25">
        <v>335.42</v>
      </c>
      <c r="C31" s="20" t="s">
        <v>41</v>
      </c>
      <c r="D31" s="47">
        <v>0</v>
      </c>
      <c r="E31" s="47">
        <v>205417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ref="O31:O36" si="6">SUM(D31:N31)</f>
        <v>205417</v>
      </c>
      <c r="P31" s="48">
        <f t="shared" si="2"/>
        <v>11.33272647026371</v>
      </c>
      <c r="Q31" s="9"/>
    </row>
    <row r="32" spans="1:17">
      <c r="A32" s="12"/>
      <c r="B32" s="25">
        <v>335.48</v>
      </c>
      <c r="C32" s="20" t="s">
        <v>155</v>
      </c>
      <c r="D32" s="47">
        <v>12686</v>
      </c>
      <c r="E32" s="47">
        <v>482327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495013</v>
      </c>
      <c r="P32" s="48">
        <f t="shared" si="2"/>
        <v>27.309555334878077</v>
      </c>
      <c r="Q32" s="9"/>
    </row>
    <row r="33" spans="1:17">
      <c r="A33" s="12"/>
      <c r="B33" s="25">
        <v>335.7</v>
      </c>
      <c r="C33" s="20" t="s">
        <v>42</v>
      </c>
      <c r="D33" s="47">
        <v>5175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5175</v>
      </c>
      <c r="P33" s="48">
        <f t="shared" si="2"/>
        <v>0.2855014895729891</v>
      </c>
      <c r="Q33" s="9"/>
    </row>
    <row r="34" spans="1:17">
      <c r="A34" s="12"/>
      <c r="B34" s="25">
        <v>335.9</v>
      </c>
      <c r="C34" s="20" t="s">
        <v>175</v>
      </c>
      <c r="D34" s="47">
        <v>15921</v>
      </c>
      <c r="E34" s="47">
        <v>203777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219698</v>
      </c>
      <c r="P34" s="48">
        <f t="shared" si="2"/>
        <v>12.120600242745228</v>
      </c>
      <c r="Q34" s="9"/>
    </row>
    <row r="35" spans="1:17" ht="15.75">
      <c r="A35" s="29" t="s">
        <v>48</v>
      </c>
      <c r="B35" s="30"/>
      <c r="C35" s="31"/>
      <c r="D35" s="32">
        <f t="shared" ref="D35:N35" si="7">SUM(D36:D74)</f>
        <v>1609462</v>
      </c>
      <c r="E35" s="32">
        <f t="shared" si="7"/>
        <v>1586807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0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si="7"/>
        <v>0</v>
      </c>
      <c r="O35" s="32">
        <f t="shared" si="6"/>
        <v>3196269</v>
      </c>
      <c r="P35" s="46">
        <f t="shared" si="2"/>
        <v>176.3361469712016</v>
      </c>
      <c r="Q35" s="10"/>
    </row>
    <row r="36" spans="1:17">
      <c r="A36" s="12"/>
      <c r="B36" s="25">
        <v>341.1</v>
      </c>
      <c r="C36" s="20" t="s">
        <v>140</v>
      </c>
      <c r="D36" s="47">
        <v>105796</v>
      </c>
      <c r="E36" s="47">
        <v>36188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141984</v>
      </c>
      <c r="P36" s="48">
        <f t="shared" si="2"/>
        <v>7.8331678252234358</v>
      </c>
      <c r="Q36" s="9"/>
    </row>
    <row r="37" spans="1:17">
      <c r="A37" s="12"/>
      <c r="B37" s="25">
        <v>341.16</v>
      </c>
      <c r="C37" s="20" t="s">
        <v>141</v>
      </c>
      <c r="D37" s="47">
        <v>0</v>
      </c>
      <c r="E37" s="47">
        <v>34584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ref="O37:O52" si="8">SUM(D37:N37)</f>
        <v>34584</v>
      </c>
      <c r="P37" s="48">
        <f t="shared" ref="P37:P68" si="9">(O37/P$94)</f>
        <v>1.9079774908970539</v>
      </c>
      <c r="Q37" s="9"/>
    </row>
    <row r="38" spans="1:17">
      <c r="A38" s="12"/>
      <c r="B38" s="25">
        <v>341.51</v>
      </c>
      <c r="C38" s="20" t="s">
        <v>142</v>
      </c>
      <c r="D38" s="47">
        <v>244554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8"/>
        <v>244554</v>
      </c>
      <c r="P38" s="48">
        <f t="shared" si="9"/>
        <v>13.491890102615027</v>
      </c>
      <c r="Q38" s="9"/>
    </row>
    <row r="39" spans="1:17">
      <c r="A39" s="12"/>
      <c r="B39" s="25">
        <v>341.52</v>
      </c>
      <c r="C39" s="20" t="s">
        <v>143</v>
      </c>
      <c r="D39" s="47">
        <v>270110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8"/>
        <v>270110</v>
      </c>
      <c r="P39" s="48">
        <f t="shared" si="9"/>
        <v>14.901798521460885</v>
      </c>
      <c r="Q39" s="9"/>
    </row>
    <row r="40" spans="1:17">
      <c r="A40" s="12"/>
      <c r="B40" s="25">
        <v>341.56</v>
      </c>
      <c r="C40" s="20" t="s">
        <v>146</v>
      </c>
      <c r="D40" s="47">
        <v>2801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8"/>
        <v>2801</v>
      </c>
      <c r="P40" s="48">
        <f t="shared" si="9"/>
        <v>0.15452940527419176</v>
      </c>
      <c r="Q40" s="9"/>
    </row>
    <row r="41" spans="1:17">
      <c r="A41" s="12"/>
      <c r="B41" s="25">
        <v>341.9</v>
      </c>
      <c r="C41" s="20" t="s">
        <v>147</v>
      </c>
      <c r="D41" s="47">
        <v>354674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8"/>
        <v>354674</v>
      </c>
      <c r="P41" s="48">
        <f t="shared" si="9"/>
        <v>19.567141123248373</v>
      </c>
      <c r="Q41" s="9"/>
    </row>
    <row r="42" spans="1:17">
      <c r="A42" s="12"/>
      <c r="B42" s="25">
        <v>342.3</v>
      </c>
      <c r="C42" s="20" t="s">
        <v>61</v>
      </c>
      <c r="D42" s="47">
        <v>11430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8"/>
        <v>11430</v>
      </c>
      <c r="P42" s="48">
        <f t="shared" si="9"/>
        <v>0.6305858987090367</v>
      </c>
      <c r="Q42" s="9"/>
    </row>
    <row r="43" spans="1:17">
      <c r="A43" s="12"/>
      <c r="B43" s="25">
        <v>342.4</v>
      </c>
      <c r="C43" s="20" t="s">
        <v>62</v>
      </c>
      <c r="D43" s="47">
        <v>0</v>
      </c>
      <c r="E43" s="47">
        <v>154187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8"/>
        <v>154187</v>
      </c>
      <c r="P43" s="48">
        <f t="shared" si="9"/>
        <v>8.5063996469160319</v>
      </c>
      <c r="Q43" s="9"/>
    </row>
    <row r="44" spans="1:17">
      <c r="A44" s="12"/>
      <c r="B44" s="25">
        <v>342.5</v>
      </c>
      <c r="C44" s="20" t="s">
        <v>63</v>
      </c>
      <c r="D44" s="47">
        <v>1595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8"/>
        <v>1595</v>
      </c>
      <c r="P44" s="48">
        <f t="shared" si="9"/>
        <v>8.7995145095443011E-2</v>
      </c>
      <c r="Q44" s="9"/>
    </row>
    <row r="45" spans="1:17">
      <c r="A45" s="12"/>
      <c r="B45" s="25">
        <v>342.6</v>
      </c>
      <c r="C45" s="20" t="s">
        <v>64</v>
      </c>
      <c r="D45" s="47">
        <v>0</v>
      </c>
      <c r="E45" s="47">
        <v>901753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8"/>
        <v>901753</v>
      </c>
      <c r="P45" s="48">
        <f t="shared" si="9"/>
        <v>49.749144874765527</v>
      </c>
      <c r="Q45" s="9"/>
    </row>
    <row r="46" spans="1:17">
      <c r="A46" s="12"/>
      <c r="B46" s="25">
        <v>342.9</v>
      </c>
      <c r="C46" s="20" t="s">
        <v>212</v>
      </c>
      <c r="D46" s="47">
        <v>0</v>
      </c>
      <c r="E46" s="47">
        <v>11849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8"/>
        <v>11849</v>
      </c>
      <c r="P46" s="48">
        <f t="shared" si="9"/>
        <v>0.65370186472470482</v>
      </c>
      <c r="Q46" s="9"/>
    </row>
    <row r="47" spans="1:17">
      <c r="A47" s="12"/>
      <c r="B47" s="25">
        <v>343.4</v>
      </c>
      <c r="C47" s="20" t="s">
        <v>65</v>
      </c>
      <c r="D47" s="47">
        <v>0</v>
      </c>
      <c r="E47" s="47">
        <v>195168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8"/>
        <v>195168</v>
      </c>
      <c r="P47" s="48">
        <f t="shared" si="9"/>
        <v>10.767295597484276</v>
      </c>
      <c r="Q47" s="9"/>
    </row>
    <row r="48" spans="1:17">
      <c r="A48" s="12"/>
      <c r="B48" s="25">
        <v>344.9</v>
      </c>
      <c r="C48" s="20" t="s">
        <v>148</v>
      </c>
      <c r="D48" s="47">
        <v>0</v>
      </c>
      <c r="E48" s="47">
        <v>6459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8"/>
        <v>6459</v>
      </c>
      <c r="P48" s="48">
        <f t="shared" si="9"/>
        <v>0.35633896060906983</v>
      </c>
      <c r="Q48" s="9"/>
    </row>
    <row r="49" spans="1:17">
      <c r="A49" s="12"/>
      <c r="B49" s="25">
        <v>346.4</v>
      </c>
      <c r="C49" s="20" t="s">
        <v>67</v>
      </c>
      <c r="D49" s="47">
        <v>22400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8"/>
        <v>22400</v>
      </c>
      <c r="P49" s="48">
        <f t="shared" si="9"/>
        <v>1.2357938872338079</v>
      </c>
      <c r="Q49" s="9"/>
    </row>
    <row r="50" spans="1:17">
      <c r="A50" s="12"/>
      <c r="B50" s="25">
        <v>347.2</v>
      </c>
      <c r="C50" s="20" t="s">
        <v>68</v>
      </c>
      <c r="D50" s="47">
        <v>565032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8"/>
        <v>565032</v>
      </c>
      <c r="P50" s="48">
        <f t="shared" si="9"/>
        <v>31.172459450513074</v>
      </c>
      <c r="Q50" s="9"/>
    </row>
    <row r="51" spans="1:17">
      <c r="A51" s="12"/>
      <c r="B51" s="25">
        <v>347.5</v>
      </c>
      <c r="C51" s="20" t="s">
        <v>69</v>
      </c>
      <c r="D51" s="47">
        <v>300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8"/>
        <v>300</v>
      </c>
      <c r="P51" s="48">
        <f t="shared" si="9"/>
        <v>1.6550810989738499E-2</v>
      </c>
      <c r="Q51" s="9"/>
    </row>
    <row r="52" spans="1:17">
      <c r="A52" s="12"/>
      <c r="B52" s="25">
        <v>348.11</v>
      </c>
      <c r="C52" s="20" t="s">
        <v>176</v>
      </c>
      <c r="D52" s="47">
        <v>0</v>
      </c>
      <c r="E52" s="47">
        <v>90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8"/>
        <v>90</v>
      </c>
      <c r="P52" s="48">
        <f t="shared" si="9"/>
        <v>4.9652432969215492E-3</v>
      </c>
      <c r="Q52" s="9"/>
    </row>
    <row r="53" spans="1:17">
      <c r="A53" s="12"/>
      <c r="B53" s="25">
        <v>348.12</v>
      </c>
      <c r="C53" s="20" t="s">
        <v>158</v>
      </c>
      <c r="D53" s="47">
        <v>0</v>
      </c>
      <c r="E53" s="47">
        <v>583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ref="O53:O69" si="10">SUM(D53:N53)</f>
        <v>583</v>
      </c>
      <c r="P53" s="48">
        <f t="shared" si="9"/>
        <v>3.2163742690058478E-2</v>
      </c>
      <c r="Q53" s="9"/>
    </row>
    <row r="54" spans="1:17">
      <c r="A54" s="12"/>
      <c r="B54" s="25">
        <v>348.13</v>
      </c>
      <c r="C54" s="20" t="s">
        <v>159</v>
      </c>
      <c r="D54" s="47">
        <v>0</v>
      </c>
      <c r="E54" s="47">
        <v>42506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10"/>
        <v>42506</v>
      </c>
      <c r="P54" s="48">
        <f t="shared" si="9"/>
        <v>2.3450292397660819</v>
      </c>
      <c r="Q54" s="9"/>
    </row>
    <row r="55" spans="1:17">
      <c r="A55" s="12"/>
      <c r="B55" s="25">
        <v>348.14</v>
      </c>
      <c r="C55" s="20" t="s">
        <v>177</v>
      </c>
      <c r="D55" s="47">
        <v>0</v>
      </c>
      <c r="E55" s="47">
        <v>3089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10"/>
        <v>3089</v>
      </c>
      <c r="P55" s="48">
        <f t="shared" si="9"/>
        <v>0.17041818382434074</v>
      </c>
      <c r="Q55" s="9"/>
    </row>
    <row r="56" spans="1:17">
      <c r="A56" s="12"/>
      <c r="B56" s="25">
        <v>348.21</v>
      </c>
      <c r="C56" s="20" t="s">
        <v>160</v>
      </c>
      <c r="D56" s="47">
        <v>0</v>
      </c>
      <c r="E56" s="47">
        <v>799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10"/>
        <v>799</v>
      </c>
      <c r="P56" s="48">
        <f t="shared" si="9"/>
        <v>4.4080326602670195E-2</v>
      </c>
      <c r="Q56" s="9"/>
    </row>
    <row r="57" spans="1:17">
      <c r="A57" s="12"/>
      <c r="B57" s="25">
        <v>348.22</v>
      </c>
      <c r="C57" s="20" t="s">
        <v>178</v>
      </c>
      <c r="D57" s="47">
        <v>0</v>
      </c>
      <c r="E57" s="47">
        <v>859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10"/>
        <v>859</v>
      </c>
      <c r="P57" s="48">
        <f t="shared" si="9"/>
        <v>4.73904888006179E-2</v>
      </c>
      <c r="Q57" s="9"/>
    </row>
    <row r="58" spans="1:17">
      <c r="A58" s="12"/>
      <c r="B58" s="25">
        <v>348.23</v>
      </c>
      <c r="C58" s="20" t="s">
        <v>161</v>
      </c>
      <c r="D58" s="47">
        <v>0</v>
      </c>
      <c r="E58" s="47">
        <v>15986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10"/>
        <v>15986</v>
      </c>
      <c r="P58" s="48">
        <f t="shared" si="9"/>
        <v>0.8819375482731987</v>
      </c>
      <c r="Q58" s="9"/>
    </row>
    <row r="59" spans="1:17">
      <c r="A59" s="12"/>
      <c r="B59" s="25">
        <v>348.24</v>
      </c>
      <c r="C59" s="20" t="s">
        <v>179</v>
      </c>
      <c r="D59" s="47">
        <v>0</v>
      </c>
      <c r="E59" s="47">
        <v>379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10"/>
        <v>379</v>
      </c>
      <c r="P59" s="48">
        <f t="shared" si="9"/>
        <v>2.0909191217036303E-2</v>
      </c>
      <c r="Q59" s="9"/>
    </row>
    <row r="60" spans="1:17">
      <c r="A60" s="12"/>
      <c r="B60" s="25">
        <v>348.31</v>
      </c>
      <c r="C60" s="20" t="s">
        <v>162</v>
      </c>
      <c r="D60" s="47">
        <v>0</v>
      </c>
      <c r="E60" s="47">
        <v>62505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10"/>
        <v>62505</v>
      </c>
      <c r="P60" s="48">
        <f t="shared" si="9"/>
        <v>3.4483614697120157</v>
      </c>
      <c r="Q60" s="9"/>
    </row>
    <row r="61" spans="1:17">
      <c r="A61" s="12"/>
      <c r="B61" s="25">
        <v>348.32</v>
      </c>
      <c r="C61" s="20" t="s">
        <v>163</v>
      </c>
      <c r="D61" s="47">
        <v>0</v>
      </c>
      <c r="E61" s="47">
        <v>2797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0"/>
        <v>2797</v>
      </c>
      <c r="P61" s="48">
        <f t="shared" si="9"/>
        <v>0.15430872779432858</v>
      </c>
      <c r="Q61" s="9"/>
    </row>
    <row r="62" spans="1:17">
      <c r="A62" s="12"/>
      <c r="B62" s="25">
        <v>348.41</v>
      </c>
      <c r="C62" s="20" t="s">
        <v>164</v>
      </c>
      <c r="D62" s="47">
        <v>0</v>
      </c>
      <c r="E62" s="47">
        <v>27863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0"/>
        <v>27863</v>
      </c>
      <c r="P62" s="48">
        <f t="shared" si="9"/>
        <v>1.5371841553569459</v>
      </c>
      <c r="Q62" s="9"/>
    </row>
    <row r="63" spans="1:17">
      <c r="A63" s="12"/>
      <c r="B63" s="25">
        <v>348.42</v>
      </c>
      <c r="C63" s="20" t="s">
        <v>165</v>
      </c>
      <c r="D63" s="47">
        <v>0</v>
      </c>
      <c r="E63" s="47">
        <v>2632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0"/>
        <v>2632</v>
      </c>
      <c r="P63" s="48">
        <f t="shared" si="9"/>
        <v>0.14520578174997242</v>
      </c>
      <c r="Q63" s="9"/>
    </row>
    <row r="64" spans="1:17">
      <c r="A64" s="12"/>
      <c r="B64" s="25">
        <v>348.48</v>
      </c>
      <c r="C64" s="20" t="s">
        <v>213</v>
      </c>
      <c r="D64" s="47">
        <v>367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0"/>
        <v>367</v>
      </c>
      <c r="P64" s="48">
        <f t="shared" si="9"/>
        <v>2.0247158777446761E-2</v>
      </c>
      <c r="Q64" s="9"/>
    </row>
    <row r="65" spans="1:17">
      <c r="A65" s="12"/>
      <c r="B65" s="25">
        <v>348.52</v>
      </c>
      <c r="C65" s="20" t="s">
        <v>244</v>
      </c>
      <c r="D65" s="47">
        <v>0</v>
      </c>
      <c r="E65" s="47">
        <v>8865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8865</v>
      </c>
      <c r="P65" s="48">
        <f t="shared" si="9"/>
        <v>0.48907646474677258</v>
      </c>
      <c r="Q65" s="9"/>
    </row>
    <row r="66" spans="1:17">
      <c r="A66" s="12"/>
      <c r="B66" s="25">
        <v>348.53</v>
      </c>
      <c r="C66" s="20" t="s">
        <v>245</v>
      </c>
      <c r="D66" s="47">
        <v>0</v>
      </c>
      <c r="E66" s="47">
        <v>35218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35218</v>
      </c>
      <c r="P66" s="48">
        <f t="shared" si="9"/>
        <v>1.9429548714553679</v>
      </c>
      <c r="Q66" s="9"/>
    </row>
    <row r="67" spans="1:17">
      <c r="A67" s="12"/>
      <c r="B67" s="25">
        <v>348.54</v>
      </c>
      <c r="C67" s="20" t="s">
        <v>246</v>
      </c>
      <c r="D67" s="47">
        <v>0</v>
      </c>
      <c r="E67" s="47">
        <v>8574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8574</v>
      </c>
      <c r="P67" s="48">
        <f t="shared" si="9"/>
        <v>0.47302217808672625</v>
      </c>
      <c r="Q67" s="9"/>
    </row>
    <row r="68" spans="1:17">
      <c r="A68" s="12"/>
      <c r="B68" s="25">
        <v>348.71</v>
      </c>
      <c r="C68" s="20" t="s">
        <v>169</v>
      </c>
      <c r="D68" s="47">
        <v>0</v>
      </c>
      <c r="E68" s="47">
        <v>13190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13190</v>
      </c>
      <c r="P68" s="48">
        <f t="shared" si="9"/>
        <v>0.72768398984883598</v>
      </c>
      <c r="Q68" s="9"/>
    </row>
    <row r="69" spans="1:17">
      <c r="A69" s="12"/>
      <c r="B69" s="25">
        <v>348.72</v>
      </c>
      <c r="C69" s="20" t="s">
        <v>170</v>
      </c>
      <c r="D69" s="47">
        <v>0</v>
      </c>
      <c r="E69" s="47">
        <v>82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82</v>
      </c>
      <c r="P69" s="48">
        <f t="shared" ref="P69:P92" si="11">(O69/P$94)</f>
        <v>4.5238883371951895E-3</v>
      </c>
      <c r="Q69" s="9"/>
    </row>
    <row r="70" spans="1:17">
      <c r="A70" s="12"/>
      <c r="B70" s="25">
        <v>348.92099999999999</v>
      </c>
      <c r="C70" s="20" t="s">
        <v>149</v>
      </c>
      <c r="D70" s="47">
        <v>3708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ref="O70:O76" si="12">SUM(D70:N70)</f>
        <v>3708</v>
      </c>
      <c r="P70" s="48">
        <f t="shared" si="11"/>
        <v>0.20456802383316783</v>
      </c>
      <c r="Q70" s="9"/>
    </row>
    <row r="71" spans="1:17">
      <c r="A71" s="12"/>
      <c r="B71" s="25">
        <v>348.92200000000003</v>
      </c>
      <c r="C71" s="20" t="s">
        <v>214</v>
      </c>
      <c r="D71" s="47">
        <v>3708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2"/>
        <v>3708</v>
      </c>
      <c r="P71" s="48">
        <f t="shared" si="11"/>
        <v>0.20456802383316783</v>
      </c>
      <c r="Q71" s="9"/>
    </row>
    <row r="72" spans="1:17">
      <c r="A72" s="12"/>
      <c r="B72" s="25">
        <v>348.923</v>
      </c>
      <c r="C72" s="20" t="s">
        <v>215</v>
      </c>
      <c r="D72" s="47">
        <v>3708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2"/>
        <v>3708</v>
      </c>
      <c r="P72" s="48">
        <f t="shared" si="11"/>
        <v>0.20456802383316783</v>
      </c>
      <c r="Q72" s="9"/>
    </row>
    <row r="73" spans="1:17">
      <c r="A73" s="12"/>
      <c r="B73" s="25">
        <v>348.92399999999998</v>
      </c>
      <c r="C73" s="20" t="s">
        <v>216</v>
      </c>
      <c r="D73" s="47">
        <v>3708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2"/>
        <v>3708</v>
      </c>
      <c r="P73" s="48">
        <f t="shared" si="11"/>
        <v>0.20456802383316783</v>
      </c>
      <c r="Q73" s="9"/>
    </row>
    <row r="74" spans="1:17">
      <c r="A74" s="12"/>
      <c r="B74" s="25">
        <v>349</v>
      </c>
      <c r="C74" s="20" t="s">
        <v>247</v>
      </c>
      <c r="D74" s="47">
        <v>15571</v>
      </c>
      <c r="E74" s="47">
        <v>20602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2"/>
        <v>36173</v>
      </c>
      <c r="P74" s="48">
        <f t="shared" si="11"/>
        <v>1.9956416197727023</v>
      </c>
      <c r="Q74" s="9"/>
    </row>
    <row r="75" spans="1:17" ht="15.75">
      <c r="A75" s="29" t="s">
        <v>49</v>
      </c>
      <c r="B75" s="30"/>
      <c r="C75" s="31"/>
      <c r="D75" s="32">
        <f t="shared" ref="D75:N75" si="13">SUM(D76:D83)</f>
        <v>100</v>
      </c>
      <c r="E75" s="32">
        <f t="shared" si="13"/>
        <v>123493</v>
      </c>
      <c r="F75" s="32">
        <f t="shared" si="13"/>
        <v>0</v>
      </c>
      <c r="G75" s="32">
        <f t="shared" si="13"/>
        <v>0</v>
      </c>
      <c r="H75" s="32">
        <f t="shared" si="13"/>
        <v>0</v>
      </c>
      <c r="I75" s="32">
        <f t="shared" si="13"/>
        <v>0</v>
      </c>
      <c r="J75" s="32">
        <f t="shared" si="13"/>
        <v>0</v>
      </c>
      <c r="K75" s="32">
        <f t="shared" si="13"/>
        <v>0</v>
      </c>
      <c r="L75" s="32">
        <f t="shared" si="13"/>
        <v>0</v>
      </c>
      <c r="M75" s="32">
        <f t="shared" si="13"/>
        <v>0</v>
      </c>
      <c r="N75" s="32">
        <f t="shared" si="13"/>
        <v>0</v>
      </c>
      <c r="O75" s="32">
        <f t="shared" si="12"/>
        <v>123593</v>
      </c>
      <c r="P75" s="46">
        <f t="shared" si="11"/>
        <v>6.8185479421825006</v>
      </c>
      <c r="Q75" s="10"/>
    </row>
    <row r="76" spans="1:17">
      <c r="A76" s="13"/>
      <c r="B76" s="40">
        <v>351.1</v>
      </c>
      <c r="C76" s="21" t="s">
        <v>87</v>
      </c>
      <c r="D76" s="47">
        <v>0</v>
      </c>
      <c r="E76" s="47">
        <v>19223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2"/>
        <v>19223</v>
      </c>
      <c r="P76" s="48">
        <f t="shared" si="11"/>
        <v>1.0605207988524772</v>
      </c>
      <c r="Q76" s="9"/>
    </row>
    <row r="77" spans="1:17">
      <c r="A77" s="13"/>
      <c r="B77" s="40">
        <v>351.2</v>
      </c>
      <c r="C77" s="21" t="s">
        <v>90</v>
      </c>
      <c r="D77" s="47">
        <v>0</v>
      </c>
      <c r="E77" s="47">
        <v>22369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ref="O77:O83" si="14">SUM(D77:N77)</f>
        <v>22369</v>
      </c>
      <c r="P77" s="48">
        <f t="shared" si="11"/>
        <v>1.2340836367648682</v>
      </c>
      <c r="Q77" s="9"/>
    </row>
    <row r="78" spans="1:17">
      <c r="A78" s="13"/>
      <c r="B78" s="40">
        <v>351.3</v>
      </c>
      <c r="C78" s="21" t="s">
        <v>91</v>
      </c>
      <c r="D78" s="47">
        <v>0</v>
      </c>
      <c r="E78" s="47">
        <v>2921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4"/>
        <v>2921</v>
      </c>
      <c r="P78" s="48">
        <f t="shared" si="11"/>
        <v>0.16114972967008717</v>
      </c>
      <c r="Q78" s="9"/>
    </row>
    <row r="79" spans="1:17">
      <c r="A79" s="13"/>
      <c r="B79" s="40">
        <v>351.4</v>
      </c>
      <c r="C79" s="21" t="s">
        <v>220</v>
      </c>
      <c r="D79" s="47">
        <v>0</v>
      </c>
      <c r="E79" s="47">
        <v>50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4"/>
        <v>50</v>
      </c>
      <c r="P79" s="48">
        <f t="shared" si="11"/>
        <v>2.7584684982897493E-3</v>
      </c>
      <c r="Q79" s="9"/>
    </row>
    <row r="80" spans="1:17">
      <c r="A80" s="13"/>
      <c r="B80" s="40">
        <v>351.5</v>
      </c>
      <c r="C80" s="21" t="s">
        <v>123</v>
      </c>
      <c r="D80" s="47">
        <v>0</v>
      </c>
      <c r="E80" s="47">
        <v>46678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4"/>
        <v>46678</v>
      </c>
      <c r="P80" s="48">
        <f t="shared" si="11"/>
        <v>2.5751958512633784</v>
      </c>
      <c r="Q80" s="9"/>
    </row>
    <row r="81" spans="1:120">
      <c r="A81" s="13"/>
      <c r="B81" s="40">
        <v>351.9</v>
      </c>
      <c r="C81" s="21" t="s">
        <v>248</v>
      </c>
      <c r="D81" s="47">
        <v>0</v>
      </c>
      <c r="E81" s="47">
        <v>348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4"/>
        <v>348</v>
      </c>
      <c r="P81" s="48">
        <f t="shared" si="11"/>
        <v>1.9198940748096655E-2</v>
      </c>
      <c r="Q81" s="9"/>
    </row>
    <row r="82" spans="1:120">
      <c r="A82" s="13"/>
      <c r="B82" s="40">
        <v>354</v>
      </c>
      <c r="C82" s="21" t="s">
        <v>171</v>
      </c>
      <c r="D82" s="47">
        <v>100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4"/>
        <v>100</v>
      </c>
      <c r="P82" s="48">
        <f t="shared" si="11"/>
        <v>5.5169369965794987E-3</v>
      </c>
      <c r="Q82" s="9"/>
    </row>
    <row r="83" spans="1:120">
      <c r="A83" s="13"/>
      <c r="B83" s="40">
        <v>359</v>
      </c>
      <c r="C83" s="21" t="s">
        <v>217</v>
      </c>
      <c r="D83" s="47">
        <v>0</v>
      </c>
      <c r="E83" s="47">
        <v>31904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4"/>
        <v>31904</v>
      </c>
      <c r="P83" s="48">
        <f t="shared" si="11"/>
        <v>1.7601235793887233</v>
      </c>
      <c r="Q83" s="9"/>
    </row>
    <row r="84" spans="1:120" ht="15.75">
      <c r="A84" s="29" t="s">
        <v>5</v>
      </c>
      <c r="B84" s="30"/>
      <c r="C84" s="31"/>
      <c r="D84" s="32">
        <f t="shared" ref="D84:N84" si="15">SUM(D85:D88)</f>
        <v>410552</v>
      </c>
      <c r="E84" s="32">
        <f t="shared" si="15"/>
        <v>122074</v>
      </c>
      <c r="F84" s="32">
        <f t="shared" si="15"/>
        <v>0</v>
      </c>
      <c r="G84" s="32">
        <f t="shared" si="15"/>
        <v>62</v>
      </c>
      <c r="H84" s="32">
        <f t="shared" si="15"/>
        <v>0</v>
      </c>
      <c r="I84" s="32">
        <f t="shared" si="15"/>
        <v>0</v>
      </c>
      <c r="J84" s="32">
        <f t="shared" si="15"/>
        <v>0</v>
      </c>
      <c r="K84" s="32">
        <f t="shared" si="15"/>
        <v>0</v>
      </c>
      <c r="L84" s="32">
        <f t="shared" si="15"/>
        <v>0</v>
      </c>
      <c r="M84" s="32">
        <f t="shared" si="15"/>
        <v>20972292</v>
      </c>
      <c r="N84" s="32">
        <f t="shared" si="15"/>
        <v>0</v>
      </c>
      <c r="O84" s="32">
        <f t="shared" ref="O84:O92" si="16">SUM(D84:N84)</f>
        <v>21504980</v>
      </c>
      <c r="P84" s="46">
        <f t="shared" si="11"/>
        <v>1186.4161977270219</v>
      </c>
      <c r="Q84" s="10"/>
    </row>
    <row r="85" spans="1:120">
      <c r="A85" s="12"/>
      <c r="B85" s="25">
        <v>361.1</v>
      </c>
      <c r="C85" s="20" t="s">
        <v>92</v>
      </c>
      <c r="D85" s="47">
        <v>25051</v>
      </c>
      <c r="E85" s="47">
        <v>8349</v>
      </c>
      <c r="F85" s="47">
        <v>0</v>
      </c>
      <c r="G85" s="47">
        <v>62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6"/>
        <v>33462</v>
      </c>
      <c r="P85" s="48">
        <f t="shared" si="11"/>
        <v>1.846077457795432</v>
      </c>
      <c r="Q85" s="9"/>
    </row>
    <row r="86" spans="1:120">
      <c r="A86" s="12"/>
      <c r="B86" s="25">
        <v>362</v>
      </c>
      <c r="C86" s="20" t="s">
        <v>113</v>
      </c>
      <c r="D86" s="47">
        <v>66069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6"/>
        <v>66069</v>
      </c>
      <c r="P86" s="48">
        <f t="shared" si="11"/>
        <v>3.6449851042701091</v>
      </c>
      <c r="Q86" s="9"/>
    </row>
    <row r="87" spans="1:120">
      <c r="A87" s="12"/>
      <c r="B87" s="25">
        <v>366</v>
      </c>
      <c r="C87" s="20" t="s">
        <v>95</v>
      </c>
      <c r="D87" s="47">
        <v>0</v>
      </c>
      <c r="E87" s="47">
        <v>500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6"/>
        <v>500</v>
      </c>
      <c r="P87" s="48">
        <f t="shared" si="11"/>
        <v>2.7584684982897494E-2</v>
      </c>
      <c r="Q87" s="9"/>
    </row>
    <row r="88" spans="1:120">
      <c r="A88" s="12"/>
      <c r="B88" s="25">
        <v>369.9</v>
      </c>
      <c r="C88" s="20" t="s">
        <v>97</v>
      </c>
      <c r="D88" s="47">
        <v>319432</v>
      </c>
      <c r="E88" s="47">
        <v>113225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20972292</v>
      </c>
      <c r="N88" s="47">
        <v>0</v>
      </c>
      <c r="O88" s="47">
        <f t="shared" si="16"/>
        <v>21404949</v>
      </c>
      <c r="P88" s="48">
        <f t="shared" si="11"/>
        <v>1180.8975504799735</v>
      </c>
      <c r="Q88" s="9"/>
    </row>
    <row r="89" spans="1:120" ht="15.75">
      <c r="A89" s="29" t="s">
        <v>50</v>
      </c>
      <c r="B89" s="30"/>
      <c r="C89" s="31"/>
      <c r="D89" s="32">
        <f t="shared" ref="D89:N89" si="17">SUM(D90:D91)</f>
        <v>89588</v>
      </c>
      <c r="E89" s="32">
        <f t="shared" si="17"/>
        <v>654208</v>
      </c>
      <c r="F89" s="32">
        <f t="shared" si="17"/>
        <v>0</v>
      </c>
      <c r="G89" s="32">
        <f t="shared" si="17"/>
        <v>0</v>
      </c>
      <c r="H89" s="32">
        <f t="shared" si="17"/>
        <v>0</v>
      </c>
      <c r="I89" s="32">
        <f t="shared" si="17"/>
        <v>0</v>
      </c>
      <c r="J89" s="32">
        <f t="shared" si="17"/>
        <v>0</v>
      </c>
      <c r="K89" s="32">
        <f t="shared" si="17"/>
        <v>0</v>
      </c>
      <c r="L89" s="32">
        <f t="shared" si="17"/>
        <v>0</v>
      </c>
      <c r="M89" s="32">
        <f t="shared" si="17"/>
        <v>0</v>
      </c>
      <c r="N89" s="32">
        <f t="shared" si="17"/>
        <v>0</v>
      </c>
      <c r="O89" s="32">
        <f t="shared" si="16"/>
        <v>743796</v>
      </c>
      <c r="P89" s="46">
        <f t="shared" si="11"/>
        <v>41.03475670307845</v>
      </c>
      <c r="Q89" s="9"/>
    </row>
    <row r="90" spans="1:120">
      <c r="A90" s="12"/>
      <c r="B90" s="25">
        <v>381</v>
      </c>
      <c r="C90" s="20" t="s">
        <v>98</v>
      </c>
      <c r="D90" s="47">
        <v>30150</v>
      </c>
      <c r="E90" s="47">
        <v>514011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6"/>
        <v>544161</v>
      </c>
      <c r="P90" s="48">
        <f t="shared" si="11"/>
        <v>30.021019529956966</v>
      </c>
      <c r="Q90" s="9"/>
    </row>
    <row r="91" spans="1:120" ht="15.75" thickBot="1">
      <c r="A91" s="12"/>
      <c r="B91" s="25">
        <v>384</v>
      </c>
      <c r="C91" s="20" t="s">
        <v>99</v>
      </c>
      <c r="D91" s="47">
        <v>59438</v>
      </c>
      <c r="E91" s="47">
        <v>140197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6"/>
        <v>199635</v>
      </c>
      <c r="P91" s="48">
        <f t="shared" si="11"/>
        <v>11.013737173121482</v>
      </c>
      <c r="Q91" s="9"/>
    </row>
    <row r="92" spans="1:120" ht="16.5" thickBot="1">
      <c r="A92" s="14" t="s">
        <v>71</v>
      </c>
      <c r="B92" s="23"/>
      <c r="C92" s="22"/>
      <c r="D92" s="15">
        <f t="shared" ref="D92:N92" si="18">SUM(D5,D12,D16,D35,D75,D84,D89)</f>
        <v>17046415</v>
      </c>
      <c r="E92" s="15">
        <f t="shared" si="18"/>
        <v>7199453</v>
      </c>
      <c r="F92" s="15">
        <f t="shared" si="18"/>
        <v>0</v>
      </c>
      <c r="G92" s="15">
        <f t="shared" si="18"/>
        <v>62</v>
      </c>
      <c r="H92" s="15">
        <f t="shared" si="18"/>
        <v>0</v>
      </c>
      <c r="I92" s="15">
        <f t="shared" si="18"/>
        <v>0</v>
      </c>
      <c r="J92" s="15">
        <f t="shared" si="18"/>
        <v>0</v>
      </c>
      <c r="K92" s="15">
        <f t="shared" si="18"/>
        <v>0</v>
      </c>
      <c r="L92" s="15">
        <f t="shared" si="18"/>
        <v>0</v>
      </c>
      <c r="M92" s="15">
        <f t="shared" si="18"/>
        <v>20972292</v>
      </c>
      <c r="N92" s="15">
        <f t="shared" si="18"/>
        <v>0</v>
      </c>
      <c r="O92" s="15">
        <f t="shared" si="16"/>
        <v>45218222</v>
      </c>
      <c r="P92" s="38">
        <f t="shared" si="11"/>
        <v>2494.6608187134502</v>
      </c>
      <c r="Q92" s="6"/>
      <c r="R92" s="2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</row>
    <row r="93" spans="1:120">
      <c r="A93" s="16"/>
      <c r="B93" s="18"/>
      <c r="C93" s="18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9"/>
    </row>
    <row r="94" spans="1:120">
      <c r="A94" s="41"/>
      <c r="B94" s="42"/>
      <c r="C94" s="42"/>
      <c r="D94" s="43"/>
      <c r="E94" s="43"/>
      <c r="F94" s="43"/>
      <c r="G94" s="43"/>
      <c r="H94" s="43"/>
      <c r="I94" s="43"/>
      <c r="J94" s="43"/>
      <c r="K94" s="43"/>
      <c r="L94" s="43"/>
      <c r="M94" s="119" t="s">
        <v>228</v>
      </c>
      <c r="N94" s="119"/>
      <c r="O94" s="119"/>
      <c r="P94" s="44">
        <v>18126</v>
      </c>
    </row>
    <row r="95" spans="1:120">
      <c r="A95" s="120"/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8"/>
    </row>
    <row r="96" spans="1:120" ht="15.75" customHeight="1" thickBot="1">
      <c r="A96" s="121" t="s">
        <v>116</v>
      </c>
      <c r="B96" s="100"/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1"/>
    </row>
  </sheetData>
  <mergeCells count="10">
    <mergeCell ref="M94:O94"/>
    <mergeCell ref="A95:P95"/>
    <mergeCell ref="A96:P9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9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225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100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105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101</v>
      </c>
      <c r="F4" s="34" t="s">
        <v>102</v>
      </c>
      <c r="G4" s="34" t="s">
        <v>103</v>
      </c>
      <c r="H4" s="34" t="s">
        <v>7</v>
      </c>
      <c r="I4" s="34" t="s">
        <v>8</v>
      </c>
      <c r="J4" s="35" t="s">
        <v>104</v>
      </c>
      <c r="K4" s="35" t="s">
        <v>9</v>
      </c>
      <c r="L4" s="35" t="s">
        <v>10</v>
      </c>
      <c r="M4" s="35" t="s">
        <v>11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8319231</v>
      </c>
      <c r="E5" s="27">
        <f t="shared" si="0"/>
        <v>1277469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2" si="1">SUM(D5:M5)</f>
        <v>9596700</v>
      </c>
      <c r="O5" s="33">
        <f t="shared" ref="O5:O36" si="2">(N5/O$92)</f>
        <v>525.29968799605888</v>
      </c>
      <c r="P5" s="6"/>
    </row>
    <row r="6" spans="1:133">
      <c r="A6" s="12"/>
      <c r="B6" s="25">
        <v>311</v>
      </c>
      <c r="C6" s="20" t="s">
        <v>3</v>
      </c>
      <c r="D6" s="47">
        <v>7007899</v>
      </c>
      <c r="E6" s="47">
        <v>791394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7799293</v>
      </c>
      <c r="O6" s="48">
        <f t="shared" si="2"/>
        <v>426.91406207236304</v>
      </c>
      <c r="P6" s="9"/>
    </row>
    <row r="7" spans="1:133">
      <c r="A7" s="12"/>
      <c r="B7" s="25">
        <v>312.10000000000002</v>
      </c>
      <c r="C7" s="20" t="s">
        <v>12</v>
      </c>
      <c r="D7" s="47">
        <v>109126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109126</v>
      </c>
      <c r="O7" s="48">
        <f t="shared" si="2"/>
        <v>5.973288083638951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84254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84254</v>
      </c>
      <c r="O8" s="48">
        <f t="shared" si="2"/>
        <v>4.6118561497618913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401821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401821</v>
      </c>
      <c r="O9" s="48">
        <f t="shared" si="2"/>
        <v>21.994690459247906</v>
      </c>
      <c r="P9" s="9"/>
    </row>
    <row r="10" spans="1:133">
      <c r="A10" s="12"/>
      <c r="B10" s="25">
        <v>312.60000000000002</v>
      </c>
      <c r="C10" s="20" t="s">
        <v>16</v>
      </c>
      <c r="D10" s="47">
        <v>1125537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1125537</v>
      </c>
      <c r="O10" s="48">
        <f t="shared" si="2"/>
        <v>61.609119273085554</v>
      </c>
      <c r="P10" s="9"/>
    </row>
    <row r="11" spans="1:133">
      <c r="A11" s="12"/>
      <c r="B11" s="25">
        <v>315</v>
      </c>
      <c r="C11" s="20" t="s">
        <v>132</v>
      </c>
      <c r="D11" s="47">
        <v>76669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76669</v>
      </c>
      <c r="O11" s="48">
        <f t="shared" si="2"/>
        <v>4.1966719579615743</v>
      </c>
      <c r="P11" s="9"/>
    </row>
    <row r="12" spans="1:133" ht="15.75">
      <c r="A12" s="29" t="s">
        <v>18</v>
      </c>
      <c r="B12" s="30"/>
      <c r="C12" s="31"/>
      <c r="D12" s="32">
        <f t="shared" ref="D12:M12" si="3">SUM(D13:D14)</f>
        <v>280754</v>
      </c>
      <c r="E12" s="32">
        <f t="shared" si="3"/>
        <v>1276191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1556945</v>
      </c>
      <c r="O12" s="46">
        <f t="shared" si="2"/>
        <v>85.22332913678909</v>
      </c>
      <c r="P12" s="10"/>
    </row>
    <row r="13" spans="1:133">
      <c r="A13" s="12"/>
      <c r="B13" s="25">
        <v>322</v>
      </c>
      <c r="C13" s="20" t="s">
        <v>0</v>
      </c>
      <c r="D13" s="47">
        <v>229719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229719</v>
      </c>
      <c r="O13" s="48">
        <f t="shared" si="2"/>
        <v>12.574251464229022</v>
      </c>
      <c r="P13" s="9"/>
    </row>
    <row r="14" spans="1:133">
      <c r="A14" s="12"/>
      <c r="B14" s="25">
        <v>329</v>
      </c>
      <c r="C14" s="20" t="s">
        <v>21</v>
      </c>
      <c r="D14" s="47">
        <v>51035</v>
      </c>
      <c r="E14" s="47">
        <v>1276191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1327226</v>
      </c>
      <c r="O14" s="48">
        <f t="shared" si="2"/>
        <v>72.649077672560068</v>
      </c>
      <c r="P14" s="9"/>
    </row>
    <row r="15" spans="1:133" ht="15.75">
      <c r="A15" s="29" t="s">
        <v>24</v>
      </c>
      <c r="B15" s="30"/>
      <c r="C15" s="31"/>
      <c r="D15" s="32">
        <f t="shared" ref="D15:M15" si="4">SUM(D16:D35)</f>
        <v>7908217</v>
      </c>
      <c r="E15" s="32">
        <f t="shared" si="4"/>
        <v>2776892</v>
      </c>
      <c r="F15" s="32">
        <f t="shared" si="4"/>
        <v>0</v>
      </c>
      <c r="G15" s="32">
        <f t="shared" si="4"/>
        <v>199319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10884428</v>
      </c>
      <c r="O15" s="46">
        <f t="shared" si="2"/>
        <v>595.78674256937984</v>
      </c>
      <c r="P15" s="10"/>
    </row>
    <row r="16" spans="1:133">
      <c r="A16" s="12"/>
      <c r="B16" s="25">
        <v>331.1</v>
      </c>
      <c r="C16" s="20" t="s">
        <v>22</v>
      </c>
      <c r="D16" s="47">
        <v>24199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24199</v>
      </c>
      <c r="O16" s="48">
        <f t="shared" si="2"/>
        <v>1.3245935738135639</v>
      </c>
      <c r="P16" s="9"/>
    </row>
    <row r="17" spans="1:16">
      <c r="A17" s="12"/>
      <c r="B17" s="25">
        <v>331.2</v>
      </c>
      <c r="C17" s="20" t="s">
        <v>23</v>
      </c>
      <c r="D17" s="47">
        <v>1184077</v>
      </c>
      <c r="E17" s="47">
        <v>995384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2179461</v>
      </c>
      <c r="O17" s="48">
        <f t="shared" si="2"/>
        <v>119.29831955772073</v>
      </c>
      <c r="P17" s="9"/>
    </row>
    <row r="18" spans="1:16">
      <c r="A18" s="12"/>
      <c r="B18" s="25">
        <v>331.39</v>
      </c>
      <c r="C18" s="20" t="s">
        <v>28</v>
      </c>
      <c r="D18" s="47">
        <v>0</v>
      </c>
      <c r="E18" s="47">
        <v>90909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90909</v>
      </c>
      <c r="O18" s="48">
        <f t="shared" si="2"/>
        <v>4.9761344353823418</v>
      </c>
      <c r="P18" s="9"/>
    </row>
    <row r="19" spans="1:16">
      <c r="A19" s="12"/>
      <c r="B19" s="25">
        <v>331.5</v>
      </c>
      <c r="C19" s="20" t="s">
        <v>25</v>
      </c>
      <c r="D19" s="47">
        <v>0</v>
      </c>
      <c r="E19" s="47">
        <v>13852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13852</v>
      </c>
      <c r="O19" s="48">
        <f t="shared" si="2"/>
        <v>0.75822431441239257</v>
      </c>
      <c r="P19" s="9"/>
    </row>
    <row r="20" spans="1:16">
      <c r="A20" s="12"/>
      <c r="B20" s="25">
        <v>331.65</v>
      </c>
      <c r="C20" s="20" t="s">
        <v>29</v>
      </c>
      <c r="D20" s="47">
        <v>0</v>
      </c>
      <c r="E20" s="47">
        <v>85396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85396</v>
      </c>
      <c r="O20" s="48">
        <f t="shared" si="2"/>
        <v>4.6743664130494276</v>
      </c>
      <c r="P20" s="9"/>
    </row>
    <row r="21" spans="1:16">
      <c r="A21" s="12"/>
      <c r="B21" s="25">
        <v>334.1</v>
      </c>
      <c r="C21" s="20" t="s">
        <v>26</v>
      </c>
      <c r="D21" s="47">
        <v>151446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151446</v>
      </c>
      <c r="O21" s="48">
        <f t="shared" si="2"/>
        <v>8.289780502490558</v>
      </c>
      <c r="P21" s="9"/>
    </row>
    <row r="22" spans="1:16">
      <c r="A22" s="12"/>
      <c r="B22" s="25">
        <v>334.2</v>
      </c>
      <c r="C22" s="20" t="s">
        <v>27</v>
      </c>
      <c r="D22" s="47">
        <v>80063</v>
      </c>
      <c r="E22" s="47">
        <v>302940</v>
      </c>
      <c r="F22" s="47">
        <v>0</v>
      </c>
      <c r="G22" s="47">
        <v>199319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582322</v>
      </c>
      <c r="O22" s="48">
        <f t="shared" si="2"/>
        <v>31.874869998357873</v>
      </c>
      <c r="P22" s="9"/>
    </row>
    <row r="23" spans="1:16">
      <c r="A23" s="12"/>
      <c r="B23" s="25">
        <v>334.5</v>
      </c>
      <c r="C23" s="20" t="s">
        <v>133</v>
      </c>
      <c r="D23" s="47">
        <v>3029548</v>
      </c>
      <c r="E23" s="47">
        <v>350000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5" si="5">SUM(D23:M23)</f>
        <v>3379548</v>
      </c>
      <c r="O23" s="48">
        <f t="shared" si="2"/>
        <v>184.9881219552247</v>
      </c>
      <c r="P23" s="9"/>
    </row>
    <row r="24" spans="1:16">
      <c r="A24" s="12"/>
      <c r="B24" s="25">
        <v>334.7</v>
      </c>
      <c r="C24" s="20" t="s">
        <v>33</v>
      </c>
      <c r="D24" s="47">
        <v>49060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49060</v>
      </c>
      <c r="O24" s="48">
        <f t="shared" si="2"/>
        <v>2.6854233948218291</v>
      </c>
      <c r="P24" s="9"/>
    </row>
    <row r="25" spans="1:16">
      <c r="A25" s="12"/>
      <c r="B25" s="25">
        <v>335.12</v>
      </c>
      <c r="C25" s="20" t="s">
        <v>134</v>
      </c>
      <c r="D25" s="47">
        <v>1657290</v>
      </c>
      <c r="E25" s="47">
        <v>70978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1728268</v>
      </c>
      <c r="O25" s="48">
        <f t="shared" si="2"/>
        <v>94.601127593190654</v>
      </c>
      <c r="P25" s="9"/>
    </row>
    <row r="26" spans="1:16">
      <c r="A26" s="12"/>
      <c r="B26" s="25">
        <v>335.13</v>
      </c>
      <c r="C26" s="20" t="s">
        <v>135</v>
      </c>
      <c r="D26" s="47">
        <v>18092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18092</v>
      </c>
      <c r="O26" s="48">
        <f t="shared" si="2"/>
        <v>0.99031145656576713</v>
      </c>
      <c r="P26" s="9"/>
    </row>
    <row r="27" spans="1:16">
      <c r="A27" s="12"/>
      <c r="B27" s="25">
        <v>335.14</v>
      </c>
      <c r="C27" s="20" t="s">
        <v>136</v>
      </c>
      <c r="D27" s="47">
        <v>17992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17992</v>
      </c>
      <c r="O27" s="48">
        <f t="shared" si="2"/>
        <v>0.98483770321309316</v>
      </c>
      <c r="P27" s="9"/>
    </row>
    <row r="28" spans="1:16">
      <c r="A28" s="12"/>
      <c r="B28" s="25">
        <v>335.15</v>
      </c>
      <c r="C28" s="20" t="s">
        <v>137</v>
      </c>
      <c r="D28" s="47">
        <v>1842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1842</v>
      </c>
      <c r="O28" s="48">
        <f t="shared" si="2"/>
        <v>0.10082653675625376</v>
      </c>
      <c r="P28" s="9"/>
    </row>
    <row r="29" spans="1:16">
      <c r="A29" s="12"/>
      <c r="B29" s="25">
        <v>335.16</v>
      </c>
      <c r="C29" s="20" t="s">
        <v>138</v>
      </c>
      <c r="D29" s="47">
        <v>226473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226473</v>
      </c>
      <c r="O29" s="48">
        <f t="shared" si="2"/>
        <v>12.396573430401226</v>
      </c>
      <c r="P29" s="9"/>
    </row>
    <row r="30" spans="1:16">
      <c r="A30" s="12"/>
      <c r="B30" s="25">
        <v>335.18</v>
      </c>
      <c r="C30" s="20" t="s">
        <v>139</v>
      </c>
      <c r="D30" s="47">
        <v>1395774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1395774</v>
      </c>
      <c r="O30" s="48">
        <f t="shared" si="2"/>
        <v>76.401226120751005</v>
      </c>
      <c r="P30" s="9"/>
    </row>
    <row r="31" spans="1:16">
      <c r="A31" s="12"/>
      <c r="B31" s="25">
        <v>335.42</v>
      </c>
      <c r="C31" s="20" t="s">
        <v>41</v>
      </c>
      <c r="D31" s="47">
        <v>0</v>
      </c>
      <c r="E31" s="47">
        <v>203300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203300</v>
      </c>
      <c r="O31" s="48">
        <f t="shared" si="2"/>
        <v>11.128140565986097</v>
      </c>
      <c r="P31" s="9"/>
    </row>
    <row r="32" spans="1:16">
      <c r="A32" s="12"/>
      <c r="B32" s="25">
        <v>335.49</v>
      </c>
      <c r="C32" s="20" t="s">
        <v>155</v>
      </c>
      <c r="D32" s="47">
        <v>12079</v>
      </c>
      <c r="E32" s="47">
        <v>454715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466794</v>
      </c>
      <c r="O32" s="48">
        <f t="shared" si="2"/>
        <v>25.551152225080738</v>
      </c>
      <c r="P32" s="9"/>
    </row>
    <row r="33" spans="1:16">
      <c r="A33" s="12"/>
      <c r="B33" s="25">
        <v>335.7</v>
      </c>
      <c r="C33" s="20" t="s">
        <v>42</v>
      </c>
      <c r="D33" s="47">
        <v>6400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6400</v>
      </c>
      <c r="O33" s="48">
        <f t="shared" si="2"/>
        <v>0.35032021457113144</v>
      </c>
      <c r="P33" s="9"/>
    </row>
    <row r="34" spans="1:16">
      <c r="A34" s="12"/>
      <c r="B34" s="25">
        <v>335.9</v>
      </c>
      <c r="C34" s="20" t="s">
        <v>175</v>
      </c>
      <c r="D34" s="47">
        <v>14090</v>
      </c>
      <c r="E34" s="47">
        <v>209418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223508</v>
      </c>
      <c r="O34" s="48">
        <f t="shared" si="2"/>
        <v>12.234276643494445</v>
      </c>
      <c r="P34" s="9"/>
    </row>
    <row r="35" spans="1:16">
      <c r="A35" s="12"/>
      <c r="B35" s="25">
        <v>336</v>
      </c>
      <c r="C35" s="20" t="s">
        <v>4</v>
      </c>
      <c r="D35" s="47">
        <v>39792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39792</v>
      </c>
      <c r="O35" s="48">
        <f t="shared" si="2"/>
        <v>2.1781159340960095</v>
      </c>
      <c r="P35" s="9"/>
    </row>
    <row r="36" spans="1:16" ht="15.75">
      <c r="A36" s="29" t="s">
        <v>48</v>
      </c>
      <c r="B36" s="30"/>
      <c r="C36" s="31"/>
      <c r="D36" s="32">
        <f t="shared" ref="D36:M36" si="6">SUM(D37:D73)</f>
        <v>1354872</v>
      </c>
      <c r="E36" s="32">
        <f t="shared" si="6"/>
        <v>1422215</v>
      </c>
      <c r="F36" s="32">
        <f t="shared" si="6"/>
        <v>0</v>
      </c>
      <c r="G36" s="32">
        <f t="shared" si="6"/>
        <v>0</v>
      </c>
      <c r="H36" s="32">
        <f t="shared" si="6"/>
        <v>0</v>
      </c>
      <c r="I36" s="32">
        <f t="shared" si="6"/>
        <v>0</v>
      </c>
      <c r="J36" s="32">
        <f t="shared" si="6"/>
        <v>0</v>
      </c>
      <c r="K36" s="32">
        <f t="shared" si="6"/>
        <v>0</v>
      </c>
      <c r="L36" s="32">
        <f t="shared" si="6"/>
        <v>0</v>
      </c>
      <c r="M36" s="32">
        <f t="shared" si="6"/>
        <v>0</v>
      </c>
      <c r="N36" s="32">
        <f>SUM(D36:M36)</f>
        <v>2777087</v>
      </c>
      <c r="O36" s="46">
        <f t="shared" si="2"/>
        <v>152.01089276917182</v>
      </c>
      <c r="P36" s="10"/>
    </row>
    <row r="37" spans="1:16">
      <c r="A37" s="12"/>
      <c r="B37" s="25">
        <v>341.1</v>
      </c>
      <c r="C37" s="20" t="s">
        <v>140</v>
      </c>
      <c r="D37" s="47">
        <v>81683</v>
      </c>
      <c r="E37" s="47">
        <v>28296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>SUM(D37:M37)</f>
        <v>109979</v>
      </c>
      <c r="O37" s="48">
        <f t="shared" ref="O37:O68" si="7">(N37/O$92)</f>
        <v>6.0199791997372598</v>
      </c>
      <c r="P37" s="9"/>
    </row>
    <row r="38" spans="1:16">
      <c r="A38" s="12"/>
      <c r="B38" s="25">
        <v>341.16</v>
      </c>
      <c r="C38" s="20" t="s">
        <v>141</v>
      </c>
      <c r="D38" s="47">
        <v>0</v>
      </c>
      <c r="E38" s="47">
        <v>26940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ref="N38:N73" si="8">SUM(D38:M38)</f>
        <v>26940</v>
      </c>
      <c r="O38" s="48">
        <f t="shared" si="7"/>
        <v>1.4746291532103564</v>
      </c>
      <c r="P38" s="9"/>
    </row>
    <row r="39" spans="1:16">
      <c r="A39" s="12"/>
      <c r="B39" s="25">
        <v>341.51</v>
      </c>
      <c r="C39" s="20" t="s">
        <v>142</v>
      </c>
      <c r="D39" s="47">
        <v>201109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8"/>
        <v>201109</v>
      </c>
      <c r="O39" s="48">
        <f t="shared" si="7"/>
        <v>11.00821063002901</v>
      </c>
      <c r="P39" s="9"/>
    </row>
    <row r="40" spans="1:16">
      <c r="A40" s="12"/>
      <c r="B40" s="25">
        <v>341.52</v>
      </c>
      <c r="C40" s="20" t="s">
        <v>143</v>
      </c>
      <c r="D40" s="47">
        <v>71770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71770</v>
      </c>
      <c r="O40" s="48">
        <f t="shared" si="7"/>
        <v>3.9285127812140783</v>
      </c>
      <c r="P40" s="9"/>
    </row>
    <row r="41" spans="1:16">
      <c r="A41" s="12"/>
      <c r="B41" s="25">
        <v>341.56</v>
      </c>
      <c r="C41" s="20" t="s">
        <v>146</v>
      </c>
      <c r="D41" s="47">
        <v>3239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3239</v>
      </c>
      <c r="O41" s="48">
        <f t="shared" si="7"/>
        <v>0.17729487109310854</v>
      </c>
      <c r="P41" s="9"/>
    </row>
    <row r="42" spans="1:16">
      <c r="A42" s="12"/>
      <c r="B42" s="25">
        <v>341.9</v>
      </c>
      <c r="C42" s="20" t="s">
        <v>147</v>
      </c>
      <c r="D42" s="47">
        <v>352531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352531</v>
      </c>
      <c r="O42" s="48">
        <f t="shared" si="7"/>
        <v>19.296677431714926</v>
      </c>
      <c r="P42" s="9"/>
    </row>
    <row r="43" spans="1:16">
      <c r="A43" s="12"/>
      <c r="B43" s="25">
        <v>342.3</v>
      </c>
      <c r="C43" s="20" t="s">
        <v>61</v>
      </c>
      <c r="D43" s="47">
        <v>12738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12738</v>
      </c>
      <c r="O43" s="48">
        <f t="shared" si="7"/>
        <v>0.69724670206360506</v>
      </c>
      <c r="P43" s="9"/>
    </row>
    <row r="44" spans="1:16">
      <c r="A44" s="12"/>
      <c r="B44" s="25">
        <v>342.4</v>
      </c>
      <c r="C44" s="20" t="s">
        <v>62</v>
      </c>
      <c r="D44" s="47">
        <v>0</v>
      </c>
      <c r="E44" s="47">
        <v>133845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133845</v>
      </c>
      <c r="O44" s="48">
        <f t="shared" si="7"/>
        <v>7.3263451748864199</v>
      </c>
      <c r="P44" s="9"/>
    </row>
    <row r="45" spans="1:16">
      <c r="A45" s="12"/>
      <c r="B45" s="25">
        <v>342.5</v>
      </c>
      <c r="C45" s="20" t="s">
        <v>63</v>
      </c>
      <c r="D45" s="47">
        <v>1723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1723</v>
      </c>
      <c r="O45" s="48">
        <f t="shared" si="7"/>
        <v>9.4312770266571783E-2</v>
      </c>
      <c r="P45" s="9"/>
    </row>
    <row r="46" spans="1:16">
      <c r="A46" s="12"/>
      <c r="B46" s="25">
        <v>342.6</v>
      </c>
      <c r="C46" s="20" t="s">
        <v>64</v>
      </c>
      <c r="D46" s="47">
        <v>0</v>
      </c>
      <c r="E46" s="47">
        <v>873958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873958</v>
      </c>
      <c r="O46" s="48">
        <f t="shared" si="7"/>
        <v>47.838305325962011</v>
      </c>
      <c r="P46" s="9"/>
    </row>
    <row r="47" spans="1:16">
      <c r="A47" s="12"/>
      <c r="B47" s="25">
        <v>342.9</v>
      </c>
      <c r="C47" s="20" t="s">
        <v>212</v>
      </c>
      <c r="D47" s="47">
        <v>0</v>
      </c>
      <c r="E47" s="47">
        <v>13074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13074</v>
      </c>
      <c r="O47" s="48">
        <f t="shared" si="7"/>
        <v>0.71563851332858941</v>
      </c>
      <c r="P47" s="9"/>
    </row>
    <row r="48" spans="1:16">
      <c r="A48" s="12"/>
      <c r="B48" s="25">
        <v>343.4</v>
      </c>
      <c r="C48" s="20" t="s">
        <v>65</v>
      </c>
      <c r="D48" s="47">
        <v>0</v>
      </c>
      <c r="E48" s="47">
        <v>120394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120394</v>
      </c>
      <c r="O48" s="48">
        <f t="shared" si="7"/>
        <v>6.5900706114182492</v>
      </c>
      <c r="P48" s="9"/>
    </row>
    <row r="49" spans="1:16">
      <c r="A49" s="12"/>
      <c r="B49" s="25">
        <v>344.9</v>
      </c>
      <c r="C49" s="20" t="s">
        <v>148</v>
      </c>
      <c r="D49" s="47">
        <v>0</v>
      </c>
      <c r="E49" s="47">
        <v>6290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6290</v>
      </c>
      <c r="O49" s="48">
        <f t="shared" si="7"/>
        <v>0.34429908588319008</v>
      </c>
      <c r="P49" s="9"/>
    </row>
    <row r="50" spans="1:16">
      <c r="A50" s="12"/>
      <c r="B50" s="25">
        <v>346.4</v>
      </c>
      <c r="C50" s="20" t="s">
        <v>67</v>
      </c>
      <c r="D50" s="47">
        <v>23000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23000</v>
      </c>
      <c r="O50" s="48">
        <f t="shared" si="7"/>
        <v>1.2589632711150036</v>
      </c>
      <c r="P50" s="9"/>
    </row>
    <row r="51" spans="1:16">
      <c r="A51" s="12"/>
      <c r="B51" s="25">
        <v>347.2</v>
      </c>
      <c r="C51" s="20" t="s">
        <v>68</v>
      </c>
      <c r="D51" s="47">
        <v>573256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573256</v>
      </c>
      <c r="O51" s="48">
        <f t="shared" si="7"/>
        <v>31.378619519404456</v>
      </c>
      <c r="P51" s="9"/>
    </row>
    <row r="52" spans="1:16">
      <c r="A52" s="12"/>
      <c r="B52" s="25">
        <v>348.11</v>
      </c>
      <c r="C52" s="20" t="s">
        <v>176</v>
      </c>
      <c r="D52" s="47">
        <v>0</v>
      </c>
      <c r="E52" s="47">
        <v>54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>SUM(D52:M52)</f>
        <v>54</v>
      </c>
      <c r="O52" s="48">
        <f t="shared" si="7"/>
        <v>2.9558268104439215E-3</v>
      </c>
      <c r="P52" s="9"/>
    </row>
    <row r="53" spans="1:16">
      <c r="A53" s="12"/>
      <c r="B53" s="25">
        <v>348.12</v>
      </c>
      <c r="C53" s="20" t="s">
        <v>158</v>
      </c>
      <c r="D53" s="47">
        <v>0</v>
      </c>
      <c r="E53" s="47">
        <v>638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ref="N53:N68" si="9">SUM(D53:M53)</f>
        <v>638</v>
      </c>
      <c r="O53" s="48">
        <f t="shared" si="7"/>
        <v>3.4922546390059664E-2</v>
      </c>
      <c r="P53" s="9"/>
    </row>
    <row r="54" spans="1:16">
      <c r="A54" s="12"/>
      <c r="B54" s="25">
        <v>348.13</v>
      </c>
      <c r="C54" s="20" t="s">
        <v>159</v>
      </c>
      <c r="D54" s="47">
        <v>0</v>
      </c>
      <c r="E54" s="47">
        <v>36499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36499</v>
      </c>
      <c r="O54" s="48">
        <f t="shared" si="7"/>
        <v>1.9978652361924572</v>
      </c>
      <c r="P54" s="9"/>
    </row>
    <row r="55" spans="1:16">
      <c r="A55" s="12"/>
      <c r="B55" s="25">
        <v>348.14</v>
      </c>
      <c r="C55" s="20" t="s">
        <v>177</v>
      </c>
      <c r="D55" s="47">
        <v>0</v>
      </c>
      <c r="E55" s="47">
        <v>3369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3369</v>
      </c>
      <c r="O55" s="48">
        <f t="shared" si="7"/>
        <v>0.18441075045158464</v>
      </c>
      <c r="P55" s="9"/>
    </row>
    <row r="56" spans="1:16">
      <c r="A56" s="12"/>
      <c r="B56" s="25">
        <v>348.21</v>
      </c>
      <c r="C56" s="20" t="s">
        <v>160</v>
      </c>
      <c r="D56" s="47">
        <v>0</v>
      </c>
      <c r="E56" s="47">
        <v>529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529</v>
      </c>
      <c r="O56" s="48">
        <f t="shared" si="7"/>
        <v>2.8956155235645081E-2</v>
      </c>
      <c r="P56" s="9"/>
    </row>
    <row r="57" spans="1:16">
      <c r="A57" s="12"/>
      <c r="B57" s="25">
        <v>348.22</v>
      </c>
      <c r="C57" s="20" t="s">
        <v>178</v>
      </c>
      <c r="D57" s="47">
        <v>0</v>
      </c>
      <c r="E57" s="47">
        <v>2291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2291</v>
      </c>
      <c r="O57" s="48">
        <f t="shared" si="7"/>
        <v>0.1254036893097597</v>
      </c>
      <c r="P57" s="9"/>
    </row>
    <row r="58" spans="1:16">
      <c r="A58" s="12"/>
      <c r="B58" s="25">
        <v>348.23</v>
      </c>
      <c r="C58" s="20" t="s">
        <v>161</v>
      </c>
      <c r="D58" s="47">
        <v>0</v>
      </c>
      <c r="E58" s="47">
        <v>817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817</v>
      </c>
      <c r="O58" s="48">
        <f t="shared" si="7"/>
        <v>4.4720564891345994E-2</v>
      </c>
      <c r="P58" s="9"/>
    </row>
    <row r="59" spans="1:16">
      <c r="A59" s="12"/>
      <c r="B59" s="25">
        <v>348.24</v>
      </c>
      <c r="C59" s="20" t="s">
        <v>179</v>
      </c>
      <c r="D59" s="47">
        <v>0</v>
      </c>
      <c r="E59" s="47">
        <v>13948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13948</v>
      </c>
      <c r="O59" s="48">
        <f t="shared" si="7"/>
        <v>0.76347911763095955</v>
      </c>
      <c r="P59" s="9"/>
    </row>
    <row r="60" spans="1:16">
      <c r="A60" s="12"/>
      <c r="B60" s="25">
        <v>348.31</v>
      </c>
      <c r="C60" s="20" t="s">
        <v>162</v>
      </c>
      <c r="D60" s="47">
        <v>0</v>
      </c>
      <c r="E60" s="47">
        <v>47978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47978</v>
      </c>
      <c r="O60" s="48">
        <f t="shared" si="7"/>
        <v>2.6261973835458976</v>
      </c>
      <c r="P60" s="9"/>
    </row>
    <row r="61" spans="1:16">
      <c r="A61" s="12"/>
      <c r="B61" s="25">
        <v>348.32</v>
      </c>
      <c r="C61" s="20" t="s">
        <v>163</v>
      </c>
      <c r="D61" s="47">
        <v>0</v>
      </c>
      <c r="E61" s="47">
        <v>277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277</v>
      </c>
      <c r="O61" s="48">
        <f t="shared" si="7"/>
        <v>1.5162296786906782E-2</v>
      </c>
      <c r="P61" s="9"/>
    </row>
    <row r="62" spans="1:16">
      <c r="A62" s="12"/>
      <c r="B62" s="25">
        <v>348.41</v>
      </c>
      <c r="C62" s="20" t="s">
        <v>164</v>
      </c>
      <c r="D62" s="47">
        <v>0</v>
      </c>
      <c r="E62" s="47">
        <v>27967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27967</v>
      </c>
      <c r="O62" s="48">
        <f t="shared" si="7"/>
        <v>1.5308446001423175</v>
      </c>
      <c r="P62" s="9"/>
    </row>
    <row r="63" spans="1:16">
      <c r="A63" s="12"/>
      <c r="B63" s="25">
        <v>348.42</v>
      </c>
      <c r="C63" s="20" t="s">
        <v>165</v>
      </c>
      <c r="D63" s="47">
        <v>0</v>
      </c>
      <c r="E63" s="47">
        <v>2338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2338</v>
      </c>
      <c r="O63" s="48">
        <f t="shared" si="7"/>
        <v>0.12797635338551644</v>
      </c>
      <c r="P63" s="9"/>
    </row>
    <row r="64" spans="1:16">
      <c r="A64" s="12"/>
      <c r="B64" s="25">
        <v>348.48</v>
      </c>
      <c r="C64" s="20" t="s">
        <v>213</v>
      </c>
      <c r="D64" s="47">
        <v>168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168</v>
      </c>
      <c r="O64" s="48">
        <f t="shared" si="7"/>
        <v>9.1959056324922E-3</v>
      </c>
      <c r="P64" s="9"/>
    </row>
    <row r="65" spans="1:16">
      <c r="A65" s="12"/>
      <c r="B65" s="25">
        <v>348.52</v>
      </c>
      <c r="C65" s="20" t="s">
        <v>166</v>
      </c>
      <c r="D65" s="47">
        <v>0</v>
      </c>
      <c r="E65" s="47">
        <v>7828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7828</v>
      </c>
      <c r="O65" s="48">
        <f t="shared" si="7"/>
        <v>0.42848541244731514</v>
      </c>
      <c r="P65" s="9"/>
    </row>
    <row r="66" spans="1:16">
      <c r="A66" s="12"/>
      <c r="B66" s="25">
        <v>348.53</v>
      </c>
      <c r="C66" s="20" t="s">
        <v>167</v>
      </c>
      <c r="D66" s="47">
        <v>0</v>
      </c>
      <c r="E66" s="47">
        <v>36336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36336</v>
      </c>
      <c r="O66" s="48">
        <f t="shared" si="7"/>
        <v>1.9889430182275987</v>
      </c>
      <c r="P66" s="9"/>
    </row>
    <row r="67" spans="1:16">
      <c r="A67" s="12"/>
      <c r="B67" s="25">
        <v>348.54</v>
      </c>
      <c r="C67" s="20" t="s">
        <v>208</v>
      </c>
      <c r="D67" s="47">
        <v>0</v>
      </c>
      <c r="E67" s="47">
        <v>8169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8169</v>
      </c>
      <c r="O67" s="48">
        <f t="shared" si="7"/>
        <v>0.44715091137993324</v>
      </c>
      <c r="P67" s="9"/>
    </row>
    <row r="68" spans="1:16">
      <c r="A68" s="12"/>
      <c r="B68" s="25">
        <v>348.72</v>
      </c>
      <c r="C68" s="20" t="s">
        <v>170</v>
      </c>
      <c r="D68" s="47">
        <v>0</v>
      </c>
      <c r="E68" s="47">
        <v>11097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11097</v>
      </c>
      <c r="O68" s="48">
        <f t="shared" si="7"/>
        <v>0.60742240954622584</v>
      </c>
      <c r="P68" s="9"/>
    </row>
    <row r="69" spans="1:16">
      <c r="A69" s="12"/>
      <c r="B69" s="25">
        <v>348.92099999999999</v>
      </c>
      <c r="C69" s="20" t="s">
        <v>149</v>
      </c>
      <c r="D69" s="47">
        <v>3626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8"/>
        <v>3626</v>
      </c>
      <c r="O69" s="48">
        <f t="shared" ref="O69:O90" si="10">(N69/O$92)</f>
        <v>0.19847829656795665</v>
      </c>
      <c r="P69" s="9"/>
    </row>
    <row r="70" spans="1:16">
      <c r="A70" s="12"/>
      <c r="B70" s="25">
        <v>348.92200000000003</v>
      </c>
      <c r="C70" s="20" t="s">
        <v>214</v>
      </c>
      <c r="D70" s="47">
        <v>3626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8"/>
        <v>3626</v>
      </c>
      <c r="O70" s="48">
        <f t="shared" si="10"/>
        <v>0.19847829656795665</v>
      </c>
      <c r="P70" s="9"/>
    </row>
    <row r="71" spans="1:16">
      <c r="A71" s="12"/>
      <c r="B71" s="25">
        <v>348.923</v>
      </c>
      <c r="C71" s="20" t="s">
        <v>215</v>
      </c>
      <c r="D71" s="47">
        <v>3626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8"/>
        <v>3626</v>
      </c>
      <c r="O71" s="48">
        <f t="shared" si="10"/>
        <v>0.19847829656795665</v>
      </c>
      <c r="P71" s="9"/>
    </row>
    <row r="72" spans="1:16">
      <c r="A72" s="12"/>
      <c r="B72" s="25">
        <v>348.92399999999998</v>
      </c>
      <c r="C72" s="20" t="s">
        <v>216</v>
      </c>
      <c r="D72" s="47">
        <v>3626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8"/>
        <v>3626</v>
      </c>
      <c r="O72" s="48">
        <f t="shared" si="10"/>
        <v>0.19847829656795665</v>
      </c>
      <c r="P72" s="9"/>
    </row>
    <row r="73" spans="1:16">
      <c r="A73" s="12"/>
      <c r="B73" s="25">
        <v>349</v>
      </c>
      <c r="C73" s="20" t="s">
        <v>1</v>
      </c>
      <c r="D73" s="47">
        <v>19151</v>
      </c>
      <c r="E73" s="47">
        <v>19283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8"/>
        <v>38434</v>
      </c>
      <c r="O73" s="48">
        <f t="shared" si="10"/>
        <v>2.1037823635666979</v>
      </c>
      <c r="P73" s="9"/>
    </row>
    <row r="74" spans="1:16" ht="15.75">
      <c r="A74" s="29" t="s">
        <v>49</v>
      </c>
      <c r="B74" s="30"/>
      <c r="C74" s="31"/>
      <c r="D74" s="32">
        <f t="shared" ref="D74:M74" si="11">SUM(D75:D81)</f>
        <v>0</v>
      </c>
      <c r="E74" s="32">
        <f t="shared" si="11"/>
        <v>71486</v>
      </c>
      <c r="F74" s="32">
        <f t="shared" si="11"/>
        <v>0</v>
      </c>
      <c r="G74" s="32">
        <f t="shared" si="11"/>
        <v>0</v>
      </c>
      <c r="H74" s="32">
        <f t="shared" si="11"/>
        <v>0</v>
      </c>
      <c r="I74" s="32">
        <f t="shared" si="11"/>
        <v>0</v>
      </c>
      <c r="J74" s="32">
        <f t="shared" si="11"/>
        <v>0</v>
      </c>
      <c r="K74" s="32">
        <f t="shared" si="11"/>
        <v>0</v>
      </c>
      <c r="L74" s="32">
        <f t="shared" si="11"/>
        <v>0</v>
      </c>
      <c r="M74" s="32">
        <f t="shared" si="11"/>
        <v>0</v>
      </c>
      <c r="N74" s="32">
        <f>SUM(D74:M74)</f>
        <v>71486</v>
      </c>
      <c r="O74" s="46">
        <f t="shared" si="10"/>
        <v>3.9129673216924847</v>
      </c>
      <c r="P74" s="10"/>
    </row>
    <row r="75" spans="1:16">
      <c r="A75" s="13"/>
      <c r="B75" s="40">
        <v>351.1</v>
      </c>
      <c r="C75" s="21" t="s">
        <v>87</v>
      </c>
      <c r="D75" s="47">
        <v>0</v>
      </c>
      <c r="E75" s="47">
        <v>19315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>SUM(D75:M75)</f>
        <v>19315</v>
      </c>
      <c r="O75" s="48">
        <f t="shared" si="10"/>
        <v>1.0572554600689692</v>
      </c>
      <c r="P75" s="9"/>
    </row>
    <row r="76" spans="1:16">
      <c r="A76" s="13"/>
      <c r="B76" s="40">
        <v>351.2</v>
      </c>
      <c r="C76" s="21" t="s">
        <v>90</v>
      </c>
      <c r="D76" s="47">
        <v>0</v>
      </c>
      <c r="E76" s="47">
        <v>7710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ref="N76:N81" si="12">SUM(D76:M76)</f>
        <v>7710</v>
      </c>
      <c r="O76" s="48">
        <f t="shared" si="10"/>
        <v>0.4220263834911599</v>
      </c>
      <c r="P76" s="9"/>
    </row>
    <row r="77" spans="1:16">
      <c r="A77" s="13"/>
      <c r="B77" s="40">
        <v>351.3</v>
      </c>
      <c r="C77" s="21" t="s">
        <v>91</v>
      </c>
      <c r="D77" s="47">
        <v>0</v>
      </c>
      <c r="E77" s="47">
        <v>2974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2974</v>
      </c>
      <c r="O77" s="48">
        <f t="shared" si="10"/>
        <v>0.16278942470852265</v>
      </c>
      <c r="P77" s="9"/>
    </row>
    <row r="78" spans="1:16">
      <c r="A78" s="13"/>
      <c r="B78" s="40">
        <v>351.4</v>
      </c>
      <c r="C78" s="21" t="s">
        <v>220</v>
      </c>
      <c r="D78" s="47">
        <v>0</v>
      </c>
      <c r="E78" s="47">
        <v>25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25</v>
      </c>
      <c r="O78" s="48">
        <f t="shared" si="10"/>
        <v>1.3684383381684822E-3</v>
      </c>
      <c r="P78" s="9"/>
    </row>
    <row r="79" spans="1:16">
      <c r="A79" s="13"/>
      <c r="B79" s="40">
        <v>351.5</v>
      </c>
      <c r="C79" s="21" t="s">
        <v>123</v>
      </c>
      <c r="D79" s="47">
        <v>0</v>
      </c>
      <c r="E79" s="47">
        <v>41115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41115</v>
      </c>
      <c r="O79" s="48">
        <f t="shared" si="10"/>
        <v>2.2505336909518858</v>
      </c>
      <c r="P79" s="9"/>
    </row>
    <row r="80" spans="1:16">
      <c r="A80" s="13"/>
      <c r="B80" s="40">
        <v>351.9</v>
      </c>
      <c r="C80" s="21" t="s">
        <v>186</v>
      </c>
      <c r="D80" s="47">
        <v>0</v>
      </c>
      <c r="E80" s="47">
        <v>125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125</v>
      </c>
      <c r="O80" s="48">
        <f t="shared" si="10"/>
        <v>6.8421916908424103E-3</v>
      </c>
      <c r="P80" s="9"/>
    </row>
    <row r="81" spans="1:119">
      <c r="A81" s="13"/>
      <c r="B81" s="40">
        <v>359</v>
      </c>
      <c r="C81" s="21" t="s">
        <v>217</v>
      </c>
      <c r="D81" s="47">
        <v>0</v>
      </c>
      <c r="E81" s="47">
        <v>222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222</v>
      </c>
      <c r="O81" s="48">
        <f t="shared" si="10"/>
        <v>1.2151732442936122E-2</v>
      </c>
      <c r="P81" s="9"/>
    </row>
    <row r="82" spans="1:119" ht="15.75">
      <c r="A82" s="29" t="s">
        <v>5</v>
      </c>
      <c r="B82" s="30"/>
      <c r="C82" s="31"/>
      <c r="D82" s="32">
        <f t="shared" ref="D82:M82" si="13">SUM(D83:D86)</f>
        <v>543253</v>
      </c>
      <c r="E82" s="32">
        <f t="shared" si="13"/>
        <v>106805</v>
      </c>
      <c r="F82" s="32">
        <f t="shared" si="13"/>
        <v>0</v>
      </c>
      <c r="G82" s="32">
        <f t="shared" si="13"/>
        <v>5155</v>
      </c>
      <c r="H82" s="32">
        <f t="shared" si="13"/>
        <v>0</v>
      </c>
      <c r="I82" s="32">
        <f t="shared" si="13"/>
        <v>0</v>
      </c>
      <c r="J82" s="32">
        <f t="shared" si="13"/>
        <v>0</v>
      </c>
      <c r="K82" s="32">
        <f t="shared" si="13"/>
        <v>0</v>
      </c>
      <c r="L82" s="32">
        <f t="shared" si="13"/>
        <v>0</v>
      </c>
      <c r="M82" s="32">
        <f t="shared" si="13"/>
        <v>0</v>
      </c>
      <c r="N82" s="32">
        <f t="shared" ref="N82:N90" si="14">SUM(D82:M82)</f>
        <v>655213</v>
      </c>
      <c r="O82" s="46">
        <f t="shared" si="10"/>
        <v>35.864743554655426</v>
      </c>
      <c r="P82" s="10"/>
    </row>
    <row r="83" spans="1:119">
      <c r="A83" s="12"/>
      <c r="B83" s="25">
        <v>361.1</v>
      </c>
      <c r="C83" s="20" t="s">
        <v>92</v>
      </c>
      <c r="D83" s="47">
        <v>189680</v>
      </c>
      <c r="E83" s="47">
        <v>40618</v>
      </c>
      <c r="F83" s="47">
        <v>0</v>
      </c>
      <c r="G83" s="47">
        <v>5155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4"/>
        <v>235453</v>
      </c>
      <c r="O83" s="48">
        <f t="shared" si="10"/>
        <v>12.888116481471345</v>
      </c>
      <c r="P83" s="9"/>
    </row>
    <row r="84" spans="1:119">
      <c r="A84" s="12"/>
      <c r="B84" s="25">
        <v>362</v>
      </c>
      <c r="C84" s="20" t="s">
        <v>113</v>
      </c>
      <c r="D84" s="47">
        <v>66687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4"/>
        <v>66687</v>
      </c>
      <c r="O84" s="48">
        <f t="shared" si="10"/>
        <v>3.6502818982976626</v>
      </c>
      <c r="P84" s="9"/>
    </row>
    <row r="85" spans="1:119">
      <c r="A85" s="12"/>
      <c r="B85" s="25">
        <v>366</v>
      </c>
      <c r="C85" s="20" t="s">
        <v>95</v>
      </c>
      <c r="D85" s="47">
        <v>100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4"/>
        <v>100</v>
      </c>
      <c r="O85" s="48">
        <f t="shared" si="10"/>
        <v>5.4737533526739287E-3</v>
      </c>
      <c r="P85" s="9"/>
    </row>
    <row r="86" spans="1:119">
      <c r="A86" s="12"/>
      <c r="B86" s="25">
        <v>369.9</v>
      </c>
      <c r="C86" s="20" t="s">
        <v>97</v>
      </c>
      <c r="D86" s="47">
        <v>286786</v>
      </c>
      <c r="E86" s="47">
        <v>66187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4"/>
        <v>352973</v>
      </c>
      <c r="O86" s="48">
        <f t="shared" si="10"/>
        <v>19.320871421533745</v>
      </c>
      <c r="P86" s="9"/>
    </row>
    <row r="87" spans="1:119" ht="15.75">
      <c r="A87" s="29" t="s">
        <v>50</v>
      </c>
      <c r="B87" s="30"/>
      <c r="C87" s="31"/>
      <c r="D87" s="32">
        <f t="shared" ref="D87:M87" si="15">SUM(D88:D89)</f>
        <v>240000</v>
      </c>
      <c r="E87" s="32">
        <f t="shared" si="15"/>
        <v>660599</v>
      </c>
      <c r="F87" s="32">
        <f t="shared" si="15"/>
        <v>0</v>
      </c>
      <c r="G87" s="32">
        <f t="shared" si="15"/>
        <v>414568</v>
      </c>
      <c r="H87" s="32">
        <f t="shared" si="15"/>
        <v>0</v>
      </c>
      <c r="I87" s="32">
        <f t="shared" si="15"/>
        <v>0</v>
      </c>
      <c r="J87" s="32">
        <f t="shared" si="15"/>
        <v>0</v>
      </c>
      <c r="K87" s="32">
        <f t="shared" si="15"/>
        <v>0</v>
      </c>
      <c r="L87" s="32">
        <f t="shared" si="15"/>
        <v>0</v>
      </c>
      <c r="M87" s="32">
        <f t="shared" si="15"/>
        <v>0</v>
      </c>
      <c r="N87" s="32">
        <f t="shared" si="14"/>
        <v>1315167</v>
      </c>
      <c r="O87" s="46">
        <f t="shared" si="10"/>
        <v>71.988997755761119</v>
      </c>
      <c r="P87" s="9"/>
    </row>
    <row r="88" spans="1:119">
      <c r="A88" s="12"/>
      <c r="B88" s="25">
        <v>381</v>
      </c>
      <c r="C88" s="20" t="s">
        <v>98</v>
      </c>
      <c r="D88" s="47">
        <v>15000</v>
      </c>
      <c r="E88" s="47">
        <v>410599</v>
      </c>
      <c r="F88" s="47">
        <v>0</v>
      </c>
      <c r="G88" s="47">
        <v>414568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840167</v>
      </c>
      <c r="O88" s="48">
        <f t="shared" si="10"/>
        <v>45.988669330559965</v>
      </c>
      <c r="P88" s="9"/>
    </row>
    <row r="89" spans="1:119" ht="15.75" thickBot="1">
      <c r="A89" s="12"/>
      <c r="B89" s="25">
        <v>384</v>
      </c>
      <c r="C89" s="20" t="s">
        <v>99</v>
      </c>
      <c r="D89" s="47">
        <v>225000</v>
      </c>
      <c r="E89" s="47">
        <v>250000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4"/>
        <v>475000</v>
      </c>
      <c r="O89" s="48">
        <f t="shared" si="10"/>
        <v>26.000328425201161</v>
      </c>
      <c r="P89" s="9"/>
    </row>
    <row r="90" spans="1:119" ht="16.5" thickBot="1">
      <c r="A90" s="14" t="s">
        <v>71</v>
      </c>
      <c r="B90" s="23"/>
      <c r="C90" s="22"/>
      <c r="D90" s="15">
        <f t="shared" ref="D90:M90" si="16">SUM(D5,D12,D15,D36,D74,D82,D87)</f>
        <v>18646327</v>
      </c>
      <c r="E90" s="15">
        <f t="shared" si="16"/>
        <v>7591657</v>
      </c>
      <c r="F90" s="15">
        <f t="shared" si="16"/>
        <v>0</v>
      </c>
      <c r="G90" s="15">
        <f t="shared" si="16"/>
        <v>619042</v>
      </c>
      <c r="H90" s="15">
        <f t="shared" si="16"/>
        <v>0</v>
      </c>
      <c r="I90" s="15">
        <f t="shared" si="16"/>
        <v>0</v>
      </c>
      <c r="J90" s="15">
        <f t="shared" si="16"/>
        <v>0</v>
      </c>
      <c r="K90" s="15">
        <f t="shared" si="16"/>
        <v>0</v>
      </c>
      <c r="L90" s="15">
        <f t="shared" si="16"/>
        <v>0</v>
      </c>
      <c r="M90" s="15">
        <f t="shared" si="16"/>
        <v>0</v>
      </c>
      <c r="N90" s="15">
        <f t="shared" si="14"/>
        <v>26857026</v>
      </c>
      <c r="O90" s="38">
        <f t="shared" si="10"/>
        <v>1470.0873611035088</v>
      </c>
      <c r="P90" s="6"/>
      <c r="Q90" s="2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</row>
    <row r="91" spans="1:119">
      <c r="A91" s="16"/>
      <c r="B91" s="18"/>
      <c r="C91" s="18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9"/>
    </row>
    <row r="92" spans="1:119">
      <c r="A92" s="41"/>
      <c r="B92" s="42"/>
      <c r="C92" s="42"/>
      <c r="D92" s="43"/>
      <c r="E92" s="43"/>
      <c r="F92" s="43"/>
      <c r="G92" s="43"/>
      <c r="H92" s="43"/>
      <c r="I92" s="43"/>
      <c r="J92" s="43"/>
      <c r="K92" s="43"/>
      <c r="L92" s="119" t="s">
        <v>226</v>
      </c>
      <c r="M92" s="119"/>
      <c r="N92" s="119"/>
      <c r="O92" s="44">
        <v>18269</v>
      </c>
    </row>
    <row r="93" spans="1:119">
      <c r="A93" s="120"/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8"/>
    </row>
    <row r="94" spans="1:119" ht="15.75" customHeight="1" thickBot="1">
      <c r="A94" s="121" t="s">
        <v>116</v>
      </c>
      <c r="B94" s="100"/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1"/>
    </row>
  </sheetData>
  <mergeCells count="10">
    <mergeCell ref="L92:N92"/>
    <mergeCell ref="A93:O93"/>
    <mergeCell ref="A94:O9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9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222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100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105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101</v>
      </c>
      <c r="F4" s="34" t="s">
        <v>102</v>
      </c>
      <c r="G4" s="34" t="s">
        <v>103</v>
      </c>
      <c r="H4" s="34" t="s">
        <v>7</v>
      </c>
      <c r="I4" s="34" t="s">
        <v>8</v>
      </c>
      <c r="J4" s="35" t="s">
        <v>104</v>
      </c>
      <c r="K4" s="35" t="s">
        <v>9</v>
      </c>
      <c r="L4" s="35" t="s">
        <v>10</v>
      </c>
      <c r="M4" s="35" t="s">
        <v>11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7897787</v>
      </c>
      <c r="E5" s="27">
        <f t="shared" si="0"/>
        <v>1299468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2" si="1">SUM(D5:M5)</f>
        <v>9197255</v>
      </c>
      <c r="O5" s="33">
        <f t="shared" ref="O5:O36" si="2">(N5/O$92)</f>
        <v>517.68856242260495</v>
      </c>
      <c r="P5" s="6"/>
    </row>
    <row r="6" spans="1:133">
      <c r="A6" s="12"/>
      <c r="B6" s="25">
        <v>311</v>
      </c>
      <c r="C6" s="20" t="s">
        <v>3</v>
      </c>
      <c r="D6" s="47">
        <v>6779188</v>
      </c>
      <c r="E6" s="47">
        <v>767053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7546241</v>
      </c>
      <c r="O6" s="48">
        <f t="shared" si="2"/>
        <v>424.75745806596871</v>
      </c>
      <c r="P6" s="9"/>
    </row>
    <row r="7" spans="1:133">
      <c r="A7" s="12"/>
      <c r="B7" s="25">
        <v>312.10000000000002</v>
      </c>
      <c r="C7" s="20" t="s">
        <v>12</v>
      </c>
      <c r="D7" s="47">
        <v>60934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60934</v>
      </c>
      <c r="O7" s="48">
        <f t="shared" si="2"/>
        <v>3.429809748958685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91376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91376</v>
      </c>
      <c r="O8" s="48">
        <f t="shared" si="2"/>
        <v>5.1433074411797817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441039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441039</v>
      </c>
      <c r="O9" s="48">
        <f t="shared" si="2"/>
        <v>24.824890239783858</v>
      </c>
      <c r="P9" s="9"/>
    </row>
    <row r="10" spans="1:133">
      <c r="A10" s="12"/>
      <c r="B10" s="25">
        <v>312.60000000000002</v>
      </c>
      <c r="C10" s="20" t="s">
        <v>16</v>
      </c>
      <c r="D10" s="47">
        <v>991150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991150</v>
      </c>
      <c r="O10" s="48">
        <f t="shared" si="2"/>
        <v>55.789147810424403</v>
      </c>
      <c r="P10" s="9"/>
    </row>
    <row r="11" spans="1:133">
      <c r="A11" s="12"/>
      <c r="B11" s="25">
        <v>315</v>
      </c>
      <c r="C11" s="20" t="s">
        <v>132</v>
      </c>
      <c r="D11" s="47">
        <v>66515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66515</v>
      </c>
      <c r="O11" s="48">
        <f t="shared" si="2"/>
        <v>3.7439491162895417</v>
      </c>
      <c r="P11" s="9"/>
    </row>
    <row r="12" spans="1:133" ht="15.75">
      <c r="A12" s="29" t="s">
        <v>18</v>
      </c>
      <c r="B12" s="30"/>
      <c r="C12" s="31"/>
      <c r="D12" s="32">
        <f t="shared" ref="D12:M12" si="3">SUM(D13:D14)</f>
        <v>250376</v>
      </c>
      <c r="E12" s="32">
        <f t="shared" si="3"/>
        <v>1266906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1517282</v>
      </c>
      <c r="O12" s="46">
        <f t="shared" si="2"/>
        <v>85.403692446245643</v>
      </c>
      <c r="P12" s="10"/>
    </row>
    <row r="13" spans="1:133">
      <c r="A13" s="12"/>
      <c r="B13" s="25">
        <v>322</v>
      </c>
      <c r="C13" s="20" t="s">
        <v>0</v>
      </c>
      <c r="D13" s="47">
        <v>210504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210504</v>
      </c>
      <c r="O13" s="48">
        <f t="shared" si="2"/>
        <v>11.84869976359338</v>
      </c>
      <c r="P13" s="9"/>
    </row>
    <row r="14" spans="1:133">
      <c r="A14" s="12"/>
      <c r="B14" s="25">
        <v>329</v>
      </c>
      <c r="C14" s="20" t="s">
        <v>21</v>
      </c>
      <c r="D14" s="47">
        <v>39872</v>
      </c>
      <c r="E14" s="47">
        <v>1266906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1306778</v>
      </c>
      <c r="O14" s="48">
        <f t="shared" si="2"/>
        <v>73.554992682652255</v>
      </c>
      <c r="P14" s="9"/>
    </row>
    <row r="15" spans="1:133" ht="15.75">
      <c r="A15" s="29" t="s">
        <v>24</v>
      </c>
      <c r="B15" s="30"/>
      <c r="C15" s="31"/>
      <c r="D15" s="32">
        <f t="shared" ref="D15:M15" si="4">SUM(D16:D36)</f>
        <v>9545963</v>
      </c>
      <c r="E15" s="32">
        <f t="shared" si="4"/>
        <v>1888794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11434757</v>
      </c>
      <c r="O15" s="46">
        <f t="shared" si="2"/>
        <v>643.63148711021051</v>
      </c>
      <c r="P15" s="10"/>
    </row>
    <row r="16" spans="1:133">
      <c r="A16" s="12"/>
      <c r="B16" s="25">
        <v>331.1</v>
      </c>
      <c r="C16" s="20" t="s">
        <v>22</v>
      </c>
      <c r="D16" s="47">
        <v>196829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196829</v>
      </c>
      <c r="O16" s="48">
        <f t="shared" si="2"/>
        <v>11.07897106833277</v>
      </c>
      <c r="P16" s="9"/>
    </row>
    <row r="17" spans="1:16">
      <c r="A17" s="12"/>
      <c r="B17" s="25">
        <v>331.2</v>
      </c>
      <c r="C17" s="20" t="s">
        <v>23</v>
      </c>
      <c r="D17" s="47">
        <v>8990</v>
      </c>
      <c r="E17" s="47">
        <v>14577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23567</v>
      </c>
      <c r="O17" s="48">
        <f t="shared" si="2"/>
        <v>1.3265225712034223</v>
      </c>
      <c r="P17" s="9"/>
    </row>
    <row r="18" spans="1:16">
      <c r="A18" s="12"/>
      <c r="B18" s="25">
        <v>331.49</v>
      </c>
      <c r="C18" s="20" t="s">
        <v>129</v>
      </c>
      <c r="D18" s="47">
        <v>529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529</v>
      </c>
      <c r="O18" s="48">
        <f t="shared" si="2"/>
        <v>2.9775976584487222E-2</v>
      </c>
      <c r="P18" s="9"/>
    </row>
    <row r="19" spans="1:16">
      <c r="A19" s="12"/>
      <c r="B19" s="25">
        <v>331.5</v>
      </c>
      <c r="C19" s="20" t="s">
        <v>25</v>
      </c>
      <c r="D19" s="47">
        <v>0</v>
      </c>
      <c r="E19" s="47">
        <v>10618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10618</v>
      </c>
      <c r="O19" s="48">
        <f t="shared" si="2"/>
        <v>0.59765844872227847</v>
      </c>
      <c r="P19" s="9"/>
    </row>
    <row r="20" spans="1:16">
      <c r="A20" s="12"/>
      <c r="B20" s="25">
        <v>331.65</v>
      </c>
      <c r="C20" s="20" t="s">
        <v>29</v>
      </c>
      <c r="D20" s="47">
        <v>0</v>
      </c>
      <c r="E20" s="47">
        <v>80306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80306</v>
      </c>
      <c r="O20" s="48">
        <f t="shared" si="2"/>
        <v>4.5202071372284136</v>
      </c>
      <c r="P20" s="9"/>
    </row>
    <row r="21" spans="1:16">
      <c r="A21" s="12"/>
      <c r="B21" s="25">
        <v>334.1</v>
      </c>
      <c r="C21" s="20" t="s">
        <v>26</v>
      </c>
      <c r="D21" s="47">
        <v>171191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171191</v>
      </c>
      <c r="O21" s="48">
        <f t="shared" si="2"/>
        <v>9.6358775188562422</v>
      </c>
      <c r="P21" s="9"/>
    </row>
    <row r="22" spans="1:16">
      <c r="A22" s="12"/>
      <c r="B22" s="25">
        <v>334.2</v>
      </c>
      <c r="C22" s="20" t="s">
        <v>27</v>
      </c>
      <c r="D22" s="47">
        <v>465436</v>
      </c>
      <c r="E22" s="47">
        <v>285338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750774</v>
      </c>
      <c r="O22" s="48">
        <f t="shared" si="2"/>
        <v>42.259034110097943</v>
      </c>
      <c r="P22" s="9"/>
    </row>
    <row r="23" spans="1:16">
      <c r="A23" s="12"/>
      <c r="B23" s="25">
        <v>334.39</v>
      </c>
      <c r="C23" s="20" t="s">
        <v>211</v>
      </c>
      <c r="D23" s="47">
        <v>0</v>
      </c>
      <c r="E23" s="47">
        <v>111053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6" si="5">SUM(D23:M23)</f>
        <v>111053</v>
      </c>
      <c r="O23" s="48">
        <f t="shared" si="2"/>
        <v>6.2508724530001123</v>
      </c>
      <c r="P23" s="9"/>
    </row>
    <row r="24" spans="1:16">
      <c r="A24" s="12"/>
      <c r="B24" s="25">
        <v>334.5</v>
      </c>
      <c r="C24" s="20" t="s">
        <v>133</v>
      </c>
      <c r="D24" s="47">
        <v>4750804</v>
      </c>
      <c r="E24" s="47">
        <v>350000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5100804</v>
      </c>
      <c r="O24" s="48">
        <f t="shared" si="2"/>
        <v>287.11043566362713</v>
      </c>
      <c r="P24" s="9"/>
    </row>
    <row r="25" spans="1:16">
      <c r="A25" s="12"/>
      <c r="B25" s="25">
        <v>334.7</v>
      </c>
      <c r="C25" s="20" t="s">
        <v>33</v>
      </c>
      <c r="D25" s="47">
        <v>553328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553328</v>
      </c>
      <c r="O25" s="48">
        <f t="shared" si="2"/>
        <v>31.145333783631656</v>
      </c>
      <c r="P25" s="9"/>
    </row>
    <row r="26" spans="1:16">
      <c r="A26" s="12"/>
      <c r="B26" s="25">
        <v>335.12</v>
      </c>
      <c r="C26" s="20" t="s">
        <v>134</v>
      </c>
      <c r="D26" s="47">
        <v>1706958</v>
      </c>
      <c r="E26" s="47">
        <v>57704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1764662</v>
      </c>
      <c r="O26" s="48">
        <f t="shared" si="2"/>
        <v>99.328042328042329</v>
      </c>
      <c r="P26" s="9"/>
    </row>
    <row r="27" spans="1:16">
      <c r="A27" s="12"/>
      <c r="B27" s="25">
        <v>335.13</v>
      </c>
      <c r="C27" s="20" t="s">
        <v>135</v>
      </c>
      <c r="D27" s="47">
        <v>18613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18613</v>
      </c>
      <c r="O27" s="48">
        <f t="shared" si="2"/>
        <v>1.0476753349093775</v>
      </c>
      <c r="P27" s="9"/>
    </row>
    <row r="28" spans="1:16">
      <c r="A28" s="12"/>
      <c r="B28" s="25">
        <v>335.14</v>
      </c>
      <c r="C28" s="20" t="s">
        <v>136</v>
      </c>
      <c r="D28" s="47">
        <v>13947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13947</v>
      </c>
      <c r="O28" s="48">
        <f t="shared" si="2"/>
        <v>0.78503883823032761</v>
      </c>
      <c r="P28" s="9"/>
    </row>
    <row r="29" spans="1:16">
      <c r="A29" s="12"/>
      <c r="B29" s="25">
        <v>335.15</v>
      </c>
      <c r="C29" s="20" t="s">
        <v>137</v>
      </c>
      <c r="D29" s="47">
        <v>191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191</v>
      </c>
      <c r="O29" s="48">
        <f t="shared" si="2"/>
        <v>1.0750872453000113E-2</v>
      </c>
      <c r="P29" s="9"/>
    </row>
    <row r="30" spans="1:16">
      <c r="A30" s="12"/>
      <c r="B30" s="25">
        <v>335.16</v>
      </c>
      <c r="C30" s="20" t="s">
        <v>138</v>
      </c>
      <c r="D30" s="47">
        <v>226473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226473</v>
      </c>
      <c r="O30" s="48">
        <f t="shared" si="2"/>
        <v>12.747551502870651</v>
      </c>
      <c r="P30" s="9"/>
    </row>
    <row r="31" spans="1:16">
      <c r="A31" s="12"/>
      <c r="B31" s="25">
        <v>335.18</v>
      </c>
      <c r="C31" s="20" t="s">
        <v>139</v>
      </c>
      <c r="D31" s="47">
        <v>1361277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1361277</v>
      </c>
      <c r="O31" s="48">
        <f t="shared" si="2"/>
        <v>76.622593718338393</v>
      </c>
      <c r="P31" s="9"/>
    </row>
    <row r="32" spans="1:16">
      <c r="A32" s="12"/>
      <c r="B32" s="25">
        <v>335.42</v>
      </c>
      <c r="C32" s="20" t="s">
        <v>41</v>
      </c>
      <c r="D32" s="47">
        <v>0</v>
      </c>
      <c r="E32" s="47">
        <v>210321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210321</v>
      </c>
      <c r="O32" s="48">
        <f t="shared" si="2"/>
        <v>11.838399189463019</v>
      </c>
      <c r="P32" s="9"/>
    </row>
    <row r="33" spans="1:16">
      <c r="A33" s="12"/>
      <c r="B33" s="25">
        <v>335.49</v>
      </c>
      <c r="C33" s="20" t="s">
        <v>155</v>
      </c>
      <c r="D33" s="47">
        <v>11893</v>
      </c>
      <c r="E33" s="47">
        <v>466421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478314</v>
      </c>
      <c r="O33" s="48">
        <f t="shared" si="2"/>
        <v>26.922998986828773</v>
      </c>
      <c r="P33" s="9"/>
    </row>
    <row r="34" spans="1:16">
      <c r="A34" s="12"/>
      <c r="B34" s="25">
        <v>335.7</v>
      </c>
      <c r="C34" s="20" t="s">
        <v>42</v>
      </c>
      <c r="D34" s="47">
        <v>7834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7834</v>
      </c>
      <c r="O34" s="48">
        <f t="shared" si="2"/>
        <v>0.44095463244399413</v>
      </c>
      <c r="P34" s="9"/>
    </row>
    <row r="35" spans="1:16">
      <c r="A35" s="12"/>
      <c r="B35" s="25">
        <v>335.9</v>
      </c>
      <c r="C35" s="20" t="s">
        <v>175</v>
      </c>
      <c r="D35" s="47">
        <v>13583</v>
      </c>
      <c r="E35" s="47">
        <v>302456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316039</v>
      </c>
      <c r="O35" s="48">
        <f t="shared" si="2"/>
        <v>17.788978948553417</v>
      </c>
      <c r="P35" s="9"/>
    </row>
    <row r="36" spans="1:16">
      <c r="A36" s="12"/>
      <c r="B36" s="25">
        <v>336</v>
      </c>
      <c r="C36" s="20" t="s">
        <v>4</v>
      </c>
      <c r="D36" s="47">
        <v>38087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38087</v>
      </c>
      <c r="O36" s="48">
        <f t="shared" si="2"/>
        <v>2.1438140267927501</v>
      </c>
      <c r="P36" s="9"/>
    </row>
    <row r="37" spans="1:16" ht="15.75">
      <c r="A37" s="29" t="s">
        <v>48</v>
      </c>
      <c r="B37" s="30"/>
      <c r="C37" s="31"/>
      <c r="D37" s="32">
        <f t="shared" ref="D37:M37" si="6">SUM(D38:D72)</f>
        <v>1274229</v>
      </c>
      <c r="E37" s="32">
        <f t="shared" si="6"/>
        <v>1707783</v>
      </c>
      <c r="F37" s="32">
        <f t="shared" si="6"/>
        <v>0</v>
      </c>
      <c r="G37" s="32">
        <f t="shared" si="6"/>
        <v>0</v>
      </c>
      <c r="H37" s="32">
        <f t="shared" si="6"/>
        <v>0</v>
      </c>
      <c r="I37" s="32">
        <f t="shared" si="6"/>
        <v>0</v>
      </c>
      <c r="J37" s="32">
        <f t="shared" si="6"/>
        <v>0</v>
      </c>
      <c r="K37" s="32">
        <f t="shared" si="6"/>
        <v>0</v>
      </c>
      <c r="L37" s="32">
        <f t="shared" si="6"/>
        <v>0</v>
      </c>
      <c r="M37" s="32">
        <f t="shared" si="6"/>
        <v>0</v>
      </c>
      <c r="N37" s="32">
        <f>SUM(D37:M37)</f>
        <v>2982012</v>
      </c>
      <c r="O37" s="46">
        <f t="shared" ref="O37:O68" si="7">(N37/O$92)</f>
        <v>167.84937521107733</v>
      </c>
      <c r="P37" s="10"/>
    </row>
    <row r="38" spans="1:16">
      <c r="A38" s="12"/>
      <c r="B38" s="25">
        <v>341.1</v>
      </c>
      <c r="C38" s="20" t="s">
        <v>140</v>
      </c>
      <c r="D38" s="47">
        <v>83084</v>
      </c>
      <c r="E38" s="47">
        <v>26777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109861</v>
      </c>
      <c r="O38" s="48">
        <f t="shared" si="7"/>
        <v>6.1837780029269389</v>
      </c>
      <c r="P38" s="9"/>
    </row>
    <row r="39" spans="1:16">
      <c r="A39" s="12"/>
      <c r="B39" s="25">
        <v>341.16</v>
      </c>
      <c r="C39" s="20" t="s">
        <v>141</v>
      </c>
      <c r="D39" s="47">
        <v>0</v>
      </c>
      <c r="E39" s="47">
        <v>25485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ref="N39:N72" si="8">SUM(D39:M39)</f>
        <v>25485</v>
      </c>
      <c r="O39" s="48">
        <f t="shared" si="7"/>
        <v>1.4344815940560622</v>
      </c>
      <c r="P39" s="9"/>
    </row>
    <row r="40" spans="1:16">
      <c r="A40" s="12"/>
      <c r="B40" s="25">
        <v>341.51</v>
      </c>
      <c r="C40" s="20" t="s">
        <v>142</v>
      </c>
      <c r="D40" s="47">
        <v>164380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164380</v>
      </c>
      <c r="O40" s="48">
        <f t="shared" si="7"/>
        <v>9.2525047844196777</v>
      </c>
      <c r="P40" s="9"/>
    </row>
    <row r="41" spans="1:16">
      <c r="A41" s="12"/>
      <c r="B41" s="25">
        <v>341.52</v>
      </c>
      <c r="C41" s="20" t="s">
        <v>143</v>
      </c>
      <c r="D41" s="47">
        <v>36692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36692</v>
      </c>
      <c r="O41" s="48">
        <f t="shared" si="7"/>
        <v>2.0652932567826183</v>
      </c>
      <c r="P41" s="9"/>
    </row>
    <row r="42" spans="1:16">
      <c r="A42" s="12"/>
      <c r="B42" s="25">
        <v>341.56</v>
      </c>
      <c r="C42" s="20" t="s">
        <v>146</v>
      </c>
      <c r="D42" s="47">
        <v>6259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6259</v>
      </c>
      <c r="O42" s="48">
        <f t="shared" si="7"/>
        <v>0.35230215017449062</v>
      </c>
      <c r="P42" s="9"/>
    </row>
    <row r="43" spans="1:16">
      <c r="A43" s="12"/>
      <c r="B43" s="25">
        <v>341.9</v>
      </c>
      <c r="C43" s="20" t="s">
        <v>147</v>
      </c>
      <c r="D43" s="47">
        <v>368041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368041</v>
      </c>
      <c r="O43" s="48">
        <f t="shared" si="7"/>
        <v>20.716030620285938</v>
      </c>
      <c r="P43" s="9"/>
    </row>
    <row r="44" spans="1:16">
      <c r="A44" s="12"/>
      <c r="B44" s="25">
        <v>342.3</v>
      </c>
      <c r="C44" s="20" t="s">
        <v>61</v>
      </c>
      <c r="D44" s="47">
        <v>12487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12487</v>
      </c>
      <c r="O44" s="48">
        <f t="shared" si="7"/>
        <v>0.70285939434875611</v>
      </c>
      <c r="P44" s="9"/>
    </row>
    <row r="45" spans="1:16">
      <c r="A45" s="12"/>
      <c r="B45" s="25">
        <v>342.4</v>
      </c>
      <c r="C45" s="20" t="s">
        <v>62</v>
      </c>
      <c r="D45" s="47">
        <v>0</v>
      </c>
      <c r="E45" s="47">
        <v>131602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131602</v>
      </c>
      <c r="O45" s="48">
        <f t="shared" si="7"/>
        <v>7.4075199819880675</v>
      </c>
      <c r="P45" s="9"/>
    </row>
    <row r="46" spans="1:16">
      <c r="A46" s="12"/>
      <c r="B46" s="25">
        <v>342.5</v>
      </c>
      <c r="C46" s="20" t="s">
        <v>63</v>
      </c>
      <c r="D46" s="47">
        <v>2331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2331</v>
      </c>
      <c r="O46" s="48">
        <f t="shared" si="7"/>
        <v>0.13120567375886524</v>
      </c>
      <c r="P46" s="9"/>
    </row>
    <row r="47" spans="1:16">
      <c r="A47" s="12"/>
      <c r="B47" s="25">
        <v>342.6</v>
      </c>
      <c r="C47" s="20" t="s">
        <v>64</v>
      </c>
      <c r="D47" s="47">
        <v>0</v>
      </c>
      <c r="E47" s="47">
        <v>1169776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1169776</v>
      </c>
      <c r="O47" s="48">
        <f t="shared" si="7"/>
        <v>65.843521332883029</v>
      </c>
      <c r="P47" s="9"/>
    </row>
    <row r="48" spans="1:16">
      <c r="A48" s="12"/>
      <c r="B48" s="25">
        <v>342.9</v>
      </c>
      <c r="C48" s="20" t="s">
        <v>212</v>
      </c>
      <c r="D48" s="47">
        <v>0</v>
      </c>
      <c r="E48" s="47">
        <v>10280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10280</v>
      </c>
      <c r="O48" s="48">
        <f t="shared" si="7"/>
        <v>0.57863334459079141</v>
      </c>
      <c r="P48" s="9"/>
    </row>
    <row r="49" spans="1:16">
      <c r="A49" s="12"/>
      <c r="B49" s="25">
        <v>343.4</v>
      </c>
      <c r="C49" s="20" t="s">
        <v>65</v>
      </c>
      <c r="D49" s="47">
        <v>0</v>
      </c>
      <c r="E49" s="47">
        <v>130389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130389</v>
      </c>
      <c r="O49" s="48">
        <f t="shared" si="7"/>
        <v>7.3392434988179671</v>
      </c>
      <c r="P49" s="9"/>
    </row>
    <row r="50" spans="1:16">
      <c r="A50" s="12"/>
      <c r="B50" s="25">
        <v>344.9</v>
      </c>
      <c r="C50" s="20" t="s">
        <v>148</v>
      </c>
      <c r="D50" s="47">
        <v>0</v>
      </c>
      <c r="E50" s="47">
        <v>6126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6126</v>
      </c>
      <c r="O50" s="48">
        <f t="shared" si="7"/>
        <v>0.34481594056062143</v>
      </c>
      <c r="P50" s="9"/>
    </row>
    <row r="51" spans="1:16">
      <c r="A51" s="12"/>
      <c r="B51" s="25">
        <v>346.4</v>
      </c>
      <c r="C51" s="20" t="s">
        <v>67</v>
      </c>
      <c r="D51" s="47">
        <v>23600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23600</v>
      </c>
      <c r="O51" s="48">
        <f t="shared" si="7"/>
        <v>1.3283800517843072</v>
      </c>
      <c r="P51" s="9"/>
    </row>
    <row r="52" spans="1:16">
      <c r="A52" s="12"/>
      <c r="B52" s="25">
        <v>347.2</v>
      </c>
      <c r="C52" s="20" t="s">
        <v>68</v>
      </c>
      <c r="D52" s="47">
        <v>545879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545879</v>
      </c>
      <c r="O52" s="48">
        <f t="shared" si="7"/>
        <v>30.726049757964653</v>
      </c>
      <c r="P52" s="9"/>
    </row>
    <row r="53" spans="1:16">
      <c r="A53" s="12"/>
      <c r="B53" s="25">
        <v>347.5</v>
      </c>
      <c r="C53" s="20" t="s">
        <v>69</v>
      </c>
      <c r="D53" s="47">
        <v>4556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4556</v>
      </c>
      <c r="O53" s="48">
        <f t="shared" si="7"/>
        <v>0.2564448947427671</v>
      </c>
      <c r="P53" s="9"/>
    </row>
    <row r="54" spans="1:16">
      <c r="A54" s="12"/>
      <c r="B54" s="25">
        <v>348.12</v>
      </c>
      <c r="C54" s="20" t="s">
        <v>158</v>
      </c>
      <c r="D54" s="47">
        <v>0</v>
      </c>
      <c r="E54" s="47">
        <v>4068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ref="N54:N67" si="9">SUM(D54:M54)</f>
        <v>4068</v>
      </c>
      <c r="O54" s="48">
        <f t="shared" si="7"/>
        <v>0.22897669706180346</v>
      </c>
      <c r="P54" s="9"/>
    </row>
    <row r="55" spans="1:16">
      <c r="A55" s="12"/>
      <c r="B55" s="25">
        <v>348.13</v>
      </c>
      <c r="C55" s="20" t="s">
        <v>159</v>
      </c>
      <c r="D55" s="47">
        <v>0</v>
      </c>
      <c r="E55" s="47">
        <v>22287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22287</v>
      </c>
      <c r="O55" s="48">
        <f t="shared" si="7"/>
        <v>1.2544748395812226</v>
      </c>
      <c r="P55" s="9"/>
    </row>
    <row r="56" spans="1:16">
      <c r="A56" s="12"/>
      <c r="B56" s="25">
        <v>348.14</v>
      </c>
      <c r="C56" s="20" t="s">
        <v>177</v>
      </c>
      <c r="D56" s="47">
        <v>0</v>
      </c>
      <c r="E56" s="47">
        <v>11286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11286</v>
      </c>
      <c r="O56" s="48">
        <f t="shared" si="7"/>
        <v>0.63525835866261393</v>
      </c>
      <c r="P56" s="9"/>
    </row>
    <row r="57" spans="1:16">
      <c r="A57" s="12"/>
      <c r="B57" s="25">
        <v>348.23</v>
      </c>
      <c r="C57" s="20" t="s">
        <v>161</v>
      </c>
      <c r="D57" s="47">
        <v>0</v>
      </c>
      <c r="E57" s="47">
        <v>12165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12165</v>
      </c>
      <c r="O57" s="48">
        <f t="shared" si="7"/>
        <v>0.68473488686254647</v>
      </c>
      <c r="P57" s="9"/>
    </row>
    <row r="58" spans="1:16">
      <c r="A58" s="12"/>
      <c r="B58" s="25">
        <v>348.24</v>
      </c>
      <c r="C58" s="20" t="s">
        <v>179</v>
      </c>
      <c r="D58" s="47">
        <v>0</v>
      </c>
      <c r="E58" s="47">
        <v>3064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3064</v>
      </c>
      <c r="O58" s="48">
        <f t="shared" si="7"/>
        <v>0.17246425757064054</v>
      </c>
      <c r="P58" s="9"/>
    </row>
    <row r="59" spans="1:16">
      <c r="A59" s="12"/>
      <c r="B59" s="25">
        <v>348.31</v>
      </c>
      <c r="C59" s="20" t="s">
        <v>162</v>
      </c>
      <c r="D59" s="47">
        <v>0</v>
      </c>
      <c r="E59" s="47">
        <v>54990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54990</v>
      </c>
      <c r="O59" s="48">
        <f t="shared" si="7"/>
        <v>3.0952380952380953</v>
      </c>
      <c r="P59" s="9"/>
    </row>
    <row r="60" spans="1:16">
      <c r="A60" s="12"/>
      <c r="B60" s="25">
        <v>348.32</v>
      </c>
      <c r="C60" s="20" t="s">
        <v>163</v>
      </c>
      <c r="D60" s="47">
        <v>0</v>
      </c>
      <c r="E60" s="47">
        <v>90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90</v>
      </c>
      <c r="O60" s="48">
        <f t="shared" si="7"/>
        <v>5.065856129685917E-3</v>
      </c>
      <c r="P60" s="9"/>
    </row>
    <row r="61" spans="1:16">
      <c r="A61" s="12"/>
      <c r="B61" s="25">
        <v>348.41</v>
      </c>
      <c r="C61" s="20" t="s">
        <v>164</v>
      </c>
      <c r="D61" s="47">
        <v>0</v>
      </c>
      <c r="E61" s="47">
        <v>10475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10475</v>
      </c>
      <c r="O61" s="48">
        <f t="shared" si="7"/>
        <v>0.58960936620511084</v>
      </c>
      <c r="P61" s="9"/>
    </row>
    <row r="62" spans="1:16">
      <c r="A62" s="12"/>
      <c r="B62" s="25">
        <v>348.42</v>
      </c>
      <c r="C62" s="20" t="s">
        <v>165</v>
      </c>
      <c r="D62" s="47">
        <v>0</v>
      </c>
      <c r="E62" s="47">
        <v>3945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3945</v>
      </c>
      <c r="O62" s="48">
        <f t="shared" si="7"/>
        <v>0.22205336035123269</v>
      </c>
      <c r="P62" s="9"/>
    </row>
    <row r="63" spans="1:16">
      <c r="A63" s="12"/>
      <c r="B63" s="25">
        <v>348.52</v>
      </c>
      <c r="C63" s="20" t="s">
        <v>166</v>
      </c>
      <c r="D63" s="47">
        <v>0</v>
      </c>
      <c r="E63" s="47">
        <v>6598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6598</v>
      </c>
      <c r="O63" s="48">
        <f t="shared" si="7"/>
        <v>0.37138354159630754</v>
      </c>
      <c r="P63" s="9"/>
    </row>
    <row r="64" spans="1:16">
      <c r="A64" s="12"/>
      <c r="B64" s="25">
        <v>348.53</v>
      </c>
      <c r="C64" s="20" t="s">
        <v>167</v>
      </c>
      <c r="D64" s="47">
        <v>0</v>
      </c>
      <c r="E64" s="47">
        <v>37964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37964</v>
      </c>
      <c r="O64" s="48">
        <f t="shared" si="7"/>
        <v>2.1368906900821796</v>
      </c>
      <c r="P64" s="9"/>
    </row>
    <row r="65" spans="1:16">
      <c r="A65" s="12"/>
      <c r="B65" s="25">
        <v>348.54</v>
      </c>
      <c r="C65" s="20" t="s">
        <v>208</v>
      </c>
      <c r="D65" s="47">
        <v>0</v>
      </c>
      <c r="E65" s="47">
        <v>7390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7390</v>
      </c>
      <c r="O65" s="48">
        <f t="shared" si="7"/>
        <v>0.41596307553754364</v>
      </c>
      <c r="P65" s="9"/>
    </row>
    <row r="66" spans="1:16">
      <c r="A66" s="12"/>
      <c r="B66" s="25">
        <v>348.71</v>
      </c>
      <c r="C66" s="20" t="s">
        <v>169</v>
      </c>
      <c r="D66" s="47">
        <v>0</v>
      </c>
      <c r="E66" s="47">
        <v>14799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14799</v>
      </c>
      <c r="O66" s="48">
        <f t="shared" si="7"/>
        <v>0.83299560959135432</v>
      </c>
      <c r="P66" s="9"/>
    </row>
    <row r="67" spans="1:16">
      <c r="A67" s="12"/>
      <c r="B67" s="25">
        <v>348.72</v>
      </c>
      <c r="C67" s="20" t="s">
        <v>170</v>
      </c>
      <c r="D67" s="47">
        <v>0</v>
      </c>
      <c r="E67" s="47">
        <v>463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463</v>
      </c>
      <c r="O67" s="48">
        <f t="shared" si="7"/>
        <v>2.6061015422717552E-2</v>
      </c>
      <c r="P67" s="9"/>
    </row>
    <row r="68" spans="1:16">
      <c r="A68" s="12"/>
      <c r="B68" s="25">
        <v>348.92099999999999</v>
      </c>
      <c r="C68" s="20" t="s">
        <v>149</v>
      </c>
      <c r="D68" s="47">
        <v>3492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8"/>
        <v>3492</v>
      </c>
      <c r="O68" s="48">
        <f t="shared" si="7"/>
        <v>0.19655521783181357</v>
      </c>
      <c r="P68" s="9"/>
    </row>
    <row r="69" spans="1:16">
      <c r="A69" s="12"/>
      <c r="B69" s="25">
        <v>348.92200000000003</v>
      </c>
      <c r="C69" s="20" t="s">
        <v>214</v>
      </c>
      <c r="D69" s="47">
        <v>3492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8"/>
        <v>3492</v>
      </c>
      <c r="O69" s="48">
        <f t="shared" ref="O69:O90" si="10">(N69/O$92)</f>
        <v>0.19655521783181357</v>
      </c>
      <c r="P69" s="9"/>
    </row>
    <row r="70" spans="1:16">
      <c r="A70" s="12"/>
      <c r="B70" s="25">
        <v>348.923</v>
      </c>
      <c r="C70" s="20" t="s">
        <v>215</v>
      </c>
      <c r="D70" s="47">
        <v>3493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8"/>
        <v>3493</v>
      </c>
      <c r="O70" s="48">
        <f t="shared" si="10"/>
        <v>0.19661150512214343</v>
      </c>
      <c r="P70" s="9"/>
    </row>
    <row r="71" spans="1:16">
      <c r="A71" s="12"/>
      <c r="B71" s="25">
        <v>348.92399999999998</v>
      </c>
      <c r="C71" s="20" t="s">
        <v>216</v>
      </c>
      <c r="D71" s="47">
        <v>3493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8"/>
        <v>3493</v>
      </c>
      <c r="O71" s="48">
        <f t="shared" si="10"/>
        <v>0.19661150512214343</v>
      </c>
      <c r="P71" s="9"/>
    </row>
    <row r="72" spans="1:16">
      <c r="A72" s="12"/>
      <c r="B72" s="25">
        <v>349</v>
      </c>
      <c r="C72" s="20" t="s">
        <v>1</v>
      </c>
      <c r="D72" s="47">
        <v>12950</v>
      </c>
      <c r="E72" s="47">
        <v>17764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8"/>
        <v>30714</v>
      </c>
      <c r="O72" s="48">
        <f t="shared" si="10"/>
        <v>1.7288078351908138</v>
      </c>
      <c r="P72" s="9"/>
    </row>
    <row r="73" spans="1:16" ht="15.75">
      <c r="A73" s="29" t="s">
        <v>49</v>
      </c>
      <c r="B73" s="30"/>
      <c r="C73" s="31"/>
      <c r="D73" s="32">
        <f t="shared" ref="D73:M73" si="11">SUM(D74:D80)</f>
        <v>198</v>
      </c>
      <c r="E73" s="32">
        <f t="shared" si="11"/>
        <v>87288</v>
      </c>
      <c r="F73" s="32">
        <f t="shared" si="11"/>
        <v>0</v>
      </c>
      <c r="G73" s="32">
        <f t="shared" si="11"/>
        <v>0</v>
      </c>
      <c r="H73" s="32">
        <f t="shared" si="11"/>
        <v>0</v>
      </c>
      <c r="I73" s="32">
        <f t="shared" si="11"/>
        <v>0</v>
      </c>
      <c r="J73" s="32">
        <f t="shared" si="11"/>
        <v>0</v>
      </c>
      <c r="K73" s="32">
        <f t="shared" si="11"/>
        <v>0</v>
      </c>
      <c r="L73" s="32">
        <f t="shared" si="11"/>
        <v>0</v>
      </c>
      <c r="M73" s="32">
        <f t="shared" si="11"/>
        <v>0</v>
      </c>
      <c r="N73" s="32">
        <f>SUM(D73:M73)</f>
        <v>87486</v>
      </c>
      <c r="O73" s="46">
        <f t="shared" si="10"/>
        <v>4.9243498817966902</v>
      </c>
      <c r="P73" s="10"/>
    </row>
    <row r="74" spans="1:16">
      <c r="A74" s="13"/>
      <c r="B74" s="40">
        <v>351.1</v>
      </c>
      <c r="C74" s="21" t="s">
        <v>87</v>
      </c>
      <c r="D74" s="47">
        <v>0</v>
      </c>
      <c r="E74" s="47">
        <v>8388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>SUM(D74:M74)</f>
        <v>8388</v>
      </c>
      <c r="O74" s="48">
        <f t="shared" si="10"/>
        <v>0.47213779128672745</v>
      </c>
      <c r="P74" s="9"/>
    </row>
    <row r="75" spans="1:16">
      <c r="A75" s="13"/>
      <c r="B75" s="40">
        <v>351.2</v>
      </c>
      <c r="C75" s="21" t="s">
        <v>90</v>
      </c>
      <c r="D75" s="47">
        <v>0</v>
      </c>
      <c r="E75" s="47">
        <v>41715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ref="N75:N80" si="12">SUM(D75:M75)</f>
        <v>41715</v>
      </c>
      <c r="O75" s="48">
        <f t="shared" si="10"/>
        <v>2.3480243161094223</v>
      </c>
      <c r="P75" s="9"/>
    </row>
    <row r="76" spans="1:16">
      <c r="A76" s="13"/>
      <c r="B76" s="40">
        <v>351.3</v>
      </c>
      <c r="C76" s="21" t="s">
        <v>91</v>
      </c>
      <c r="D76" s="47">
        <v>0</v>
      </c>
      <c r="E76" s="47">
        <v>1989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1989</v>
      </c>
      <c r="O76" s="48">
        <f t="shared" si="10"/>
        <v>0.11195542046605876</v>
      </c>
      <c r="P76" s="9"/>
    </row>
    <row r="77" spans="1:16">
      <c r="A77" s="13"/>
      <c r="B77" s="40">
        <v>351.5</v>
      </c>
      <c r="C77" s="21" t="s">
        <v>123</v>
      </c>
      <c r="D77" s="47">
        <v>0</v>
      </c>
      <c r="E77" s="47">
        <v>25263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25263</v>
      </c>
      <c r="O77" s="48">
        <f t="shared" si="10"/>
        <v>1.4219858156028369</v>
      </c>
      <c r="P77" s="9"/>
    </row>
    <row r="78" spans="1:16">
      <c r="A78" s="13"/>
      <c r="B78" s="40">
        <v>351.9</v>
      </c>
      <c r="C78" s="21" t="s">
        <v>186</v>
      </c>
      <c r="D78" s="47">
        <v>0</v>
      </c>
      <c r="E78" s="47">
        <v>550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550</v>
      </c>
      <c r="O78" s="48">
        <f t="shared" si="10"/>
        <v>3.0958009681413937E-2</v>
      </c>
      <c r="P78" s="9"/>
    </row>
    <row r="79" spans="1:16">
      <c r="A79" s="13"/>
      <c r="B79" s="40">
        <v>354</v>
      </c>
      <c r="C79" s="21" t="s">
        <v>171</v>
      </c>
      <c r="D79" s="47">
        <v>198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198</v>
      </c>
      <c r="O79" s="48">
        <f t="shared" si="10"/>
        <v>1.1144883485309016E-2</v>
      </c>
      <c r="P79" s="9"/>
    </row>
    <row r="80" spans="1:16">
      <c r="A80" s="13"/>
      <c r="B80" s="40">
        <v>359</v>
      </c>
      <c r="C80" s="21" t="s">
        <v>217</v>
      </c>
      <c r="D80" s="47">
        <v>0</v>
      </c>
      <c r="E80" s="47">
        <v>9383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9383</v>
      </c>
      <c r="O80" s="48">
        <f t="shared" si="10"/>
        <v>0.52814364516492174</v>
      </c>
      <c r="P80" s="9"/>
    </row>
    <row r="81" spans="1:119" ht="15.75">
      <c r="A81" s="29" t="s">
        <v>5</v>
      </c>
      <c r="B81" s="30"/>
      <c r="C81" s="31"/>
      <c r="D81" s="32">
        <f t="shared" ref="D81:M81" si="13">SUM(D82:D85)</f>
        <v>658514</v>
      </c>
      <c r="E81" s="32">
        <f t="shared" si="13"/>
        <v>105680</v>
      </c>
      <c r="F81" s="32">
        <f t="shared" si="13"/>
        <v>0</v>
      </c>
      <c r="G81" s="32">
        <f t="shared" si="13"/>
        <v>12643</v>
      </c>
      <c r="H81" s="32">
        <f t="shared" si="13"/>
        <v>0</v>
      </c>
      <c r="I81" s="32">
        <f t="shared" si="13"/>
        <v>0</v>
      </c>
      <c r="J81" s="32">
        <f t="shared" si="13"/>
        <v>0</v>
      </c>
      <c r="K81" s="32">
        <f t="shared" si="13"/>
        <v>0</v>
      </c>
      <c r="L81" s="32">
        <f t="shared" si="13"/>
        <v>0</v>
      </c>
      <c r="M81" s="32">
        <f t="shared" si="13"/>
        <v>0</v>
      </c>
      <c r="N81" s="32">
        <f t="shared" ref="N81:N90" si="14">SUM(D81:M81)</f>
        <v>776837</v>
      </c>
      <c r="O81" s="46">
        <f t="shared" si="10"/>
        <v>43.726049757964653</v>
      </c>
      <c r="P81" s="10"/>
    </row>
    <row r="82" spans="1:119">
      <c r="A82" s="12"/>
      <c r="B82" s="25">
        <v>361.1</v>
      </c>
      <c r="C82" s="20" t="s">
        <v>92</v>
      </c>
      <c r="D82" s="47">
        <v>269515</v>
      </c>
      <c r="E82" s="47">
        <v>66178</v>
      </c>
      <c r="F82" s="47">
        <v>0</v>
      </c>
      <c r="G82" s="47">
        <v>12643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4"/>
        <v>348336</v>
      </c>
      <c r="O82" s="48">
        <f t="shared" si="10"/>
        <v>19.606889564336374</v>
      </c>
      <c r="P82" s="9"/>
    </row>
    <row r="83" spans="1:119">
      <c r="A83" s="12"/>
      <c r="B83" s="25">
        <v>362</v>
      </c>
      <c r="C83" s="20" t="s">
        <v>113</v>
      </c>
      <c r="D83" s="47">
        <v>64632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4"/>
        <v>64632</v>
      </c>
      <c r="O83" s="48">
        <f t="shared" si="10"/>
        <v>3.6379601485984465</v>
      </c>
      <c r="P83" s="9"/>
    </row>
    <row r="84" spans="1:119">
      <c r="A84" s="12"/>
      <c r="B84" s="25">
        <v>366</v>
      </c>
      <c r="C84" s="20" t="s">
        <v>95</v>
      </c>
      <c r="D84" s="47">
        <v>620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4"/>
        <v>620</v>
      </c>
      <c r="O84" s="48">
        <f t="shared" si="10"/>
        <v>3.4898120004502986E-2</v>
      </c>
      <c r="P84" s="9"/>
    </row>
    <row r="85" spans="1:119">
      <c r="A85" s="12"/>
      <c r="B85" s="25">
        <v>369.9</v>
      </c>
      <c r="C85" s="20" t="s">
        <v>97</v>
      </c>
      <c r="D85" s="47">
        <v>323747</v>
      </c>
      <c r="E85" s="47">
        <v>39502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4"/>
        <v>363249</v>
      </c>
      <c r="O85" s="48">
        <f t="shared" si="10"/>
        <v>20.446301925025328</v>
      </c>
      <c r="P85" s="9"/>
    </row>
    <row r="86" spans="1:119" ht="15.75">
      <c r="A86" s="29" t="s">
        <v>50</v>
      </c>
      <c r="B86" s="30"/>
      <c r="C86" s="31"/>
      <c r="D86" s="32">
        <f t="shared" ref="D86:M86" si="15">SUM(D87:D89)</f>
        <v>75000</v>
      </c>
      <c r="E86" s="32">
        <f t="shared" si="15"/>
        <v>804516</v>
      </c>
      <c r="F86" s="32">
        <f t="shared" si="15"/>
        <v>0</v>
      </c>
      <c r="G86" s="32">
        <f t="shared" si="15"/>
        <v>0</v>
      </c>
      <c r="H86" s="32">
        <f t="shared" si="15"/>
        <v>0</v>
      </c>
      <c r="I86" s="32">
        <f t="shared" si="15"/>
        <v>0</v>
      </c>
      <c r="J86" s="32">
        <f t="shared" si="15"/>
        <v>0</v>
      </c>
      <c r="K86" s="32">
        <f t="shared" si="15"/>
        <v>0</v>
      </c>
      <c r="L86" s="32">
        <f t="shared" si="15"/>
        <v>0</v>
      </c>
      <c r="M86" s="32">
        <f t="shared" si="15"/>
        <v>0</v>
      </c>
      <c r="N86" s="32">
        <f t="shared" si="14"/>
        <v>879516</v>
      </c>
      <c r="O86" s="46">
        <f t="shared" si="10"/>
        <v>49.505572441742657</v>
      </c>
      <c r="P86" s="9"/>
    </row>
    <row r="87" spans="1:119">
      <c r="A87" s="12"/>
      <c r="B87" s="25">
        <v>381</v>
      </c>
      <c r="C87" s="20" t="s">
        <v>98</v>
      </c>
      <c r="D87" s="47">
        <v>75000</v>
      </c>
      <c r="E87" s="47">
        <v>518321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593321</v>
      </c>
      <c r="O87" s="48">
        <f t="shared" si="10"/>
        <v>33.396431385793086</v>
      </c>
      <c r="P87" s="9"/>
    </row>
    <row r="88" spans="1:119">
      <c r="A88" s="12"/>
      <c r="B88" s="25">
        <v>384</v>
      </c>
      <c r="C88" s="20" t="s">
        <v>99</v>
      </c>
      <c r="D88" s="47">
        <v>0</v>
      </c>
      <c r="E88" s="47">
        <v>191000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191000</v>
      </c>
      <c r="O88" s="48">
        <f t="shared" si="10"/>
        <v>10.750872453000113</v>
      </c>
      <c r="P88" s="9"/>
    </row>
    <row r="89" spans="1:119" ht="15.75" thickBot="1">
      <c r="A89" s="12"/>
      <c r="B89" s="25">
        <v>388.1</v>
      </c>
      <c r="C89" s="20" t="s">
        <v>223</v>
      </c>
      <c r="D89" s="47">
        <v>0</v>
      </c>
      <c r="E89" s="47">
        <v>95195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4"/>
        <v>95195</v>
      </c>
      <c r="O89" s="48">
        <f t="shared" si="10"/>
        <v>5.3582686029494537</v>
      </c>
      <c r="P89" s="9"/>
    </row>
    <row r="90" spans="1:119" ht="16.5" thickBot="1">
      <c r="A90" s="14" t="s">
        <v>71</v>
      </c>
      <c r="B90" s="23"/>
      <c r="C90" s="22"/>
      <c r="D90" s="15">
        <f t="shared" ref="D90:M90" si="16">SUM(D5,D12,D15,D37,D73,D81,D86)</f>
        <v>19702067</v>
      </c>
      <c r="E90" s="15">
        <f t="shared" si="16"/>
        <v>7160435</v>
      </c>
      <c r="F90" s="15">
        <f t="shared" si="16"/>
        <v>0</v>
      </c>
      <c r="G90" s="15">
        <f t="shared" si="16"/>
        <v>12643</v>
      </c>
      <c r="H90" s="15">
        <f t="shared" si="16"/>
        <v>0</v>
      </c>
      <c r="I90" s="15">
        <f t="shared" si="16"/>
        <v>0</v>
      </c>
      <c r="J90" s="15">
        <f t="shared" si="16"/>
        <v>0</v>
      </c>
      <c r="K90" s="15">
        <f t="shared" si="16"/>
        <v>0</v>
      </c>
      <c r="L90" s="15">
        <f t="shared" si="16"/>
        <v>0</v>
      </c>
      <c r="M90" s="15">
        <f t="shared" si="16"/>
        <v>0</v>
      </c>
      <c r="N90" s="15">
        <f t="shared" si="14"/>
        <v>26875145</v>
      </c>
      <c r="O90" s="38">
        <f t="shared" si="10"/>
        <v>1512.7290892716424</v>
      </c>
      <c r="P90" s="6"/>
      <c r="Q90" s="2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</row>
    <row r="91" spans="1:119">
      <c r="A91" s="16"/>
      <c r="B91" s="18"/>
      <c r="C91" s="18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9"/>
    </row>
    <row r="92" spans="1:119">
      <c r="A92" s="41"/>
      <c r="B92" s="42"/>
      <c r="C92" s="42"/>
      <c r="D92" s="43"/>
      <c r="E92" s="43"/>
      <c r="F92" s="43"/>
      <c r="G92" s="43"/>
      <c r="H92" s="43"/>
      <c r="I92" s="43"/>
      <c r="J92" s="43"/>
      <c r="K92" s="43"/>
      <c r="L92" s="119" t="s">
        <v>224</v>
      </c>
      <c r="M92" s="119"/>
      <c r="N92" s="119"/>
      <c r="O92" s="44">
        <v>17766</v>
      </c>
    </row>
    <row r="93" spans="1:119">
      <c r="A93" s="120"/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8"/>
    </row>
    <row r="94" spans="1:119" ht="15.75" customHeight="1" thickBot="1">
      <c r="A94" s="121" t="s">
        <v>116</v>
      </c>
      <c r="B94" s="100"/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1"/>
    </row>
  </sheetData>
  <mergeCells count="10">
    <mergeCell ref="L92:N92"/>
    <mergeCell ref="A93:O93"/>
    <mergeCell ref="A94:O9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9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219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100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105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101</v>
      </c>
      <c r="F4" s="34" t="s">
        <v>102</v>
      </c>
      <c r="G4" s="34" t="s">
        <v>103</v>
      </c>
      <c r="H4" s="34" t="s">
        <v>7</v>
      </c>
      <c r="I4" s="34" t="s">
        <v>8</v>
      </c>
      <c r="J4" s="35" t="s">
        <v>104</v>
      </c>
      <c r="K4" s="35" t="s">
        <v>9</v>
      </c>
      <c r="L4" s="35" t="s">
        <v>10</v>
      </c>
      <c r="M4" s="35" t="s">
        <v>11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6888168</v>
      </c>
      <c r="E5" s="27">
        <f t="shared" si="0"/>
        <v>1154821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9" si="1">SUM(D5:M5)</f>
        <v>8042989</v>
      </c>
      <c r="O5" s="33">
        <f t="shared" ref="O5:O36" si="2">(N5/O$93)</f>
        <v>461.60405188246096</v>
      </c>
      <c r="P5" s="6"/>
    </row>
    <row r="6" spans="1:133">
      <c r="A6" s="12"/>
      <c r="B6" s="25">
        <v>311</v>
      </c>
      <c r="C6" s="20" t="s">
        <v>3</v>
      </c>
      <c r="D6" s="47">
        <v>5892375</v>
      </c>
      <c r="E6" s="47">
        <v>660475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6552850</v>
      </c>
      <c r="O6" s="48">
        <f t="shared" si="2"/>
        <v>376.08184113865934</v>
      </c>
      <c r="P6" s="9"/>
    </row>
    <row r="7" spans="1:133">
      <c r="A7" s="12"/>
      <c r="B7" s="25">
        <v>312.10000000000002</v>
      </c>
      <c r="C7" s="20" t="s">
        <v>12</v>
      </c>
      <c r="D7" s="47">
        <v>49951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49951</v>
      </c>
      <c r="O7" s="48">
        <f t="shared" si="2"/>
        <v>2.8667929292929295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84881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84881</v>
      </c>
      <c r="O8" s="48">
        <f t="shared" si="2"/>
        <v>4.8714990817263546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409465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409465</v>
      </c>
      <c r="O9" s="48">
        <f t="shared" si="2"/>
        <v>23.500057392102846</v>
      </c>
      <c r="P9" s="9"/>
    </row>
    <row r="10" spans="1:133">
      <c r="A10" s="12"/>
      <c r="B10" s="25">
        <v>312.60000000000002</v>
      </c>
      <c r="C10" s="20" t="s">
        <v>16</v>
      </c>
      <c r="D10" s="47">
        <v>865482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865482</v>
      </c>
      <c r="O10" s="48">
        <f t="shared" si="2"/>
        <v>49.671831955922862</v>
      </c>
      <c r="P10" s="9"/>
    </row>
    <row r="11" spans="1:133">
      <c r="A11" s="12"/>
      <c r="B11" s="25">
        <v>315</v>
      </c>
      <c r="C11" s="20" t="s">
        <v>132</v>
      </c>
      <c r="D11" s="47">
        <v>80360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80360</v>
      </c>
      <c r="O11" s="48">
        <f t="shared" si="2"/>
        <v>4.6120293847566574</v>
      </c>
      <c r="P11" s="9"/>
    </row>
    <row r="12" spans="1:133" ht="15.75">
      <c r="A12" s="29" t="s">
        <v>18</v>
      </c>
      <c r="B12" s="30"/>
      <c r="C12" s="31"/>
      <c r="D12" s="32">
        <f t="shared" ref="D12:M12" si="3">SUM(D13:D14)</f>
        <v>214967</v>
      </c>
      <c r="E12" s="32">
        <f t="shared" si="3"/>
        <v>1312395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1527362</v>
      </c>
      <c r="O12" s="46">
        <f t="shared" si="2"/>
        <v>87.658516988062445</v>
      </c>
      <c r="P12" s="10"/>
    </row>
    <row r="13" spans="1:133">
      <c r="A13" s="12"/>
      <c r="B13" s="25">
        <v>322</v>
      </c>
      <c r="C13" s="20" t="s">
        <v>0</v>
      </c>
      <c r="D13" s="47">
        <v>178858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178858</v>
      </c>
      <c r="O13" s="48">
        <f t="shared" si="2"/>
        <v>10.265036730945821</v>
      </c>
      <c r="P13" s="9"/>
    </row>
    <row r="14" spans="1:133">
      <c r="A14" s="12"/>
      <c r="B14" s="25">
        <v>329</v>
      </c>
      <c r="C14" s="20" t="s">
        <v>21</v>
      </c>
      <c r="D14" s="47">
        <v>36109</v>
      </c>
      <c r="E14" s="47">
        <v>1312395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1348504</v>
      </c>
      <c r="O14" s="48">
        <f t="shared" si="2"/>
        <v>77.393480257116622</v>
      </c>
      <c r="P14" s="9"/>
    </row>
    <row r="15" spans="1:133" ht="15.75">
      <c r="A15" s="29" t="s">
        <v>24</v>
      </c>
      <c r="B15" s="30"/>
      <c r="C15" s="31"/>
      <c r="D15" s="32">
        <f t="shared" ref="D15:M15" si="4">SUM(D16:D32)</f>
        <v>3552227</v>
      </c>
      <c r="E15" s="32">
        <f t="shared" si="4"/>
        <v>1772358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5324585</v>
      </c>
      <c r="O15" s="46">
        <f t="shared" si="2"/>
        <v>305.58912993572085</v>
      </c>
      <c r="P15" s="10"/>
    </row>
    <row r="16" spans="1:133">
      <c r="A16" s="12"/>
      <c r="B16" s="25">
        <v>331.5</v>
      </c>
      <c r="C16" s="20" t="s">
        <v>25</v>
      </c>
      <c r="D16" s="47">
        <v>0</v>
      </c>
      <c r="E16" s="47">
        <v>350000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350000</v>
      </c>
      <c r="O16" s="48">
        <f t="shared" si="2"/>
        <v>20.087235996326907</v>
      </c>
      <c r="P16" s="9"/>
    </row>
    <row r="17" spans="1:16">
      <c r="A17" s="12"/>
      <c r="B17" s="25">
        <v>331.65</v>
      </c>
      <c r="C17" s="20" t="s">
        <v>29</v>
      </c>
      <c r="D17" s="47">
        <v>0</v>
      </c>
      <c r="E17" s="47">
        <v>66856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66856</v>
      </c>
      <c r="O17" s="48">
        <f t="shared" si="2"/>
        <v>3.8370064279155187</v>
      </c>
      <c r="P17" s="9"/>
    </row>
    <row r="18" spans="1:16">
      <c r="A18" s="12"/>
      <c r="B18" s="25">
        <v>334.1</v>
      </c>
      <c r="C18" s="20" t="s">
        <v>26</v>
      </c>
      <c r="D18" s="47">
        <v>173219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173219</v>
      </c>
      <c r="O18" s="48">
        <f t="shared" si="2"/>
        <v>9.9414026629935712</v>
      </c>
      <c r="P18" s="9"/>
    </row>
    <row r="19" spans="1:16">
      <c r="A19" s="12"/>
      <c r="B19" s="25">
        <v>334.2</v>
      </c>
      <c r="C19" s="20" t="s">
        <v>27</v>
      </c>
      <c r="D19" s="47">
        <v>0</v>
      </c>
      <c r="E19" s="47">
        <v>219470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219470</v>
      </c>
      <c r="O19" s="48">
        <f t="shared" si="2"/>
        <v>12.595844811753903</v>
      </c>
      <c r="P19" s="9"/>
    </row>
    <row r="20" spans="1:16">
      <c r="A20" s="12"/>
      <c r="B20" s="25">
        <v>334.39</v>
      </c>
      <c r="C20" s="20" t="s">
        <v>211</v>
      </c>
      <c r="D20" s="47">
        <v>0</v>
      </c>
      <c r="E20" s="47">
        <v>90909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ref="N20:N32" si="5">SUM(D20:M20)</f>
        <v>90909</v>
      </c>
      <c r="O20" s="48">
        <f t="shared" si="2"/>
        <v>5.2174586776859506</v>
      </c>
      <c r="P20" s="9"/>
    </row>
    <row r="21" spans="1:16">
      <c r="A21" s="12"/>
      <c r="B21" s="25">
        <v>334.7</v>
      </c>
      <c r="C21" s="20" t="s">
        <v>33</v>
      </c>
      <c r="D21" s="47">
        <v>92534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92534</v>
      </c>
      <c r="O21" s="48">
        <f t="shared" si="2"/>
        <v>5.3107208448117538</v>
      </c>
      <c r="P21" s="9"/>
    </row>
    <row r="22" spans="1:16">
      <c r="A22" s="12"/>
      <c r="B22" s="25">
        <v>335.12</v>
      </c>
      <c r="C22" s="20" t="s">
        <v>134</v>
      </c>
      <c r="D22" s="47">
        <v>1657256</v>
      </c>
      <c r="E22" s="47">
        <v>61818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1719074</v>
      </c>
      <c r="O22" s="48">
        <f t="shared" si="2"/>
        <v>98.661271808999075</v>
      </c>
      <c r="P22" s="9"/>
    </row>
    <row r="23" spans="1:16">
      <c r="A23" s="12"/>
      <c r="B23" s="25">
        <v>335.13</v>
      </c>
      <c r="C23" s="20" t="s">
        <v>135</v>
      </c>
      <c r="D23" s="47">
        <v>15042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15042</v>
      </c>
      <c r="O23" s="48">
        <f t="shared" si="2"/>
        <v>0.86329201101928377</v>
      </c>
      <c r="P23" s="9"/>
    </row>
    <row r="24" spans="1:16">
      <c r="A24" s="12"/>
      <c r="B24" s="25">
        <v>335.14</v>
      </c>
      <c r="C24" s="20" t="s">
        <v>136</v>
      </c>
      <c r="D24" s="47">
        <v>17701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17701</v>
      </c>
      <c r="O24" s="48">
        <f t="shared" si="2"/>
        <v>1.0158976124885215</v>
      </c>
      <c r="P24" s="9"/>
    </row>
    <row r="25" spans="1:16">
      <c r="A25" s="12"/>
      <c r="B25" s="25">
        <v>335.15</v>
      </c>
      <c r="C25" s="20" t="s">
        <v>137</v>
      </c>
      <c r="D25" s="47">
        <v>1993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1993</v>
      </c>
      <c r="O25" s="48">
        <f t="shared" si="2"/>
        <v>0.11438246097337007</v>
      </c>
      <c r="P25" s="9"/>
    </row>
    <row r="26" spans="1:16">
      <c r="A26" s="12"/>
      <c r="B26" s="25">
        <v>335.16</v>
      </c>
      <c r="C26" s="20" t="s">
        <v>138</v>
      </c>
      <c r="D26" s="47">
        <v>226473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226473</v>
      </c>
      <c r="O26" s="48">
        <f t="shared" si="2"/>
        <v>12.99776170798898</v>
      </c>
      <c r="P26" s="9"/>
    </row>
    <row r="27" spans="1:16">
      <c r="A27" s="12"/>
      <c r="B27" s="25">
        <v>335.18</v>
      </c>
      <c r="C27" s="20" t="s">
        <v>139</v>
      </c>
      <c r="D27" s="47">
        <v>1280474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1280474</v>
      </c>
      <c r="O27" s="48">
        <f t="shared" si="2"/>
        <v>73.489095500459143</v>
      </c>
      <c r="P27" s="9"/>
    </row>
    <row r="28" spans="1:16">
      <c r="A28" s="12"/>
      <c r="B28" s="25">
        <v>335.42</v>
      </c>
      <c r="C28" s="20" t="s">
        <v>41</v>
      </c>
      <c r="D28" s="47">
        <v>0</v>
      </c>
      <c r="E28" s="47">
        <v>204723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204723</v>
      </c>
      <c r="O28" s="48">
        <f t="shared" si="2"/>
        <v>11.749483471074381</v>
      </c>
      <c r="P28" s="9"/>
    </row>
    <row r="29" spans="1:16">
      <c r="A29" s="12"/>
      <c r="B29" s="25">
        <v>335.49</v>
      </c>
      <c r="C29" s="20" t="s">
        <v>155</v>
      </c>
      <c r="D29" s="47">
        <v>9138</v>
      </c>
      <c r="E29" s="47">
        <v>489193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498331</v>
      </c>
      <c r="O29" s="48">
        <f t="shared" si="2"/>
        <v>28.600264003673093</v>
      </c>
      <c r="P29" s="9"/>
    </row>
    <row r="30" spans="1:16">
      <c r="A30" s="12"/>
      <c r="B30" s="25">
        <v>335.7</v>
      </c>
      <c r="C30" s="20" t="s">
        <v>42</v>
      </c>
      <c r="D30" s="47">
        <v>7720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7720</v>
      </c>
      <c r="O30" s="48">
        <f t="shared" si="2"/>
        <v>0.4430670339761249</v>
      </c>
      <c r="P30" s="9"/>
    </row>
    <row r="31" spans="1:16">
      <c r="A31" s="12"/>
      <c r="B31" s="25">
        <v>335.9</v>
      </c>
      <c r="C31" s="20" t="s">
        <v>175</v>
      </c>
      <c r="D31" s="47">
        <v>0</v>
      </c>
      <c r="E31" s="47">
        <v>289389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289389</v>
      </c>
      <c r="O31" s="48">
        <f t="shared" si="2"/>
        <v>16.608643250688704</v>
      </c>
      <c r="P31" s="9"/>
    </row>
    <row r="32" spans="1:16">
      <c r="A32" s="12"/>
      <c r="B32" s="25">
        <v>336</v>
      </c>
      <c r="C32" s="20" t="s">
        <v>4</v>
      </c>
      <c r="D32" s="47">
        <v>70677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70677</v>
      </c>
      <c r="O32" s="48">
        <f t="shared" si="2"/>
        <v>4.0563016528925617</v>
      </c>
      <c r="P32" s="9"/>
    </row>
    <row r="33" spans="1:16" ht="15.75">
      <c r="A33" s="29" t="s">
        <v>48</v>
      </c>
      <c r="B33" s="30"/>
      <c r="C33" s="31"/>
      <c r="D33" s="32">
        <f t="shared" ref="D33:M33" si="6">SUM(D34:D72)</f>
        <v>1221287</v>
      </c>
      <c r="E33" s="32">
        <f t="shared" si="6"/>
        <v>1430460</v>
      </c>
      <c r="F33" s="32">
        <f t="shared" si="6"/>
        <v>0</v>
      </c>
      <c r="G33" s="32">
        <f t="shared" si="6"/>
        <v>0</v>
      </c>
      <c r="H33" s="32">
        <f t="shared" si="6"/>
        <v>0</v>
      </c>
      <c r="I33" s="32">
        <f t="shared" si="6"/>
        <v>0</v>
      </c>
      <c r="J33" s="32">
        <f t="shared" si="6"/>
        <v>0</v>
      </c>
      <c r="K33" s="32">
        <f t="shared" si="6"/>
        <v>0</v>
      </c>
      <c r="L33" s="32">
        <f t="shared" si="6"/>
        <v>0</v>
      </c>
      <c r="M33" s="32">
        <f t="shared" si="6"/>
        <v>0</v>
      </c>
      <c r="N33" s="32">
        <f>SUM(D33:M33)</f>
        <v>2651747</v>
      </c>
      <c r="O33" s="46">
        <f t="shared" si="2"/>
        <v>152.18933654729111</v>
      </c>
      <c r="P33" s="10"/>
    </row>
    <row r="34" spans="1:16">
      <c r="A34" s="12"/>
      <c r="B34" s="25">
        <v>341.1</v>
      </c>
      <c r="C34" s="20" t="s">
        <v>140</v>
      </c>
      <c r="D34" s="47">
        <v>71634</v>
      </c>
      <c r="E34" s="47">
        <v>23720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>SUM(D34:M34)</f>
        <v>95354</v>
      </c>
      <c r="O34" s="48">
        <f t="shared" si="2"/>
        <v>5.472566574839302</v>
      </c>
      <c r="P34" s="9"/>
    </row>
    <row r="35" spans="1:16">
      <c r="A35" s="12"/>
      <c r="B35" s="25">
        <v>341.16</v>
      </c>
      <c r="C35" s="20" t="s">
        <v>141</v>
      </c>
      <c r="D35" s="47">
        <v>0</v>
      </c>
      <c r="E35" s="47">
        <v>22580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ref="N35:N72" si="7">SUM(D35:M35)</f>
        <v>22580</v>
      </c>
      <c r="O35" s="48">
        <f t="shared" si="2"/>
        <v>1.2959136822773187</v>
      </c>
      <c r="P35" s="9"/>
    </row>
    <row r="36" spans="1:16">
      <c r="A36" s="12"/>
      <c r="B36" s="25">
        <v>341.51</v>
      </c>
      <c r="C36" s="20" t="s">
        <v>142</v>
      </c>
      <c r="D36" s="47">
        <v>175013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175013</v>
      </c>
      <c r="O36" s="48">
        <f t="shared" si="2"/>
        <v>10.044364095500459</v>
      </c>
      <c r="P36" s="9"/>
    </row>
    <row r="37" spans="1:16">
      <c r="A37" s="12"/>
      <c r="B37" s="25">
        <v>341.52</v>
      </c>
      <c r="C37" s="20" t="s">
        <v>143</v>
      </c>
      <c r="D37" s="47">
        <v>32576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32576</v>
      </c>
      <c r="O37" s="48">
        <f t="shared" ref="O37:O68" si="8">(N37/O$93)</f>
        <v>1.8696051423324151</v>
      </c>
      <c r="P37" s="9"/>
    </row>
    <row r="38" spans="1:16">
      <c r="A38" s="12"/>
      <c r="B38" s="25">
        <v>341.56</v>
      </c>
      <c r="C38" s="20" t="s">
        <v>146</v>
      </c>
      <c r="D38" s="47">
        <v>16526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16526</v>
      </c>
      <c r="O38" s="48">
        <f t="shared" si="8"/>
        <v>0.94846189164370986</v>
      </c>
      <c r="P38" s="9"/>
    </row>
    <row r="39" spans="1:16">
      <c r="A39" s="12"/>
      <c r="B39" s="25">
        <v>341.9</v>
      </c>
      <c r="C39" s="20" t="s">
        <v>147</v>
      </c>
      <c r="D39" s="47">
        <v>320887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320887</v>
      </c>
      <c r="O39" s="48">
        <f t="shared" si="8"/>
        <v>18.416379706152433</v>
      </c>
      <c r="P39" s="9"/>
    </row>
    <row r="40" spans="1:16">
      <c r="A40" s="12"/>
      <c r="B40" s="25">
        <v>342.3</v>
      </c>
      <c r="C40" s="20" t="s">
        <v>61</v>
      </c>
      <c r="D40" s="47">
        <v>9949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9949</v>
      </c>
      <c r="O40" s="48">
        <f t="shared" si="8"/>
        <v>0.57099403122130399</v>
      </c>
      <c r="P40" s="9"/>
    </row>
    <row r="41" spans="1:16">
      <c r="A41" s="12"/>
      <c r="B41" s="25">
        <v>342.4</v>
      </c>
      <c r="C41" s="20" t="s">
        <v>62</v>
      </c>
      <c r="D41" s="47">
        <v>0</v>
      </c>
      <c r="E41" s="47">
        <v>110077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110077</v>
      </c>
      <c r="O41" s="48">
        <f t="shared" si="8"/>
        <v>6.3175505050505052</v>
      </c>
      <c r="P41" s="9"/>
    </row>
    <row r="42" spans="1:16">
      <c r="A42" s="12"/>
      <c r="B42" s="25">
        <v>342.5</v>
      </c>
      <c r="C42" s="20" t="s">
        <v>63</v>
      </c>
      <c r="D42" s="47">
        <v>2539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2539</v>
      </c>
      <c r="O42" s="48">
        <f t="shared" si="8"/>
        <v>0.14571854912764004</v>
      </c>
      <c r="P42" s="9"/>
    </row>
    <row r="43" spans="1:16">
      <c r="A43" s="12"/>
      <c r="B43" s="25">
        <v>342.6</v>
      </c>
      <c r="C43" s="20" t="s">
        <v>64</v>
      </c>
      <c r="D43" s="47">
        <v>0</v>
      </c>
      <c r="E43" s="47">
        <v>999539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999539</v>
      </c>
      <c r="O43" s="48">
        <f t="shared" si="8"/>
        <v>57.365645087235997</v>
      </c>
      <c r="P43" s="9"/>
    </row>
    <row r="44" spans="1:16">
      <c r="A44" s="12"/>
      <c r="B44" s="25">
        <v>342.9</v>
      </c>
      <c r="C44" s="20" t="s">
        <v>212</v>
      </c>
      <c r="D44" s="47">
        <v>0</v>
      </c>
      <c r="E44" s="47">
        <v>5533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5533</v>
      </c>
      <c r="O44" s="48">
        <f t="shared" si="8"/>
        <v>0.31755050505050503</v>
      </c>
      <c r="P44" s="9"/>
    </row>
    <row r="45" spans="1:16">
      <c r="A45" s="12"/>
      <c r="B45" s="25">
        <v>343.4</v>
      </c>
      <c r="C45" s="20" t="s">
        <v>65</v>
      </c>
      <c r="D45" s="47">
        <v>0</v>
      </c>
      <c r="E45" s="47">
        <v>113583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113583</v>
      </c>
      <c r="O45" s="48">
        <f t="shared" si="8"/>
        <v>6.5187672176308542</v>
      </c>
      <c r="P45" s="9"/>
    </row>
    <row r="46" spans="1:16">
      <c r="A46" s="12"/>
      <c r="B46" s="25">
        <v>344.9</v>
      </c>
      <c r="C46" s="20" t="s">
        <v>148</v>
      </c>
      <c r="D46" s="47">
        <v>0</v>
      </c>
      <c r="E46" s="47">
        <v>5954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5954</v>
      </c>
      <c r="O46" s="48">
        <f t="shared" si="8"/>
        <v>0.34171258034894397</v>
      </c>
      <c r="P46" s="9"/>
    </row>
    <row r="47" spans="1:16">
      <c r="A47" s="12"/>
      <c r="B47" s="25">
        <v>346.4</v>
      </c>
      <c r="C47" s="20" t="s">
        <v>67</v>
      </c>
      <c r="D47" s="47">
        <v>23300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23300</v>
      </c>
      <c r="O47" s="48">
        <f t="shared" si="8"/>
        <v>1.3372359963269054</v>
      </c>
      <c r="P47" s="9"/>
    </row>
    <row r="48" spans="1:16">
      <c r="A48" s="12"/>
      <c r="B48" s="25">
        <v>347.2</v>
      </c>
      <c r="C48" s="20" t="s">
        <v>68</v>
      </c>
      <c r="D48" s="47">
        <v>526678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526678</v>
      </c>
      <c r="O48" s="48">
        <f t="shared" si="8"/>
        <v>30.227157943067034</v>
      </c>
      <c r="P48" s="9"/>
    </row>
    <row r="49" spans="1:16">
      <c r="A49" s="12"/>
      <c r="B49" s="25">
        <v>347.5</v>
      </c>
      <c r="C49" s="20" t="s">
        <v>69</v>
      </c>
      <c r="D49" s="47">
        <v>7964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7964</v>
      </c>
      <c r="O49" s="48">
        <f t="shared" si="8"/>
        <v>0.45707070707070707</v>
      </c>
      <c r="P49" s="9"/>
    </row>
    <row r="50" spans="1:16">
      <c r="A50" s="12"/>
      <c r="B50" s="25">
        <v>348.11</v>
      </c>
      <c r="C50" s="20" t="s">
        <v>176</v>
      </c>
      <c r="D50" s="47">
        <v>0</v>
      </c>
      <c r="E50" s="47">
        <v>48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>SUM(D50:M50)</f>
        <v>48</v>
      </c>
      <c r="O50" s="48">
        <f t="shared" si="8"/>
        <v>2.7548209366391185E-3</v>
      </c>
      <c r="P50" s="9"/>
    </row>
    <row r="51" spans="1:16">
      <c r="A51" s="12"/>
      <c r="B51" s="25">
        <v>348.12</v>
      </c>
      <c r="C51" s="20" t="s">
        <v>158</v>
      </c>
      <c r="D51" s="47">
        <v>0</v>
      </c>
      <c r="E51" s="47">
        <v>702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ref="N51:N67" si="9">SUM(D51:M51)</f>
        <v>702</v>
      </c>
      <c r="O51" s="48">
        <f t="shared" si="8"/>
        <v>4.0289256198347105E-2</v>
      </c>
      <c r="P51" s="9"/>
    </row>
    <row r="52" spans="1:16">
      <c r="A52" s="12"/>
      <c r="B52" s="25">
        <v>348.13</v>
      </c>
      <c r="C52" s="20" t="s">
        <v>159</v>
      </c>
      <c r="D52" s="47">
        <v>0</v>
      </c>
      <c r="E52" s="47">
        <v>11665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11665</v>
      </c>
      <c r="O52" s="48">
        <f t="shared" si="8"/>
        <v>0.66947887970615239</v>
      </c>
      <c r="P52" s="9"/>
    </row>
    <row r="53" spans="1:16">
      <c r="A53" s="12"/>
      <c r="B53" s="25">
        <v>348.14</v>
      </c>
      <c r="C53" s="20" t="s">
        <v>177</v>
      </c>
      <c r="D53" s="47">
        <v>0</v>
      </c>
      <c r="E53" s="47">
        <v>4047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4047</v>
      </c>
      <c r="O53" s="48">
        <f t="shared" si="8"/>
        <v>0.23226584022038568</v>
      </c>
      <c r="P53" s="9"/>
    </row>
    <row r="54" spans="1:16">
      <c r="A54" s="12"/>
      <c r="B54" s="25">
        <v>348.21</v>
      </c>
      <c r="C54" s="20" t="s">
        <v>160</v>
      </c>
      <c r="D54" s="47">
        <v>0</v>
      </c>
      <c r="E54" s="47">
        <v>650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650</v>
      </c>
      <c r="O54" s="48">
        <f t="shared" si="8"/>
        <v>3.7304866850321396E-2</v>
      </c>
      <c r="P54" s="9"/>
    </row>
    <row r="55" spans="1:16">
      <c r="A55" s="12"/>
      <c r="B55" s="25">
        <v>348.22</v>
      </c>
      <c r="C55" s="20" t="s">
        <v>178</v>
      </c>
      <c r="D55" s="47">
        <v>0</v>
      </c>
      <c r="E55" s="47">
        <v>114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114</v>
      </c>
      <c r="O55" s="48">
        <f t="shared" si="8"/>
        <v>6.5426997245179065E-3</v>
      </c>
      <c r="P55" s="9"/>
    </row>
    <row r="56" spans="1:16">
      <c r="A56" s="12"/>
      <c r="B56" s="25">
        <v>348.23</v>
      </c>
      <c r="C56" s="20" t="s">
        <v>161</v>
      </c>
      <c r="D56" s="47">
        <v>0</v>
      </c>
      <c r="E56" s="47">
        <v>200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200</v>
      </c>
      <c r="O56" s="48">
        <f t="shared" si="8"/>
        <v>1.1478420569329659E-2</v>
      </c>
      <c r="P56" s="9"/>
    </row>
    <row r="57" spans="1:16">
      <c r="A57" s="12"/>
      <c r="B57" s="25">
        <v>348.24</v>
      </c>
      <c r="C57" s="20" t="s">
        <v>179</v>
      </c>
      <c r="D57" s="47">
        <v>0</v>
      </c>
      <c r="E57" s="47">
        <v>10631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10631</v>
      </c>
      <c r="O57" s="48">
        <f t="shared" si="8"/>
        <v>0.61013544536271813</v>
      </c>
      <c r="P57" s="9"/>
    </row>
    <row r="58" spans="1:16">
      <c r="A58" s="12"/>
      <c r="B58" s="25">
        <v>348.31</v>
      </c>
      <c r="C58" s="20" t="s">
        <v>162</v>
      </c>
      <c r="D58" s="47">
        <v>0</v>
      </c>
      <c r="E58" s="47">
        <v>45425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45425</v>
      </c>
      <c r="O58" s="48">
        <f t="shared" si="8"/>
        <v>2.6070362718089992</v>
      </c>
      <c r="P58" s="9"/>
    </row>
    <row r="59" spans="1:16">
      <c r="A59" s="12"/>
      <c r="B59" s="25">
        <v>348.32</v>
      </c>
      <c r="C59" s="20" t="s">
        <v>163</v>
      </c>
      <c r="D59" s="47">
        <v>0</v>
      </c>
      <c r="E59" s="47">
        <v>159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159</v>
      </c>
      <c r="O59" s="48">
        <f t="shared" si="8"/>
        <v>9.1253443526170801E-3</v>
      </c>
      <c r="P59" s="9"/>
    </row>
    <row r="60" spans="1:16">
      <c r="A60" s="12"/>
      <c r="B60" s="25">
        <v>348.41</v>
      </c>
      <c r="C60" s="20" t="s">
        <v>164</v>
      </c>
      <c r="D60" s="47">
        <v>0</v>
      </c>
      <c r="E60" s="47">
        <v>34856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34856</v>
      </c>
      <c r="O60" s="48">
        <f t="shared" si="8"/>
        <v>2.0004591368227733</v>
      </c>
      <c r="P60" s="9"/>
    </row>
    <row r="61" spans="1:16">
      <c r="A61" s="12"/>
      <c r="B61" s="25">
        <v>348.42</v>
      </c>
      <c r="C61" s="20" t="s">
        <v>165</v>
      </c>
      <c r="D61" s="47">
        <v>0</v>
      </c>
      <c r="E61" s="47">
        <v>2085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2085</v>
      </c>
      <c r="O61" s="48">
        <f t="shared" si="8"/>
        <v>0.1196625344352617</v>
      </c>
      <c r="P61" s="9"/>
    </row>
    <row r="62" spans="1:16">
      <c r="A62" s="12"/>
      <c r="B62" s="25">
        <v>348.48</v>
      </c>
      <c r="C62" s="20" t="s">
        <v>213</v>
      </c>
      <c r="D62" s="47">
        <v>177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177</v>
      </c>
      <c r="O62" s="48">
        <f t="shared" si="8"/>
        <v>1.015840220385675E-2</v>
      </c>
      <c r="P62" s="9"/>
    </row>
    <row r="63" spans="1:16">
      <c r="A63" s="12"/>
      <c r="B63" s="25">
        <v>348.52</v>
      </c>
      <c r="C63" s="20" t="s">
        <v>166</v>
      </c>
      <c r="D63" s="47">
        <v>0</v>
      </c>
      <c r="E63" s="47">
        <v>4632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4632</v>
      </c>
      <c r="O63" s="48">
        <f t="shared" si="8"/>
        <v>0.26584022038567495</v>
      </c>
      <c r="P63" s="9"/>
    </row>
    <row r="64" spans="1:16">
      <c r="A64" s="12"/>
      <c r="B64" s="25">
        <v>348.53</v>
      </c>
      <c r="C64" s="20" t="s">
        <v>167</v>
      </c>
      <c r="D64" s="47">
        <v>0</v>
      </c>
      <c r="E64" s="47">
        <v>17273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17273</v>
      </c>
      <c r="O64" s="48">
        <f t="shared" si="8"/>
        <v>0.99133379247015607</v>
      </c>
      <c r="P64" s="9"/>
    </row>
    <row r="65" spans="1:16">
      <c r="A65" s="12"/>
      <c r="B65" s="25">
        <v>348.54</v>
      </c>
      <c r="C65" s="20" t="s">
        <v>208</v>
      </c>
      <c r="D65" s="47">
        <v>0</v>
      </c>
      <c r="E65" s="47">
        <v>6078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6078</v>
      </c>
      <c r="O65" s="48">
        <f t="shared" si="8"/>
        <v>0.34882920110192839</v>
      </c>
      <c r="P65" s="9"/>
    </row>
    <row r="66" spans="1:16">
      <c r="A66" s="12"/>
      <c r="B66" s="25">
        <v>348.71</v>
      </c>
      <c r="C66" s="20" t="s">
        <v>169</v>
      </c>
      <c r="D66" s="47">
        <v>0</v>
      </c>
      <c r="E66" s="47">
        <v>10849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10849</v>
      </c>
      <c r="O66" s="48">
        <f t="shared" si="8"/>
        <v>0.62264692378328745</v>
      </c>
      <c r="P66" s="9"/>
    </row>
    <row r="67" spans="1:16">
      <c r="A67" s="12"/>
      <c r="B67" s="25">
        <v>348.72</v>
      </c>
      <c r="C67" s="20" t="s">
        <v>170</v>
      </c>
      <c r="D67" s="47">
        <v>0</v>
      </c>
      <c r="E67" s="47">
        <v>60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60</v>
      </c>
      <c r="O67" s="48">
        <f t="shared" si="8"/>
        <v>3.4435261707988982E-3</v>
      </c>
      <c r="P67" s="9"/>
    </row>
    <row r="68" spans="1:16">
      <c r="A68" s="12"/>
      <c r="B68" s="25">
        <v>348.92099999999999</v>
      </c>
      <c r="C68" s="20" t="s">
        <v>149</v>
      </c>
      <c r="D68" s="47">
        <v>3327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7"/>
        <v>3327</v>
      </c>
      <c r="O68" s="48">
        <f t="shared" si="8"/>
        <v>0.19094352617079891</v>
      </c>
      <c r="P68" s="9"/>
    </row>
    <row r="69" spans="1:16">
      <c r="A69" s="12"/>
      <c r="B69" s="25">
        <v>348.92200000000003</v>
      </c>
      <c r="C69" s="20" t="s">
        <v>214</v>
      </c>
      <c r="D69" s="47">
        <v>3327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7"/>
        <v>3327</v>
      </c>
      <c r="O69" s="48">
        <f t="shared" ref="O69:O91" si="10">(N69/O$93)</f>
        <v>0.19094352617079891</v>
      </c>
      <c r="P69" s="9"/>
    </row>
    <row r="70" spans="1:16">
      <c r="A70" s="12"/>
      <c r="B70" s="25">
        <v>348.923</v>
      </c>
      <c r="C70" s="20" t="s">
        <v>215</v>
      </c>
      <c r="D70" s="47">
        <v>3327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7"/>
        <v>3327</v>
      </c>
      <c r="O70" s="48">
        <f t="shared" si="10"/>
        <v>0.19094352617079891</v>
      </c>
      <c r="P70" s="9"/>
    </row>
    <row r="71" spans="1:16">
      <c r="A71" s="12"/>
      <c r="B71" s="25">
        <v>348.92399999999998</v>
      </c>
      <c r="C71" s="20" t="s">
        <v>216</v>
      </c>
      <c r="D71" s="47">
        <v>3327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7"/>
        <v>3327</v>
      </c>
      <c r="O71" s="48">
        <f t="shared" si="10"/>
        <v>0.19094352617079891</v>
      </c>
      <c r="P71" s="9"/>
    </row>
    <row r="72" spans="1:16">
      <c r="A72" s="12"/>
      <c r="B72" s="25">
        <v>349</v>
      </c>
      <c r="C72" s="20" t="s">
        <v>1</v>
      </c>
      <c r="D72" s="47">
        <v>20736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7"/>
        <v>20736</v>
      </c>
      <c r="O72" s="48">
        <f t="shared" si="10"/>
        <v>1.1900826446280992</v>
      </c>
      <c r="P72" s="9"/>
    </row>
    <row r="73" spans="1:16" ht="15.75">
      <c r="A73" s="29" t="s">
        <v>49</v>
      </c>
      <c r="B73" s="30"/>
      <c r="C73" s="31"/>
      <c r="D73" s="32">
        <f t="shared" ref="D73:M73" si="11">SUM(D74:D81)</f>
        <v>100</v>
      </c>
      <c r="E73" s="32">
        <f t="shared" si="11"/>
        <v>57258</v>
      </c>
      <c r="F73" s="32">
        <f t="shared" si="11"/>
        <v>0</v>
      </c>
      <c r="G73" s="32">
        <f t="shared" si="11"/>
        <v>0</v>
      </c>
      <c r="H73" s="32">
        <f t="shared" si="11"/>
        <v>0</v>
      </c>
      <c r="I73" s="32">
        <f t="shared" si="11"/>
        <v>0</v>
      </c>
      <c r="J73" s="32">
        <f t="shared" si="11"/>
        <v>0</v>
      </c>
      <c r="K73" s="32">
        <f t="shared" si="11"/>
        <v>0</v>
      </c>
      <c r="L73" s="32">
        <f t="shared" si="11"/>
        <v>0</v>
      </c>
      <c r="M73" s="32">
        <f t="shared" si="11"/>
        <v>0</v>
      </c>
      <c r="N73" s="32">
        <f>SUM(D73:M73)</f>
        <v>57358</v>
      </c>
      <c r="O73" s="46">
        <f t="shared" si="10"/>
        <v>3.2918962350780534</v>
      </c>
      <c r="P73" s="10"/>
    </row>
    <row r="74" spans="1:16">
      <c r="A74" s="13"/>
      <c r="B74" s="40">
        <v>351.1</v>
      </c>
      <c r="C74" s="21" t="s">
        <v>87</v>
      </c>
      <c r="D74" s="47">
        <v>0</v>
      </c>
      <c r="E74" s="47">
        <v>8760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>SUM(D74:M74)</f>
        <v>8760</v>
      </c>
      <c r="O74" s="48">
        <f t="shared" si="10"/>
        <v>0.50275482093663915</v>
      </c>
      <c r="P74" s="9"/>
    </row>
    <row r="75" spans="1:16">
      <c r="A75" s="13"/>
      <c r="B75" s="40">
        <v>351.2</v>
      </c>
      <c r="C75" s="21" t="s">
        <v>90</v>
      </c>
      <c r="D75" s="47">
        <v>0</v>
      </c>
      <c r="E75" s="47">
        <v>13896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ref="N75:N81" si="12">SUM(D75:M75)</f>
        <v>13896</v>
      </c>
      <c r="O75" s="48">
        <f t="shared" si="10"/>
        <v>0.7975206611570248</v>
      </c>
      <c r="P75" s="9"/>
    </row>
    <row r="76" spans="1:16">
      <c r="A76" s="13"/>
      <c r="B76" s="40">
        <v>351.3</v>
      </c>
      <c r="C76" s="21" t="s">
        <v>91</v>
      </c>
      <c r="D76" s="47">
        <v>0</v>
      </c>
      <c r="E76" s="47">
        <v>1350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1350</v>
      </c>
      <c r="O76" s="48">
        <f t="shared" si="10"/>
        <v>7.7479338842975212E-2</v>
      </c>
      <c r="P76" s="9"/>
    </row>
    <row r="77" spans="1:16">
      <c r="A77" s="13"/>
      <c r="B77" s="40">
        <v>351.4</v>
      </c>
      <c r="C77" s="21" t="s">
        <v>220</v>
      </c>
      <c r="D77" s="47">
        <v>0</v>
      </c>
      <c r="E77" s="47">
        <v>68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68</v>
      </c>
      <c r="O77" s="48">
        <f t="shared" si="10"/>
        <v>3.9026629935720843E-3</v>
      </c>
      <c r="P77" s="9"/>
    </row>
    <row r="78" spans="1:16">
      <c r="A78" s="13"/>
      <c r="B78" s="40">
        <v>351.5</v>
      </c>
      <c r="C78" s="21" t="s">
        <v>123</v>
      </c>
      <c r="D78" s="47">
        <v>0</v>
      </c>
      <c r="E78" s="47">
        <v>25655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25655</v>
      </c>
      <c r="O78" s="48">
        <f t="shared" si="10"/>
        <v>1.4723943985307621</v>
      </c>
      <c r="P78" s="9"/>
    </row>
    <row r="79" spans="1:16">
      <c r="A79" s="13"/>
      <c r="B79" s="40">
        <v>351.9</v>
      </c>
      <c r="C79" s="21" t="s">
        <v>186</v>
      </c>
      <c r="D79" s="47">
        <v>0</v>
      </c>
      <c r="E79" s="47">
        <v>100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100</v>
      </c>
      <c r="O79" s="48">
        <f t="shared" si="10"/>
        <v>5.7392102846648297E-3</v>
      </c>
      <c r="P79" s="9"/>
    </row>
    <row r="80" spans="1:16">
      <c r="A80" s="13"/>
      <c r="B80" s="40">
        <v>354</v>
      </c>
      <c r="C80" s="21" t="s">
        <v>171</v>
      </c>
      <c r="D80" s="47">
        <v>100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100</v>
      </c>
      <c r="O80" s="48">
        <f t="shared" si="10"/>
        <v>5.7392102846648297E-3</v>
      </c>
      <c r="P80" s="9"/>
    </row>
    <row r="81" spans="1:119">
      <c r="A81" s="13"/>
      <c r="B81" s="40">
        <v>359</v>
      </c>
      <c r="C81" s="21" t="s">
        <v>217</v>
      </c>
      <c r="D81" s="47">
        <v>0</v>
      </c>
      <c r="E81" s="47">
        <v>7429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7429</v>
      </c>
      <c r="O81" s="48">
        <f t="shared" si="10"/>
        <v>0.42636593204775025</v>
      </c>
      <c r="P81" s="9"/>
    </row>
    <row r="82" spans="1:119" ht="15.75">
      <c r="A82" s="29" t="s">
        <v>5</v>
      </c>
      <c r="B82" s="30"/>
      <c r="C82" s="31"/>
      <c r="D82" s="32">
        <f t="shared" ref="D82:M82" si="13">SUM(D83:D87)</f>
        <v>415220</v>
      </c>
      <c r="E82" s="32">
        <f t="shared" si="13"/>
        <v>90693</v>
      </c>
      <c r="F82" s="32">
        <f t="shared" si="13"/>
        <v>0</v>
      </c>
      <c r="G82" s="32">
        <f t="shared" si="13"/>
        <v>7222</v>
      </c>
      <c r="H82" s="32">
        <f t="shared" si="13"/>
        <v>0</v>
      </c>
      <c r="I82" s="32">
        <f t="shared" si="13"/>
        <v>0</v>
      </c>
      <c r="J82" s="32">
        <f t="shared" si="13"/>
        <v>3654</v>
      </c>
      <c r="K82" s="32">
        <f t="shared" si="13"/>
        <v>0</v>
      </c>
      <c r="L82" s="32">
        <f t="shared" si="13"/>
        <v>0</v>
      </c>
      <c r="M82" s="32">
        <f t="shared" si="13"/>
        <v>0</v>
      </c>
      <c r="N82" s="32">
        <f t="shared" ref="N82:N91" si="14">SUM(D82:M82)</f>
        <v>516789</v>
      </c>
      <c r="O82" s="46">
        <f t="shared" si="10"/>
        <v>29.659607438016529</v>
      </c>
      <c r="P82" s="10"/>
    </row>
    <row r="83" spans="1:119">
      <c r="A83" s="12"/>
      <c r="B83" s="25">
        <v>361.1</v>
      </c>
      <c r="C83" s="20" t="s">
        <v>92</v>
      </c>
      <c r="D83" s="47">
        <v>122865</v>
      </c>
      <c r="E83" s="47">
        <v>46597</v>
      </c>
      <c r="F83" s="47">
        <v>0</v>
      </c>
      <c r="G83" s="47">
        <v>7222</v>
      </c>
      <c r="H83" s="47">
        <v>0</v>
      </c>
      <c r="I83" s="47">
        <v>0</v>
      </c>
      <c r="J83" s="47">
        <v>3654</v>
      </c>
      <c r="K83" s="47">
        <v>0</v>
      </c>
      <c r="L83" s="47">
        <v>0</v>
      </c>
      <c r="M83" s="47">
        <v>0</v>
      </c>
      <c r="N83" s="47">
        <f t="shared" si="14"/>
        <v>180338</v>
      </c>
      <c r="O83" s="48">
        <f t="shared" si="10"/>
        <v>10.34997704315886</v>
      </c>
      <c r="P83" s="9"/>
    </row>
    <row r="84" spans="1:119">
      <c r="A84" s="12"/>
      <c r="B84" s="25">
        <v>362</v>
      </c>
      <c r="C84" s="20" t="s">
        <v>113</v>
      </c>
      <c r="D84" s="47">
        <v>59527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4"/>
        <v>59527</v>
      </c>
      <c r="O84" s="48">
        <f t="shared" si="10"/>
        <v>3.4163797061524335</v>
      </c>
      <c r="P84" s="9"/>
    </row>
    <row r="85" spans="1:119">
      <c r="A85" s="12"/>
      <c r="B85" s="25">
        <v>365</v>
      </c>
      <c r="C85" s="20" t="s">
        <v>172</v>
      </c>
      <c r="D85" s="47">
        <v>4098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4"/>
        <v>4098</v>
      </c>
      <c r="O85" s="48">
        <f t="shared" si="10"/>
        <v>0.23519283746556474</v>
      </c>
      <c r="P85" s="9"/>
    </row>
    <row r="86" spans="1:119">
      <c r="A86" s="12"/>
      <c r="B86" s="25">
        <v>366</v>
      </c>
      <c r="C86" s="20" t="s">
        <v>95</v>
      </c>
      <c r="D86" s="47">
        <v>600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4"/>
        <v>600</v>
      </c>
      <c r="O86" s="48">
        <f t="shared" si="10"/>
        <v>3.4435261707988982E-2</v>
      </c>
      <c r="P86" s="9"/>
    </row>
    <row r="87" spans="1:119">
      <c r="A87" s="12"/>
      <c r="B87" s="25">
        <v>369.9</v>
      </c>
      <c r="C87" s="20" t="s">
        <v>97</v>
      </c>
      <c r="D87" s="47">
        <v>228130</v>
      </c>
      <c r="E87" s="47">
        <v>44096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272226</v>
      </c>
      <c r="O87" s="48">
        <f t="shared" si="10"/>
        <v>15.62362258953168</v>
      </c>
      <c r="P87" s="9"/>
    </row>
    <row r="88" spans="1:119" ht="15.75">
      <c r="A88" s="29" t="s">
        <v>50</v>
      </c>
      <c r="B88" s="30"/>
      <c r="C88" s="31"/>
      <c r="D88" s="32">
        <f t="shared" ref="D88:M88" si="15">SUM(D89:D90)</f>
        <v>539907</v>
      </c>
      <c r="E88" s="32">
        <f t="shared" si="15"/>
        <v>961367</v>
      </c>
      <c r="F88" s="32">
        <f t="shared" si="15"/>
        <v>0</v>
      </c>
      <c r="G88" s="32">
        <f t="shared" si="15"/>
        <v>208000</v>
      </c>
      <c r="H88" s="32">
        <f t="shared" si="15"/>
        <v>0</v>
      </c>
      <c r="I88" s="32">
        <f t="shared" si="15"/>
        <v>0</v>
      </c>
      <c r="J88" s="32">
        <f t="shared" si="15"/>
        <v>0</v>
      </c>
      <c r="K88" s="32">
        <f t="shared" si="15"/>
        <v>0</v>
      </c>
      <c r="L88" s="32">
        <f t="shared" si="15"/>
        <v>0</v>
      </c>
      <c r="M88" s="32">
        <f t="shared" si="15"/>
        <v>0</v>
      </c>
      <c r="N88" s="32">
        <f t="shared" si="14"/>
        <v>1709274</v>
      </c>
      <c r="O88" s="46">
        <f t="shared" si="10"/>
        <v>98.098829201101935</v>
      </c>
      <c r="P88" s="9"/>
    </row>
    <row r="89" spans="1:119">
      <c r="A89" s="12"/>
      <c r="B89" s="25">
        <v>381</v>
      </c>
      <c r="C89" s="20" t="s">
        <v>98</v>
      </c>
      <c r="D89" s="47">
        <v>369907</v>
      </c>
      <c r="E89" s="47">
        <v>409150</v>
      </c>
      <c r="F89" s="47">
        <v>0</v>
      </c>
      <c r="G89" s="47">
        <v>208000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4"/>
        <v>987057</v>
      </c>
      <c r="O89" s="48">
        <f t="shared" si="10"/>
        <v>56.649276859504134</v>
      </c>
      <c r="P89" s="9"/>
    </row>
    <row r="90" spans="1:119" ht="15.75" thickBot="1">
      <c r="A90" s="12"/>
      <c r="B90" s="25">
        <v>384</v>
      </c>
      <c r="C90" s="20" t="s">
        <v>99</v>
      </c>
      <c r="D90" s="47">
        <v>170000</v>
      </c>
      <c r="E90" s="47">
        <v>552217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4"/>
        <v>722217</v>
      </c>
      <c r="O90" s="48">
        <f t="shared" si="10"/>
        <v>41.449552341597794</v>
      </c>
      <c r="P90" s="9"/>
    </row>
    <row r="91" spans="1:119" ht="16.5" thickBot="1">
      <c r="A91" s="14" t="s">
        <v>71</v>
      </c>
      <c r="B91" s="23"/>
      <c r="C91" s="22"/>
      <c r="D91" s="15">
        <f t="shared" ref="D91:M91" si="16">SUM(D5,D12,D15,D33,D73,D82,D88)</f>
        <v>12831876</v>
      </c>
      <c r="E91" s="15">
        <f t="shared" si="16"/>
        <v>6779352</v>
      </c>
      <c r="F91" s="15">
        <f t="shared" si="16"/>
        <v>0</v>
      </c>
      <c r="G91" s="15">
        <f t="shared" si="16"/>
        <v>215222</v>
      </c>
      <c r="H91" s="15">
        <f t="shared" si="16"/>
        <v>0</v>
      </c>
      <c r="I91" s="15">
        <f t="shared" si="16"/>
        <v>0</v>
      </c>
      <c r="J91" s="15">
        <f t="shared" si="16"/>
        <v>3654</v>
      </c>
      <c r="K91" s="15">
        <f t="shared" si="16"/>
        <v>0</v>
      </c>
      <c r="L91" s="15">
        <f t="shared" si="16"/>
        <v>0</v>
      </c>
      <c r="M91" s="15">
        <f t="shared" si="16"/>
        <v>0</v>
      </c>
      <c r="N91" s="15">
        <f t="shared" si="14"/>
        <v>19830104</v>
      </c>
      <c r="O91" s="38">
        <f t="shared" si="10"/>
        <v>1138.0913682277319</v>
      </c>
      <c r="P91" s="6"/>
      <c r="Q91" s="2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</row>
    <row r="92" spans="1:119">
      <c r="A92" s="16"/>
      <c r="B92" s="18"/>
      <c r="C92" s="18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9"/>
    </row>
    <row r="93" spans="1:119">
      <c r="A93" s="41"/>
      <c r="B93" s="42"/>
      <c r="C93" s="42"/>
      <c r="D93" s="43"/>
      <c r="E93" s="43"/>
      <c r="F93" s="43"/>
      <c r="G93" s="43"/>
      <c r="H93" s="43"/>
      <c r="I93" s="43"/>
      <c r="J93" s="43"/>
      <c r="K93" s="43"/>
      <c r="L93" s="119" t="s">
        <v>221</v>
      </c>
      <c r="M93" s="119"/>
      <c r="N93" s="119"/>
      <c r="O93" s="44">
        <v>17424</v>
      </c>
    </row>
    <row r="94" spans="1:119">
      <c r="A94" s="120"/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8"/>
    </row>
    <row r="95" spans="1:119" ht="15.75" customHeight="1" thickBot="1">
      <c r="A95" s="121" t="s">
        <v>116</v>
      </c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1"/>
    </row>
  </sheetData>
  <mergeCells count="10">
    <mergeCell ref="L93:N93"/>
    <mergeCell ref="A94:O94"/>
    <mergeCell ref="A95:O9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9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210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100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105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101</v>
      </c>
      <c r="F4" s="34" t="s">
        <v>102</v>
      </c>
      <c r="G4" s="34" t="s">
        <v>103</v>
      </c>
      <c r="H4" s="34" t="s">
        <v>7</v>
      </c>
      <c r="I4" s="34" t="s">
        <v>8</v>
      </c>
      <c r="J4" s="35" t="s">
        <v>104</v>
      </c>
      <c r="K4" s="35" t="s">
        <v>9</v>
      </c>
      <c r="L4" s="35" t="s">
        <v>10</v>
      </c>
      <c r="M4" s="35" t="s">
        <v>11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6618855</v>
      </c>
      <c r="E5" s="27">
        <f t="shared" si="0"/>
        <v>1118719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9" si="1">SUM(D5:M5)</f>
        <v>7737574</v>
      </c>
      <c r="O5" s="33">
        <f t="shared" ref="O5:O36" si="2">(N5/O$90)</f>
        <v>449.23211797491871</v>
      </c>
      <c r="P5" s="6"/>
    </row>
    <row r="6" spans="1:133">
      <c r="A6" s="12"/>
      <c r="B6" s="25">
        <v>311</v>
      </c>
      <c r="C6" s="20" t="s">
        <v>3</v>
      </c>
      <c r="D6" s="47">
        <v>5625932</v>
      </c>
      <c r="E6" s="47">
        <v>652547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6278479</v>
      </c>
      <c r="O6" s="48">
        <f t="shared" si="2"/>
        <v>364.51921737111007</v>
      </c>
      <c r="P6" s="9"/>
    </row>
    <row r="7" spans="1:133">
      <c r="A7" s="12"/>
      <c r="B7" s="25">
        <v>312.10000000000002</v>
      </c>
      <c r="C7" s="20" t="s">
        <v>12</v>
      </c>
      <c r="D7" s="47">
        <v>51693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51693</v>
      </c>
      <c r="O7" s="48">
        <f t="shared" si="2"/>
        <v>3.0012192289828148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80027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80027</v>
      </c>
      <c r="O8" s="48">
        <f t="shared" si="2"/>
        <v>4.6462494194147697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386145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386145</v>
      </c>
      <c r="O9" s="48">
        <f t="shared" si="2"/>
        <v>22.419008360427309</v>
      </c>
      <c r="P9" s="9"/>
    </row>
    <row r="10" spans="1:133">
      <c r="A10" s="12"/>
      <c r="B10" s="25">
        <v>312.60000000000002</v>
      </c>
      <c r="C10" s="20" t="s">
        <v>16</v>
      </c>
      <c r="D10" s="47">
        <v>864837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864837</v>
      </c>
      <c r="O10" s="48">
        <f t="shared" si="2"/>
        <v>50.211158848118906</v>
      </c>
      <c r="P10" s="9"/>
    </row>
    <row r="11" spans="1:133">
      <c r="A11" s="12"/>
      <c r="B11" s="25">
        <v>315</v>
      </c>
      <c r="C11" s="20" t="s">
        <v>132</v>
      </c>
      <c r="D11" s="47">
        <v>76393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76393</v>
      </c>
      <c r="O11" s="48">
        <f t="shared" si="2"/>
        <v>4.4352647468648394</v>
      </c>
      <c r="P11" s="9"/>
    </row>
    <row r="12" spans="1:133" ht="15.75">
      <c r="A12" s="29" t="s">
        <v>18</v>
      </c>
      <c r="B12" s="30"/>
      <c r="C12" s="31"/>
      <c r="D12" s="32">
        <f t="shared" ref="D12:M12" si="3">SUM(D13:D14)</f>
        <v>212980</v>
      </c>
      <c r="E12" s="32">
        <f t="shared" si="3"/>
        <v>1214939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1427919</v>
      </c>
      <c r="O12" s="46">
        <f t="shared" si="2"/>
        <v>82.902868091035771</v>
      </c>
      <c r="P12" s="10"/>
    </row>
    <row r="13" spans="1:133">
      <c r="A13" s="12"/>
      <c r="B13" s="25">
        <v>322</v>
      </c>
      <c r="C13" s="20" t="s">
        <v>0</v>
      </c>
      <c r="D13" s="47">
        <v>176957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176957</v>
      </c>
      <c r="O13" s="48">
        <f t="shared" si="2"/>
        <v>10.273862052949372</v>
      </c>
      <c r="P13" s="9"/>
    </row>
    <row r="14" spans="1:133">
      <c r="A14" s="12"/>
      <c r="B14" s="25">
        <v>329</v>
      </c>
      <c r="C14" s="20" t="s">
        <v>21</v>
      </c>
      <c r="D14" s="47">
        <v>36023</v>
      </c>
      <c r="E14" s="47">
        <v>1214939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1250962</v>
      </c>
      <c r="O14" s="48">
        <f t="shared" si="2"/>
        <v>72.629006038086388</v>
      </c>
      <c r="P14" s="9"/>
    </row>
    <row r="15" spans="1:133" ht="15.75">
      <c r="A15" s="29" t="s">
        <v>24</v>
      </c>
      <c r="B15" s="30"/>
      <c r="C15" s="31"/>
      <c r="D15" s="32">
        <f t="shared" ref="D15:M15" si="4">SUM(D16:D34)</f>
        <v>7333124</v>
      </c>
      <c r="E15" s="32">
        <f t="shared" si="4"/>
        <v>1631453</v>
      </c>
      <c r="F15" s="32">
        <f t="shared" si="4"/>
        <v>0</v>
      </c>
      <c r="G15" s="32">
        <f t="shared" si="4"/>
        <v>200000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9164577</v>
      </c>
      <c r="O15" s="46">
        <f t="shared" si="2"/>
        <v>532.08180445889457</v>
      </c>
      <c r="P15" s="10"/>
    </row>
    <row r="16" spans="1:133">
      <c r="A16" s="12"/>
      <c r="B16" s="25">
        <v>331.5</v>
      </c>
      <c r="C16" s="20" t="s">
        <v>25</v>
      </c>
      <c r="D16" s="47">
        <v>0</v>
      </c>
      <c r="E16" s="47">
        <v>350000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350000</v>
      </c>
      <c r="O16" s="48">
        <f t="shared" si="2"/>
        <v>20.320483046911285</v>
      </c>
      <c r="P16" s="9"/>
    </row>
    <row r="17" spans="1:16">
      <c r="A17" s="12"/>
      <c r="B17" s="25">
        <v>331.65</v>
      </c>
      <c r="C17" s="20" t="s">
        <v>29</v>
      </c>
      <c r="D17" s="47">
        <v>0</v>
      </c>
      <c r="E17" s="47">
        <v>81172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81172</v>
      </c>
      <c r="O17" s="48">
        <f t="shared" si="2"/>
        <v>4.7127264282396659</v>
      </c>
      <c r="P17" s="9"/>
    </row>
    <row r="18" spans="1:16">
      <c r="A18" s="12"/>
      <c r="B18" s="25">
        <v>334.1</v>
      </c>
      <c r="C18" s="20" t="s">
        <v>26</v>
      </c>
      <c r="D18" s="47">
        <v>182683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182683</v>
      </c>
      <c r="O18" s="48">
        <f t="shared" si="2"/>
        <v>10.606305155596841</v>
      </c>
      <c r="P18" s="9"/>
    </row>
    <row r="19" spans="1:16">
      <c r="A19" s="12"/>
      <c r="B19" s="25">
        <v>334.2</v>
      </c>
      <c r="C19" s="20" t="s">
        <v>27</v>
      </c>
      <c r="D19" s="47">
        <v>0</v>
      </c>
      <c r="E19" s="47">
        <v>100741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100741</v>
      </c>
      <c r="O19" s="48">
        <f t="shared" si="2"/>
        <v>5.8488736646539712</v>
      </c>
      <c r="P19" s="9"/>
    </row>
    <row r="20" spans="1:16">
      <c r="A20" s="12"/>
      <c r="B20" s="25">
        <v>334.39</v>
      </c>
      <c r="C20" s="20" t="s">
        <v>211</v>
      </c>
      <c r="D20" s="47">
        <v>0</v>
      </c>
      <c r="E20" s="47">
        <v>90909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ref="N20:N34" si="5">SUM(D20:M20)</f>
        <v>90909</v>
      </c>
      <c r="O20" s="48">
        <f t="shared" si="2"/>
        <v>5.2780422666047375</v>
      </c>
      <c r="P20" s="9"/>
    </row>
    <row r="21" spans="1:16">
      <c r="A21" s="12"/>
      <c r="B21" s="25">
        <v>334.5</v>
      </c>
      <c r="C21" s="20" t="s">
        <v>133</v>
      </c>
      <c r="D21" s="47">
        <v>3972763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3972763</v>
      </c>
      <c r="O21" s="48">
        <f t="shared" si="2"/>
        <v>230.65275197398978</v>
      </c>
      <c r="P21" s="9"/>
    </row>
    <row r="22" spans="1:16">
      <c r="A22" s="12"/>
      <c r="B22" s="25">
        <v>334.69</v>
      </c>
      <c r="C22" s="20" t="s">
        <v>32</v>
      </c>
      <c r="D22" s="47">
        <v>0</v>
      </c>
      <c r="E22" s="47">
        <v>5000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5000</v>
      </c>
      <c r="O22" s="48">
        <f t="shared" si="2"/>
        <v>0.29029261495587555</v>
      </c>
      <c r="P22" s="9"/>
    </row>
    <row r="23" spans="1:16">
      <c r="A23" s="12"/>
      <c r="B23" s="25">
        <v>334.7</v>
      </c>
      <c r="C23" s="20" t="s">
        <v>33</v>
      </c>
      <c r="D23" s="47">
        <v>36830</v>
      </c>
      <c r="E23" s="47">
        <v>0</v>
      </c>
      <c r="F23" s="47">
        <v>0</v>
      </c>
      <c r="G23" s="47">
        <v>200000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236830</v>
      </c>
      <c r="O23" s="48">
        <f t="shared" si="2"/>
        <v>13.75</v>
      </c>
      <c r="P23" s="9"/>
    </row>
    <row r="24" spans="1:16">
      <c r="A24" s="12"/>
      <c r="B24" s="25">
        <v>335.12</v>
      </c>
      <c r="C24" s="20" t="s">
        <v>134</v>
      </c>
      <c r="D24" s="47">
        <v>1673412</v>
      </c>
      <c r="E24" s="47">
        <v>60794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1734206</v>
      </c>
      <c r="O24" s="48">
        <f t="shared" si="2"/>
        <v>100.68543892243382</v>
      </c>
      <c r="P24" s="9"/>
    </row>
    <row r="25" spans="1:16">
      <c r="A25" s="12"/>
      <c r="B25" s="25">
        <v>335.13</v>
      </c>
      <c r="C25" s="20" t="s">
        <v>135</v>
      </c>
      <c r="D25" s="47">
        <v>14129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14129</v>
      </c>
      <c r="O25" s="48">
        <f t="shared" si="2"/>
        <v>0.82030887134231301</v>
      </c>
      <c r="P25" s="9"/>
    </row>
    <row r="26" spans="1:16">
      <c r="A26" s="12"/>
      <c r="B26" s="25">
        <v>335.14</v>
      </c>
      <c r="C26" s="20" t="s">
        <v>136</v>
      </c>
      <c r="D26" s="47">
        <v>15640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15640</v>
      </c>
      <c r="O26" s="48">
        <f t="shared" si="2"/>
        <v>0.90803529958197859</v>
      </c>
      <c r="P26" s="9"/>
    </row>
    <row r="27" spans="1:16">
      <c r="A27" s="12"/>
      <c r="B27" s="25">
        <v>335.15</v>
      </c>
      <c r="C27" s="20" t="s">
        <v>137</v>
      </c>
      <c r="D27" s="47">
        <v>1435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1435</v>
      </c>
      <c r="O27" s="48">
        <f t="shared" si="2"/>
        <v>8.3313980492336279E-2</v>
      </c>
      <c r="P27" s="9"/>
    </row>
    <row r="28" spans="1:16">
      <c r="A28" s="12"/>
      <c r="B28" s="25">
        <v>335.16</v>
      </c>
      <c r="C28" s="20" t="s">
        <v>138</v>
      </c>
      <c r="D28" s="47">
        <v>226473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226473</v>
      </c>
      <c r="O28" s="48">
        <f t="shared" si="2"/>
        <v>13.1486878773804</v>
      </c>
      <c r="P28" s="9"/>
    </row>
    <row r="29" spans="1:16">
      <c r="A29" s="12"/>
      <c r="B29" s="25">
        <v>335.18</v>
      </c>
      <c r="C29" s="20" t="s">
        <v>139</v>
      </c>
      <c r="D29" s="47">
        <v>1187200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1187200</v>
      </c>
      <c r="O29" s="48">
        <f t="shared" si="2"/>
        <v>68.927078495123084</v>
      </c>
      <c r="P29" s="9"/>
    </row>
    <row r="30" spans="1:16">
      <c r="A30" s="12"/>
      <c r="B30" s="25">
        <v>335.42</v>
      </c>
      <c r="C30" s="20" t="s">
        <v>41</v>
      </c>
      <c r="D30" s="47">
        <v>0</v>
      </c>
      <c r="E30" s="47">
        <v>202547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202547</v>
      </c>
      <c r="O30" s="48">
        <f t="shared" si="2"/>
        <v>11.759579656293544</v>
      </c>
      <c r="P30" s="9"/>
    </row>
    <row r="31" spans="1:16">
      <c r="A31" s="12"/>
      <c r="B31" s="25">
        <v>335.49</v>
      </c>
      <c r="C31" s="20" t="s">
        <v>155</v>
      </c>
      <c r="D31" s="47">
        <v>10248</v>
      </c>
      <c r="E31" s="47">
        <v>483539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493787</v>
      </c>
      <c r="O31" s="48">
        <f t="shared" si="2"/>
        <v>28.668543892243381</v>
      </c>
      <c r="P31" s="9"/>
    </row>
    <row r="32" spans="1:16">
      <c r="A32" s="12"/>
      <c r="B32" s="25">
        <v>335.7</v>
      </c>
      <c r="C32" s="20" t="s">
        <v>42</v>
      </c>
      <c r="D32" s="47">
        <v>7401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7401</v>
      </c>
      <c r="O32" s="48">
        <f t="shared" si="2"/>
        <v>0.42969112865768694</v>
      </c>
      <c r="P32" s="9"/>
    </row>
    <row r="33" spans="1:16">
      <c r="A33" s="12"/>
      <c r="B33" s="25">
        <v>335.9</v>
      </c>
      <c r="C33" s="20" t="s">
        <v>175</v>
      </c>
      <c r="D33" s="47">
        <v>0</v>
      </c>
      <c r="E33" s="47">
        <v>256751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256751</v>
      </c>
      <c r="O33" s="48">
        <f t="shared" si="2"/>
        <v>14.906583836507199</v>
      </c>
      <c r="P33" s="9"/>
    </row>
    <row r="34" spans="1:16">
      <c r="A34" s="12"/>
      <c r="B34" s="25">
        <v>336</v>
      </c>
      <c r="C34" s="20" t="s">
        <v>4</v>
      </c>
      <c r="D34" s="47">
        <v>4910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4910</v>
      </c>
      <c r="O34" s="48">
        <f t="shared" si="2"/>
        <v>0.28506734788666976</v>
      </c>
      <c r="P34" s="9"/>
    </row>
    <row r="35" spans="1:16" ht="15.75">
      <c r="A35" s="29" t="s">
        <v>48</v>
      </c>
      <c r="B35" s="30"/>
      <c r="C35" s="31"/>
      <c r="D35" s="32">
        <f t="shared" ref="D35:M35" si="6">SUM(D36:D74)</f>
        <v>1199449</v>
      </c>
      <c r="E35" s="32">
        <f t="shared" si="6"/>
        <v>1581200</v>
      </c>
      <c r="F35" s="32">
        <f t="shared" si="6"/>
        <v>0</v>
      </c>
      <c r="G35" s="32">
        <f t="shared" si="6"/>
        <v>0</v>
      </c>
      <c r="H35" s="32">
        <f t="shared" si="6"/>
        <v>0</v>
      </c>
      <c r="I35" s="32">
        <f t="shared" si="6"/>
        <v>0</v>
      </c>
      <c r="J35" s="32">
        <f t="shared" si="6"/>
        <v>0</v>
      </c>
      <c r="K35" s="32">
        <f t="shared" si="6"/>
        <v>0</v>
      </c>
      <c r="L35" s="32">
        <f t="shared" si="6"/>
        <v>0</v>
      </c>
      <c r="M35" s="32">
        <f t="shared" si="6"/>
        <v>0</v>
      </c>
      <c r="N35" s="32">
        <f>SUM(D35:M35)</f>
        <v>2780649</v>
      </c>
      <c r="O35" s="46">
        <f t="shared" si="2"/>
        <v>161.44037389688808</v>
      </c>
      <c r="P35" s="10"/>
    </row>
    <row r="36" spans="1:16">
      <c r="A36" s="12"/>
      <c r="B36" s="25">
        <v>341.1</v>
      </c>
      <c r="C36" s="20" t="s">
        <v>140</v>
      </c>
      <c r="D36" s="47">
        <v>72855</v>
      </c>
      <c r="E36" s="47">
        <v>30401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>SUM(D36:M36)</f>
        <v>103256</v>
      </c>
      <c r="O36" s="48">
        <f t="shared" si="2"/>
        <v>5.9948908499767768</v>
      </c>
      <c r="P36" s="9"/>
    </row>
    <row r="37" spans="1:16">
      <c r="A37" s="12"/>
      <c r="B37" s="25">
        <v>341.16</v>
      </c>
      <c r="C37" s="20" t="s">
        <v>141</v>
      </c>
      <c r="D37" s="47">
        <v>0</v>
      </c>
      <c r="E37" s="47">
        <v>22369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ref="N37:N74" si="7">SUM(D37:M37)</f>
        <v>22369</v>
      </c>
      <c r="O37" s="48">
        <f t="shared" ref="O37:O68" si="8">(N37/O$90)</f>
        <v>1.298711100789596</v>
      </c>
      <c r="P37" s="9"/>
    </row>
    <row r="38" spans="1:16">
      <c r="A38" s="12"/>
      <c r="B38" s="25">
        <v>341.51</v>
      </c>
      <c r="C38" s="20" t="s">
        <v>142</v>
      </c>
      <c r="D38" s="47">
        <v>166085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166085</v>
      </c>
      <c r="O38" s="48">
        <f t="shared" si="8"/>
        <v>9.6426497909893172</v>
      </c>
      <c r="P38" s="9"/>
    </row>
    <row r="39" spans="1:16">
      <c r="A39" s="12"/>
      <c r="B39" s="25">
        <v>341.52</v>
      </c>
      <c r="C39" s="20" t="s">
        <v>143</v>
      </c>
      <c r="D39" s="47">
        <v>171393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171393</v>
      </c>
      <c r="O39" s="48">
        <f t="shared" si="8"/>
        <v>9.950824431026474</v>
      </c>
      <c r="P39" s="9"/>
    </row>
    <row r="40" spans="1:16">
      <c r="A40" s="12"/>
      <c r="B40" s="25">
        <v>341.56</v>
      </c>
      <c r="C40" s="20" t="s">
        <v>146</v>
      </c>
      <c r="D40" s="47">
        <v>19561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19561</v>
      </c>
      <c r="O40" s="48">
        <f t="shared" si="8"/>
        <v>1.1356827682303763</v>
      </c>
      <c r="P40" s="9"/>
    </row>
    <row r="41" spans="1:16">
      <c r="A41" s="12"/>
      <c r="B41" s="25">
        <v>341.9</v>
      </c>
      <c r="C41" s="20" t="s">
        <v>147</v>
      </c>
      <c r="D41" s="47">
        <v>296950</v>
      </c>
      <c r="E41" s="47">
        <v>3280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300230</v>
      </c>
      <c r="O41" s="48">
        <f t="shared" si="8"/>
        <v>17.430910357640503</v>
      </c>
      <c r="P41" s="9"/>
    </row>
    <row r="42" spans="1:16">
      <c r="A42" s="12"/>
      <c r="B42" s="25">
        <v>342.3</v>
      </c>
      <c r="C42" s="20" t="s">
        <v>61</v>
      </c>
      <c r="D42" s="47">
        <v>13900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13900</v>
      </c>
      <c r="O42" s="48">
        <f t="shared" si="8"/>
        <v>0.807013469577334</v>
      </c>
      <c r="P42" s="9"/>
    </row>
    <row r="43" spans="1:16">
      <c r="A43" s="12"/>
      <c r="B43" s="25">
        <v>342.4</v>
      </c>
      <c r="C43" s="20" t="s">
        <v>62</v>
      </c>
      <c r="D43" s="47">
        <v>0</v>
      </c>
      <c r="E43" s="47">
        <v>110603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110603</v>
      </c>
      <c r="O43" s="48">
        <f t="shared" si="8"/>
        <v>6.4214468183929405</v>
      </c>
      <c r="P43" s="9"/>
    </row>
    <row r="44" spans="1:16">
      <c r="A44" s="12"/>
      <c r="B44" s="25">
        <v>342.5</v>
      </c>
      <c r="C44" s="20" t="s">
        <v>63</v>
      </c>
      <c r="D44" s="47">
        <v>2031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2031</v>
      </c>
      <c r="O44" s="48">
        <f t="shared" si="8"/>
        <v>0.11791686019507663</v>
      </c>
      <c r="P44" s="9"/>
    </row>
    <row r="45" spans="1:16">
      <c r="A45" s="12"/>
      <c r="B45" s="25">
        <v>342.6</v>
      </c>
      <c r="C45" s="20" t="s">
        <v>64</v>
      </c>
      <c r="D45" s="47">
        <v>0</v>
      </c>
      <c r="E45" s="47">
        <v>1098412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1098412</v>
      </c>
      <c r="O45" s="48">
        <f t="shared" si="8"/>
        <v>63.772178355782629</v>
      </c>
      <c r="P45" s="9"/>
    </row>
    <row r="46" spans="1:16">
      <c r="A46" s="12"/>
      <c r="B46" s="25">
        <v>342.9</v>
      </c>
      <c r="C46" s="20" t="s">
        <v>212</v>
      </c>
      <c r="D46" s="47">
        <v>0</v>
      </c>
      <c r="E46" s="47">
        <v>5738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5738</v>
      </c>
      <c r="O46" s="48">
        <f t="shared" si="8"/>
        <v>0.33313980492336276</v>
      </c>
      <c r="P46" s="9"/>
    </row>
    <row r="47" spans="1:16">
      <c r="A47" s="12"/>
      <c r="B47" s="25">
        <v>343.4</v>
      </c>
      <c r="C47" s="20" t="s">
        <v>65</v>
      </c>
      <c r="D47" s="47">
        <v>0</v>
      </c>
      <c r="E47" s="47">
        <v>108107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108107</v>
      </c>
      <c r="O47" s="48">
        <f t="shared" si="8"/>
        <v>6.2765327450069668</v>
      </c>
      <c r="P47" s="9"/>
    </row>
    <row r="48" spans="1:16">
      <c r="A48" s="12"/>
      <c r="B48" s="25">
        <v>344.9</v>
      </c>
      <c r="C48" s="20" t="s">
        <v>148</v>
      </c>
      <c r="D48" s="47">
        <v>0</v>
      </c>
      <c r="E48" s="47">
        <v>5793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5793</v>
      </c>
      <c r="O48" s="48">
        <f t="shared" si="8"/>
        <v>0.33633302368787737</v>
      </c>
      <c r="P48" s="9"/>
    </row>
    <row r="49" spans="1:16">
      <c r="A49" s="12"/>
      <c r="B49" s="25">
        <v>346.4</v>
      </c>
      <c r="C49" s="20" t="s">
        <v>67</v>
      </c>
      <c r="D49" s="47">
        <v>22700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22700</v>
      </c>
      <c r="O49" s="48">
        <f t="shared" si="8"/>
        <v>1.3179284718996749</v>
      </c>
      <c r="P49" s="9"/>
    </row>
    <row r="50" spans="1:16">
      <c r="A50" s="12"/>
      <c r="B50" s="25">
        <v>347.2</v>
      </c>
      <c r="C50" s="20" t="s">
        <v>68</v>
      </c>
      <c r="D50" s="47">
        <v>407856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407856</v>
      </c>
      <c r="O50" s="48">
        <f t="shared" si="8"/>
        <v>23.679516953088715</v>
      </c>
      <c r="P50" s="9"/>
    </row>
    <row r="51" spans="1:16">
      <c r="A51" s="12"/>
      <c r="B51" s="25">
        <v>347.5</v>
      </c>
      <c r="C51" s="20" t="s">
        <v>69</v>
      </c>
      <c r="D51" s="47">
        <v>3939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7"/>
        <v>3939</v>
      </c>
      <c r="O51" s="48">
        <f t="shared" si="8"/>
        <v>0.22869252206223872</v>
      </c>
      <c r="P51" s="9"/>
    </row>
    <row r="52" spans="1:16">
      <c r="A52" s="12"/>
      <c r="B52" s="25">
        <v>348.11</v>
      </c>
      <c r="C52" s="20" t="s">
        <v>176</v>
      </c>
      <c r="D52" s="47">
        <v>0</v>
      </c>
      <c r="E52" s="47">
        <v>43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>SUM(D52:M52)</f>
        <v>43</v>
      </c>
      <c r="O52" s="48">
        <f t="shared" si="8"/>
        <v>2.4965164886205293E-3</v>
      </c>
      <c r="P52" s="9"/>
    </row>
    <row r="53" spans="1:16">
      <c r="A53" s="12"/>
      <c r="B53" s="25">
        <v>348.12</v>
      </c>
      <c r="C53" s="20" t="s">
        <v>158</v>
      </c>
      <c r="D53" s="47">
        <v>0</v>
      </c>
      <c r="E53" s="47">
        <v>6467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ref="N53:N69" si="9">SUM(D53:M53)</f>
        <v>6467</v>
      </c>
      <c r="O53" s="48">
        <f t="shared" si="8"/>
        <v>0.37546446818392942</v>
      </c>
      <c r="P53" s="9"/>
    </row>
    <row r="54" spans="1:16">
      <c r="A54" s="12"/>
      <c r="B54" s="25">
        <v>348.13</v>
      </c>
      <c r="C54" s="20" t="s">
        <v>159</v>
      </c>
      <c r="D54" s="47">
        <v>0</v>
      </c>
      <c r="E54" s="47">
        <v>12445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12445</v>
      </c>
      <c r="O54" s="48">
        <f t="shared" si="8"/>
        <v>0.72253831862517415</v>
      </c>
      <c r="P54" s="9"/>
    </row>
    <row r="55" spans="1:16">
      <c r="A55" s="12"/>
      <c r="B55" s="25">
        <v>348.14</v>
      </c>
      <c r="C55" s="20" t="s">
        <v>177</v>
      </c>
      <c r="D55" s="47">
        <v>0</v>
      </c>
      <c r="E55" s="47">
        <v>2656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2656</v>
      </c>
      <c r="O55" s="48">
        <f t="shared" si="8"/>
        <v>0.15420343706456108</v>
      </c>
      <c r="P55" s="9"/>
    </row>
    <row r="56" spans="1:16">
      <c r="A56" s="12"/>
      <c r="B56" s="25">
        <v>348.21</v>
      </c>
      <c r="C56" s="20" t="s">
        <v>160</v>
      </c>
      <c r="D56" s="47">
        <v>0</v>
      </c>
      <c r="E56" s="47">
        <v>386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386</v>
      </c>
      <c r="O56" s="48">
        <f t="shared" si="8"/>
        <v>2.241058987459359E-2</v>
      </c>
      <c r="P56" s="9"/>
    </row>
    <row r="57" spans="1:16">
      <c r="A57" s="12"/>
      <c r="B57" s="25">
        <v>348.22</v>
      </c>
      <c r="C57" s="20" t="s">
        <v>178</v>
      </c>
      <c r="D57" s="47">
        <v>0</v>
      </c>
      <c r="E57" s="47">
        <v>646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646</v>
      </c>
      <c r="O57" s="48">
        <f t="shared" si="8"/>
        <v>3.7505805852299116E-2</v>
      </c>
      <c r="P57" s="9"/>
    </row>
    <row r="58" spans="1:16">
      <c r="A58" s="12"/>
      <c r="B58" s="25">
        <v>348.23</v>
      </c>
      <c r="C58" s="20" t="s">
        <v>161</v>
      </c>
      <c r="D58" s="47">
        <v>0</v>
      </c>
      <c r="E58" s="47">
        <v>280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280</v>
      </c>
      <c r="O58" s="48">
        <f t="shared" si="8"/>
        <v>1.6256386437529028E-2</v>
      </c>
      <c r="P58" s="9"/>
    </row>
    <row r="59" spans="1:16">
      <c r="A59" s="12"/>
      <c r="B59" s="25">
        <v>348.24</v>
      </c>
      <c r="C59" s="20" t="s">
        <v>179</v>
      </c>
      <c r="D59" s="47">
        <v>0</v>
      </c>
      <c r="E59" s="47">
        <v>4553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4553</v>
      </c>
      <c r="O59" s="48">
        <f t="shared" si="8"/>
        <v>0.26434045517882027</v>
      </c>
      <c r="P59" s="9"/>
    </row>
    <row r="60" spans="1:16">
      <c r="A60" s="12"/>
      <c r="B60" s="25">
        <v>348.31</v>
      </c>
      <c r="C60" s="20" t="s">
        <v>162</v>
      </c>
      <c r="D60" s="47">
        <v>0</v>
      </c>
      <c r="E60" s="47">
        <v>36855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36855</v>
      </c>
      <c r="O60" s="48">
        <f t="shared" si="8"/>
        <v>2.1397468648397586</v>
      </c>
      <c r="P60" s="9"/>
    </row>
    <row r="61" spans="1:16">
      <c r="A61" s="12"/>
      <c r="B61" s="25">
        <v>348.32</v>
      </c>
      <c r="C61" s="20" t="s">
        <v>163</v>
      </c>
      <c r="D61" s="47">
        <v>0</v>
      </c>
      <c r="E61" s="47">
        <v>124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124</v>
      </c>
      <c r="O61" s="48">
        <f t="shared" si="8"/>
        <v>7.1992568509057133E-3</v>
      </c>
      <c r="P61" s="9"/>
    </row>
    <row r="62" spans="1:16">
      <c r="A62" s="12"/>
      <c r="B62" s="25">
        <v>348.41</v>
      </c>
      <c r="C62" s="20" t="s">
        <v>164</v>
      </c>
      <c r="D62" s="47">
        <v>0</v>
      </c>
      <c r="E62" s="47">
        <v>36382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36382</v>
      </c>
      <c r="O62" s="48">
        <f t="shared" si="8"/>
        <v>2.1122851834649325</v>
      </c>
      <c r="P62" s="9"/>
    </row>
    <row r="63" spans="1:16">
      <c r="A63" s="12"/>
      <c r="B63" s="25">
        <v>348.42</v>
      </c>
      <c r="C63" s="20" t="s">
        <v>165</v>
      </c>
      <c r="D63" s="47">
        <v>0</v>
      </c>
      <c r="E63" s="47">
        <v>3242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3242</v>
      </c>
      <c r="O63" s="48">
        <f t="shared" si="8"/>
        <v>0.1882257315373897</v>
      </c>
      <c r="P63" s="9"/>
    </row>
    <row r="64" spans="1:16">
      <c r="A64" s="12"/>
      <c r="B64" s="25">
        <v>348.48</v>
      </c>
      <c r="C64" s="20" t="s">
        <v>213</v>
      </c>
      <c r="D64" s="47">
        <v>181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181</v>
      </c>
      <c r="O64" s="48">
        <f t="shared" si="8"/>
        <v>1.0508592661402694E-2</v>
      </c>
      <c r="P64" s="9"/>
    </row>
    <row r="65" spans="1:16">
      <c r="A65" s="12"/>
      <c r="B65" s="25">
        <v>348.52</v>
      </c>
      <c r="C65" s="20" t="s">
        <v>166</v>
      </c>
      <c r="D65" s="47">
        <v>0</v>
      </c>
      <c r="E65" s="47">
        <v>46177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46177</v>
      </c>
      <c r="O65" s="48">
        <f t="shared" si="8"/>
        <v>2.680968416163493</v>
      </c>
      <c r="P65" s="9"/>
    </row>
    <row r="66" spans="1:16">
      <c r="A66" s="12"/>
      <c r="B66" s="25">
        <v>348.53</v>
      </c>
      <c r="C66" s="20" t="s">
        <v>167</v>
      </c>
      <c r="D66" s="47">
        <v>0</v>
      </c>
      <c r="E66" s="47">
        <v>18187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18187</v>
      </c>
      <c r="O66" s="48">
        <f t="shared" si="8"/>
        <v>1.0559103576405016</v>
      </c>
      <c r="P66" s="9"/>
    </row>
    <row r="67" spans="1:16">
      <c r="A67" s="12"/>
      <c r="B67" s="25">
        <v>348.54</v>
      </c>
      <c r="C67" s="20" t="s">
        <v>208</v>
      </c>
      <c r="D67" s="47">
        <v>0</v>
      </c>
      <c r="E67" s="47">
        <v>11161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11161</v>
      </c>
      <c r="O67" s="48">
        <f t="shared" si="8"/>
        <v>0.64799117510450532</v>
      </c>
      <c r="P67" s="9"/>
    </row>
    <row r="68" spans="1:16">
      <c r="A68" s="12"/>
      <c r="B68" s="25">
        <v>348.71</v>
      </c>
      <c r="C68" s="20" t="s">
        <v>169</v>
      </c>
      <c r="D68" s="47">
        <v>0</v>
      </c>
      <c r="E68" s="47">
        <v>8520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8520</v>
      </c>
      <c r="O68" s="48">
        <f t="shared" si="8"/>
        <v>0.49465861588481191</v>
      </c>
      <c r="P68" s="9"/>
    </row>
    <row r="69" spans="1:16">
      <c r="A69" s="12"/>
      <c r="B69" s="25">
        <v>348.72</v>
      </c>
      <c r="C69" s="20" t="s">
        <v>170</v>
      </c>
      <c r="D69" s="47">
        <v>0</v>
      </c>
      <c r="E69" s="47">
        <v>115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115</v>
      </c>
      <c r="O69" s="48">
        <f t="shared" ref="O69:O88" si="10">(N69/O$90)</f>
        <v>6.6767301439851368E-3</v>
      </c>
      <c r="P69" s="9"/>
    </row>
    <row r="70" spans="1:16">
      <c r="A70" s="12"/>
      <c r="B70" s="25">
        <v>348.92099999999999</v>
      </c>
      <c r="C70" s="20" t="s">
        <v>149</v>
      </c>
      <c r="D70" s="47">
        <v>2915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7"/>
        <v>2915</v>
      </c>
      <c r="O70" s="48">
        <f t="shared" si="10"/>
        <v>0.16924059451927542</v>
      </c>
      <c r="P70" s="9"/>
    </row>
    <row r="71" spans="1:16">
      <c r="A71" s="12"/>
      <c r="B71" s="25">
        <v>348.92200000000003</v>
      </c>
      <c r="C71" s="20" t="s">
        <v>214</v>
      </c>
      <c r="D71" s="47">
        <v>2915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7"/>
        <v>2915</v>
      </c>
      <c r="O71" s="48">
        <f t="shared" si="10"/>
        <v>0.16924059451927542</v>
      </c>
      <c r="P71" s="9"/>
    </row>
    <row r="72" spans="1:16">
      <c r="A72" s="12"/>
      <c r="B72" s="25">
        <v>348.923</v>
      </c>
      <c r="C72" s="20" t="s">
        <v>215</v>
      </c>
      <c r="D72" s="47">
        <v>2915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7"/>
        <v>2915</v>
      </c>
      <c r="O72" s="48">
        <f t="shared" si="10"/>
        <v>0.16924059451927542</v>
      </c>
      <c r="P72" s="9"/>
    </row>
    <row r="73" spans="1:16">
      <c r="A73" s="12"/>
      <c r="B73" s="25">
        <v>348.92399999999998</v>
      </c>
      <c r="C73" s="20" t="s">
        <v>216</v>
      </c>
      <c r="D73" s="47">
        <v>2915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7"/>
        <v>2915</v>
      </c>
      <c r="O73" s="48">
        <f t="shared" si="10"/>
        <v>0.16924059451927542</v>
      </c>
      <c r="P73" s="9"/>
    </row>
    <row r="74" spans="1:16">
      <c r="A74" s="12"/>
      <c r="B74" s="25">
        <v>349</v>
      </c>
      <c r="C74" s="20" t="s">
        <v>1</v>
      </c>
      <c r="D74" s="47">
        <v>10338</v>
      </c>
      <c r="E74" s="47">
        <v>8258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7"/>
        <v>18596</v>
      </c>
      <c r="O74" s="48">
        <f t="shared" si="10"/>
        <v>1.0796562935438923</v>
      </c>
      <c r="P74" s="9"/>
    </row>
    <row r="75" spans="1:16" ht="15.75">
      <c r="A75" s="29" t="s">
        <v>49</v>
      </c>
      <c r="B75" s="30"/>
      <c r="C75" s="31"/>
      <c r="D75" s="32">
        <f t="shared" ref="D75:M75" si="11">SUM(D76:D78)</f>
        <v>100</v>
      </c>
      <c r="E75" s="32">
        <f t="shared" si="11"/>
        <v>3476</v>
      </c>
      <c r="F75" s="32">
        <f t="shared" si="11"/>
        <v>0</v>
      </c>
      <c r="G75" s="32">
        <f t="shared" si="11"/>
        <v>0</v>
      </c>
      <c r="H75" s="32">
        <f t="shared" si="11"/>
        <v>0</v>
      </c>
      <c r="I75" s="32">
        <f t="shared" si="11"/>
        <v>0</v>
      </c>
      <c r="J75" s="32">
        <f t="shared" si="11"/>
        <v>0</v>
      </c>
      <c r="K75" s="32">
        <f t="shared" si="11"/>
        <v>0</v>
      </c>
      <c r="L75" s="32">
        <f t="shared" si="11"/>
        <v>0</v>
      </c>
      <c r="M75" s="32">
        <f t="shared" si="11"/>
        <v>0</v>
      </c>
      <c r="N75" s="32">
        <f t="shared" ref="N75:N88" si="12">SUM(D75:M75)</f>
        <v>3576</v>
      </c>
      <c r="O75" s="46">
        <f t="shared" si="10"/>
        <v>0.20761727821644219</v>
      </c>
      <c r="P75" s="10"/>
    </row>
    <row r="76" spans="1:16">
      <c r="A76" s="13"/>
      <c r="B76" s="40">
        <v>351.3</v>
      </c>
      <c r="C76" s="21" t="s">
        <v>91</v>
      </c>
      <c r="D76" s="47">
        <v>0</v>
      </c>
      <c r="E76" s="47">
        <v>1234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1234</v>
      </c>
      <c r="O76" s="48">
        <f t="shared" si="10"/>
        <v>7.1644217371110083E-2</v>
      </c>
      <c r="P76" s="9"/>
    </row>
    <row r="77" spans="1:16">
      <c r="A77" s="13"/>
      <c r="B77" s="40">
        <v>354</v>
      </c>
      <c r="C77" s="21" t="s">
        <v>171</v>
      </c>
      <c r="D77" s="47">
        <v>100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100</v>
      </c>
      <c r="O77" s="48">
        <f t="shared" si="10"/>
        <v>5.8058522991175105E-3</v>
      </c>
      <c r="P77" s="9"/>
    </row>
    <row r="78" spans="1:16">
      <c r="A78" s="13"/>
      <c r="B78" s="40">
        <v>359</v>
      </c>
      <c r="C78" s="21" t="s">
        <v>217</v>
      </c>
      <c r="D78" s="47">
        <v>0</v>
      </c>
      <c r="E78" s="47">
        <v>2242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2242</v>
      </c>
      <c r="O78" s="48">
        <f t="shared" si="10"/>
        <v>0.13016720854621458</v>
      </c>
      <c r="P78" s="9"/>
    </row>
    <row r="79" spans="1:16" ht="15.75">
      <c r="A79" s="29" t="s">
        <v>5</v>
      </c>
      <c r="B79" s="30"/>
      <c r="C79" s="31"/>
      <c r="D79" s="32">
        <f t="shared" ref="D79:M79" si="13">SUM(D80:D84)</f>
        <v>464387</v>
      </c>
      <c r="E79" s="32">
        <f t="shared" si="13"/>
        <v>283003</v>
      </c>
      <c r="F79" s="32">
        <f t="shared" si="13"/>
        <v>0</v>
      </c>
      <c r="G79" s="32">
        <f t="shared" si="13"/>
        <v>2009</v>
      </c>
      <c r="H79" s="32">
        <f t="shared" si="13"/>
        <v>0</v>
      </c>
      <c r="I79" s="32">
        <f t="shared" si="13"/>
        <v>0</v>
      </c>
      <c r="J79" s="32">
        <f t="shared" si="13"/>
        <v>2339</v>
      </c>
      <c r="K79" s="32">
        <f t="shared" si="13"/>
        <v>0</v>
      </c>
      <c r="L79" s="32">
        <f t="shared" si="13"/>
        <v>0</v>
      </c>
      <c r="M79" s="32">
        <f t="shared" si="13"/>
        <v>0</v>
      </c>
      <c r="N79" s="32">
        <f t="shared" si="12"/>
        <v>751738</v>
      </c>
      <c r="O79" s="46">
        <f t="shared" si="10"/>
        <v>43.644797956339993</v>
      </c>
      <c r="P79" s="10"/>
    </row>
    <row r="80" spans="1:16">
      <c r="A80" s="12"/>
      <c r="B80" s="25">
        <v>361.1</v>
      </c>
      <c r="C80" s="20" t="s">
        <v>92</v>
      </c>
      <c r="D80" s="47">
        <v>73181</v>
      </c>
      <c r="E80" s="47">
        <v>62562</v>
      </c>
      <c r="F80" s="47">
        <v>0</v>
      </c>
      <c r="G80" s="47">
        <v>2009</v>
      </c>
      <c r="H80" s="47">
        <v>0</v>
      </c>
      <c r="I80" s="47">
        <v>0</v>
      </c>
      <c r="J80" s="47">
        <v>2332</v>
      </c>
      <c r="K80" s="47">
        <v>0</v>
      </c>
      <c r="L80" s="47">
        <v>0</v>
      </c>
      <c r="M80" s="47">
        <v>0</v>
      </c>
      <c r="N80" s="47">
        <f t="shared" si="12"/>
        <v>140084</v>
      </c>
      <c r="O80" s="48">
        <f t="shared" si="10"/>
        <v>8.1330701346957728</v>
      </c>
      <c r="P80" s="9"/>
    </row>
    <row r="81" spans="1:119">
      <c r="A81" s="12"/>
      <c r="B81" s="25">
        <v>362</v>
      </c>
      <c r="C81" s="20" t="s">
        <v>113</v>
      </c>
      <c r="D81" s="47">
        <v>50936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50936</v>
      </c>
      <c r="O81" s="48">
        <f t="shared" si="10"/>
        <v>2.9572689270784953</v>
      </c>
      <c r="P81" s="9"/>
    </row>
    <row r="82" spans="1:119">
      <c r="A82" s="12"/>
      <c r="B82" s="25">
        <v>365</v>
      </c>
      <c r="C82" s="20" t="s">
        <v>172</v>
      </c>
      <c r="D82" s="47">
        <v>2795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2795</v>
      </c>
      <c r="O82" s="48">
        <f t="shared" si="10"/>
        <v>0.16227357176033441</v>
      </c>
      <c r="P82" s="9"/>
    </row>
    <row r="83" spans="1:119">
      <c r="A83" s="12"/>
      <c r="B83" s="25">
        <v>366</v>
      </c>
      <c r="C83" s="20" t="s">
        <v>95</v>
      </c>
      <c r="D83" s="47">
        <v>1100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1100</v>
      </c>
      <c r="O83" s="48">
        <f t="shared" si="10"/>
        <v>6.386437529029261E-2</v>
      </c>
      <c r="P83" s="9"/>
    </row>
    <row r="84" spans="1:119">
      <c r="A84" s="12"/>
      <c r="B84" s="25">
        <v>369.9</v>
      </c>
      <c r="C84" s="20" t="s">
        <v>97</v>
      </c>
      <c r="D84" s="47">
        <v>336375</v>
      </c>
      <c r="E84" s="47">
        <v>220441</v>
      </c>
      <c r="F84" s="47">
        <v>0</v>
      </c>
      <c r="G84" s="47">
        <v>0</v>
      </c>
      <c r="H84" s="47">
        <v>0</v>
      </c>
      <c r="I84" s="47">
        <v>0</v>
      </c>
      <c r="J84" s="47">
        <v>7</v>
      </c>
      <c r="K84" s="47">
        <v>0</v>
      </c>
      <c r="L84" s="47">
        <v>0</v>
      </c>
      <c r="M84" s="47">
        <v>0</v>
      </c>
      <c r="N84" s="47">
        <f t="shared" si="12"/>
        <v>556823</v>
      </c>
      <c r="O84" s="48">
        <f t="shared" si="10"/>
        <v>32.328320947515095</v>
      </c>
      <c r="P84" s="9"/>
    </row>
    <row r="85" spans="1:119" ht="15.75">
      <c r="A85" s="29" t="s">
        <v>50</v>
      </c>
      <c r="B85" s="30"/>
      <c r="C85" s="31"/>
      <c r="D85" s="32">
        <f t="shared" ref="D85:M85" si="14">SUM(D86:D87)</f>
        <v>185632</v>
      </c>
      <c r="E85" s="32">
        <f t="shared" si="14"/>
        <v>833372</v>
      </c>
      <c r="F85" s="32">
        <f t="shared" si="14"/>
        <v>0</v>
      </c>
      <c r="G85" s="32">
        <f t="shared" si="14"/>
        <v>38808</v>
      </c>
      <c r="H85" s="32">
        <f t="shared" si="14"/>
        <v>0</v>
      </c>
      <c r="I85" s="32">
        <f t="shared" si="14"/>
        <v>0</v>
      </c>
      <c r="J85" s="32">
        <f t="shared" si="14"/>
        <v>0</v>
      </c>
      <c r="K85" s="32">
        <f t="shared" si="14"/>
        <v>0</v>
      </c>
      <c r="L85" s="32">
        <f t="shared" si="14"/>
        <v>0</v>
      </c>
      <c r="M85" s="32">
        <f t="shared" si="14"/>
        <v>0</v>
      </c>
      <c r="N85" s="32">
        <f t="shared" si="12"/>
        <v>1057812</v>
      </c>
      <c r="O85" s="46">
        <f t="shared" si="10"/>
        <v>61.415002322340918</v>
      </c>
      <c r="P85" s="9"/>
    </row>
    <row r="86" spans="1:119">
      <c r="A86" s="12"/>
      <c r="B86" s="25">
        <v>381</v>
      </c>
      <c r="C86" s="20" t="s">
        <v>98</v>
      </c>
      <c r="D86" s="47">
        <v>185632</v>
      </c>
      <c r="E86" s="47">
        <v>327067</v>
      </c>
      <c r="F86" s="47">
        <v>0</v>
      </c>
      <c r="G86" s="47">
        <v>38808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551507</v>
      </c>
      <c r="O86" s="48">
        <f t="shared" si="10"/>
        <v>32.019681839294009</v>
      </c>
      <c r="P86" s="9"/>
    </row>
    <row r="87" spans="1:119" ht="15.75" thickBot="1">
      <c r="A87" s="12"/>
      <c r="B87" s="25">
        <v>384</v>
      </c>
      <c r="C87" s="20" t="s">
        <v>99</v>
      </c>
      <c r="D87" s="47">
        <v>0</v>
      </c>
      <c r="E87" s="47">
        <v>506305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506305</v>
      </c>
      <c r="O87" s="48">
        <f t="shared" si="10"/>
        <v>29.395320483046913</v>
      </c>
      <c r="P87" s="9"/>
    </row>
    <row r="88" spans="1:119" ht="16.5" thickBot="1">
      <c r="A88" s="14" t="s">
        <v>71</v>
      </c>
      <c r="B88" s="23"/>
      <c r="C88" s="22"/>
      <c r="D88" s="15">
        <f t="shared" ref="D88:M88" si="15">SUM(D5,D12,D15,D35,D75,D79,D85)</f>
        <v>16014527</v>
      </c>
      <c r="E88" s="15">
        <f t="shared" si="15"/>
        <v>6666162</v>
      </c>
      <c r="F88" s="15">
        <f t="shared" si="15"/>
        <v>0</v>
      </c>
      <c r="G88" s="15">
        <f t="shared" si="15"/>
        <v>240817</v>
      </c>
      <c r="H88" s="15">
        <f t="shared" si="15"/>
        <v>0</v>
      </c>
      <c r="I88" s="15">
        <f t="shared" si="15"/>
        <v>0</v>
      </c>
      <c r="J88" s="15">
        <f t="shared" si="15"/>
        <v>2339</v>
      </c>
      <c r="K88" s="15">
        <f t="shared" si="15"/>
        <v>0</v>
      </c>
      <c r="L88" s="15">
        <f t="shared" si="15"/>
        <v>0</v>
      </c>
      <c r="M88" s="15">
        <f t="shared" si="15"/>
        <v>0</v>
      </c>
      <c r="N88" s="15">
        <f t="shared" si="12"/>
        <v>22923845</v>
      </c>
      <c r="O88" s="38">
        <f t="shared" si="10"/>
        <v>1330.9245819786345</v>
      </c>
      <c r="P88" s="6"/>
      <c r="Q88" s="2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</row>
    <row r="89" spans="1:119">
      <c r="A89" s="16"/>
      <c r="B89" s="18"/>
      <c r="C89" s="18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9"/>
    </row>
    <row r="90" spans="1:119">
      <c r="A90" s="41"/>
      <c r="B90" s="42"/>
      <c r="C90" s="42"/>
      <c r="D90" s="43"/>
      <c r="E90" s="43"/>
      <c r="F90" s="43"/>
      <c r="G90" s="43"/>
      <c r="H90" s="43"/>
      <c r="I90" s="43"/>
      <c r="J90" s="43"/>
      <c r="K90" s="43"/>
      <c r="L90" s="119" t="s">
        <v>218</v>
      </c>
      <c r="M90" s="119"/>
      <c r="N90" s="119"/>
      <c r="O90" s="44">
        <v>17224</v>
      </c>
    </row>
    <row r="91" spans="1:119">
      <c r="A91" s="120"/>
      <c r="B91" s="97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8"/>
    </row>
    <row r="92" spans="1:119" ht="15.75" customHeight="1" thickBot="1">
      <c r="A92" s="121" t="s">
        <v>116</v>
      </c>
      <c r="B92" s="100"/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1"/>
    </row>
  </sheetData>
  <mergeCells count="10">
    <mergeCell ref="L90:N90"/>
    <mergeCell ref="A91:O91"/>
    <mergeCell ref="A92:O9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9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207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100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105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101</v>
      </c>
      <c r="F4" s="34" t="s">
        <v>102</v>
      </c>
      <c r="G4" s="34" t="s">
        <v>103</v>
      </c>
      <c r="H4" s="34" t="s">
        <v>7</v>
      </c>
      <c r="I4" s="34" t="s">
        <v>8</v>
      </c>
      <c r="J4" s="35" t="s">
        <v>104</v>
      </c>
      <c r="K4" s="35" t="s">
        <v>9</v>
      </c>
      <c r="L4" s="35" t="s">
        <v>10</v>
      </c>
      <c r="M4" s="35" t="s">
        <v>11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6470383</v>
      </c>
      <c r="E5" s="27">
        <f t="shared" si="0"/>
        <v>1127512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2" si="1">SUM(D5:M5)</f>
        <v>7597895</v>
      </c>
      <c r="O5" s="33">
        <f t="shared" ref="O5:O36" si="2">(N5/O$93)</f>
        <v>450.96717711301045</v>
      </c>
      <c r="P5" s="6"/>
    </row>
    <row r="6" spans="1:133">
      <c r="A6" s="12"/>
      <c r="B6" s="25">
        <v>311</v>
      </c>
      <c r="C6" s="20" t="s">
        <v>3</v>
      </c>
      <c r="D6" s="47">
        <v>5521749</v>
      </c>
      <c r="E6" s="47">
        <v>646361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6168110</v>
      </c>
      <c r="O6" s="48">
        <f t="shared" si="2"/>
        <v>366.10339506172841</v>
      </c>
      <c r="P6" s="9"/>
    </row>
    <row r="7" spans="1:133">
      <c r="A7" s="12"/>
      <c r="B7" s="25">
        <v>312.10000000000002</v>
      </c>
      <c r="C7" s="20" t="s">
        <v>12</v>
      </c>
      <c r="D7" s="47">
        <v>42997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42997</v>
      </c>
      <c r="O7" s="48">
        <f t="shared" si="2"/>
        <v>2.5520536562203229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82768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82768</v>
      </c>
      <c r="O8" s="48">
        <f t="shared" si="2"/>
        <v>4.9126305792972458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398383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398383</v>
      </c>
      <c r="O9" s="48">
        <f t="shared" si="2"/>
        <v>23.645714624881293</v>
      </c>
      <c r="P9" s="9"/>
    </row>
    <row r="10" spans="1:133">
      <c r="A10" s="12"/>
      <c r="B10" s="25">
        <v>312.60000000000002</v>
      </c>
      <c r="C10" s="20" t="s">
        <v>16</v>
      </c>
      <c r="D10" s="47">
        <v>822838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822838</v>
      </c>
      <c r="O10" s="48">
        <f t="shared" si="2"/>
        <v>48.838912630579294</v>
      </c>
      <c r="P10" s="9"/>
    </row>
    <row r="11" spans="1:133">
      <c r="A11" s="12"/>
      <c r="B11" s="25">
        <v>315</v>
      </c>
      <c r="C11" s="20" t="s">
        <v>132</v>
      </c>
      <c r="D11" s="47">
        <v>82799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82799</v>
      </c>
      <c r="O11" s="48">
        <f t="shared" si="2"/>
        <v>4.9144705603038936</v>
      </c>
      <c r="P11" s="9"/>
    </row>
    <row r="12" spans="1:133" ht="15.75">
      <c r="A12" s="29" t="s">
        <v>18</v>
      </c>
      <c r="B12" s="30"/>
      <c r="C12" s="31"/>
      <c r="D12" s="32">
        <f t="shared" ref="D12:M12" si="3">SUM(D13:D15)</f>
        <v>231703</v>
      </c>
      <c r="E12" s="32">
        <f t="shared" si="3"/>
        <v>1202866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1434569</v>
      </c>
      <c r="O12" s="46">
        <f t="shared" si="2"/>
        <v>85.147732668566007</v>
      </c>
      <c r="P12" s="10"/>
    </row>
    <row r="13" spans="1:133">
      <c r="A13" s="12"/>
      <c r="B13" s="25">
        <v>322</v>
      </c>
      <c r="C13" s="20" t="s">
        <v>0</v>
      </c>
      <c r="D13" s="47">
        <v>154222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154222</v>
      </c>
      <c r="O13" s="48">
        <f t="shared" si="2"/>
        <v>9.1537274453941126</v>
      </c>
      <c r="P13" s="9"/>
    </row>
    <row r="14" spans="1:133">
      <c r="A14" s="12"/>
      <c r="B14" s="25">
        <v>324.31</v>
      </c>
      <c r="C14" s="20" t="s">
        <v>19</v>
      </c>
      <c r="D14" s="47">
        <v>20051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20051</v>
      </c>
      <c r="O14" s="48">
        <f t="shared" si="2"/>
        <v>1.1901115859449192</v>
      </c>
      <c r="P14" s="9"/>
    </row>
    <row r="15" spans="1:133">
      <c r="A15" s="12"/>
      <c r="B15" s="25">
        <v>329</v>
      </c>
      <c r="C15" s="20" t="s">
        <v>21</v>
      </c>
      <c r="D15" s="47">
        <v>57430</v>
      </c>
      <c r="E15" s="47">
        <v>1202866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1260296</v>
      </c>
      <c r="O15" s="48">
        <f t="shared" si="2"/>
        <v>74.803893637226977</v>
      </c>
      <c r="P15" s="9"/>
    </row>
    <row r="16" spans="1:133" ht="15.75">
      <c r="A16" s="29" t="s">
        <v>24</v>
      </c>
      <c r="B16" s="30"/>
      <c r="C16" s="31"/>
      <c r="D16" s="32">
        <f t="shared" ref="D16:M16" si="4">SUM(D17:D37)</f>
        <v>6283417</v>
      </c>
      <c r="E16" s="32">
        <f t="shared" si="4"/>
        <v>1563751</v>
      </c>
      <c r="F16" s="32">
        <f t="shared" si="4"/>
        <v>0</v>
      </c>
      <c r="G16" s="32">
        <f t="shared" si="4"/>
        <v>300000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 t="shared" si="1"/>
        <v>8147168</v>
      </c>
      <c r="O16" s="46">
        <f t="shared" si="2"/>
        <v>483.56885090218424</v>
      </c>
      <c r="P16" s="10"/>
    </row>
    <row r="17" spans="1:16">
      <c r="A17" s="12"/>
      <c r="B17" s="25">
        <v>331.2</v>
      </c>
      <c r="C17" s="20" t="s">
        <v>23</v>
      </c>
      <c r="D17" s="47">
        <v>1387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1387</v>
      </c>
      <c r="O17" s="48">
        <f t="shared" si="2"/>
        <v>8.2324311490978158E-2</v>
      </c>
      <c r="P17" s="9"/>
    </row>
    <row r="18" spans="1:16">
      <c r="A18" s="12"/>
      <c r="B18" s="25">
        <v>331.39</v>
      </c>
      <c r="C18" s="20" t="s">
        <v>28</v>
      </c>
      <c r="D18" s="47">
        <v>0</v>
      </c>
      <c r="E18" s="47">
        <v>90909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90909</v>
      </c>
      <c r="O18" s="48">
        <f t="shared" si="2"/>
        <v>5.395833333333333</v>
      </c>
      <c r="P18" s="9"/>
    </row>
    <row r="19" spans="1:16">
      <c r="A19" s="12"/>
      <c r="B19" s="25">
        <v>331.5</v>
      </c>
      <c r="C19" s="20" t="s">
        <v>25</v>
      </c>
      <c r="D19" s="47">
        <v>0</v>
      </c>
      <c r="E19" s="47">
        <v>350000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350000</v>
      </c>
      <c r="O19" s="48">
        <f t="shared" si="2"/>
        <v>20.773979107312442</v>
      </c>
      <c r="P19" s="9"/>
    </row>
    <row r="20" spans="1:16">
      <c r="A20" s="12"/>
      <c r="B20" s="25">
        <v>331.65</v>
      </c>
      <c r="C20" s="20" t="s">
        <v>29</v>
      </c>
      <c r="D20" s="47">
        <v>0</v>
      </c>
      <c r="E20" s="47">
        <v>91799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91799</v>
      </c>
      <c r="O20" s="48">
        <f t="shared" si="2"/>
        <v>5.4486585944919277</v>
      </c>
      <c r="P20" s="9"/>
    </row>
    <row r="21" spans="1:16">
      <c r="A21" s="12"/>
      <c r="B21" s="25">
        <v>334.1</v>
      </c>
      <c r="C21" s="20" t="s">
        <v>26</v>
      </c>
      <c r="D21" s="47">
        <v>145337</v>
      </c>
      <c r="E21" s="47">
        <v>0</v>
      </c>
      <c r="F21" s="47">
        <v>0</v>
      </c>
      <c r="G21" s="47">
        <v>300000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445337</v>
      </c>
      <c r="O21" s="48">
        <f t="shared" si="2"/>
        <v>26.432632953466285</v>
      </c>
      <c r="P21" s="9"/>
    </row>
    <row r="22" spans="1:16">
      <c r="A22" s="12"/>
      <c r="B22" s="25">
        <v>334.2</v>
      </c>
      <c r="C22" s="20" t="s">
        <v>27</v>
      </c>
      <c r="D22" s="47">
        <v>1389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1389</v>
      </c>
      <c r="O22" s="48">
        <f t="shared" si="2"/>
        <v>8.2443019943019946E-2</v>
      </c>
      <c r="P22" s="9"/>
    </row>
    <row r="23" spans="1:16">
      <c r="A23" s="12"/>
      <c r="B23" s="25">
        <v>334.5</v>
      </c>
      <c r="C23" s="20" t="s">
        <v>133</v>
      </c>
      <c r="D23" s="47">
        <v>3063340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7" si="5">SUM(D23:M23)</f>
        <v>3063340</v>
      </c>
      <c r="O23" s="48">
        <f t="shared" si="2"/>
        <v>181.8221747388414</v>
      </c>
      <c r="P23" s="9"/>
    </row>
    <row r="24" spans="1:16">
      <c r="A24" s="12"/>
      <c r="B24" s="25">
        <v>334.69</v>
      </c>
      <c r="C24" s="20" t="s">
        <v>32</v>
      </c>
      <c r="D24" s="47">
        <v>0</v>
      </c>
      <c r="E24" s="47">
        <v>11592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11592</v>
      </c>
      <c r="O24" s="48">
        <f t="shared" si="2"/>
        <v>0.68803418803418803</v>
      </c>
      <c r="P24" s="9"/>
    </row>
    <row r="25" spans="1:16">
      <c r="A25" s="12"/>
      <c r="B25" s="25">
        <v>334.7</v>
      </c>
      <c r="C25" s="20" t="s">
        <v>33</v>
      </c>
      <c r="D25" s="47">
        <v>42378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42378</v>
      </c>
      <c r="O25" s="48">
        <f t="shared" si="2"/>
        <v>2.5153133903133904</v>
      </c>
      <c r="P25" s="9"/>
    </row>
    <row r="26" spans="1:16">
      <c r="A26" s="12"/>
      <c r="B26" s="25">
        <v>334.82</v>
      </c>
      <c r="C26" s="20" t="s">
        <v>154</v>
      </c>
      <c r="D26" s="47">
        <v>0</v>
      </c>
      <c r="E26" s="47">
        <v>295603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295603</v>
      </c>
      <c r="O26" s="48">
        <f t="shared" si="2"/>
        <v>17.545287274453941</v>
      </c>
      <c r="P26" s="9"/>
    </row>
    <row r="27" spans="1:16">
      <c r="A27" s="12"/>
      <c r="B27" s="25">
        <v>335.12</v>
      </c>
      <c r="C27" s="20" t="s">
        <v>134</v>
      </c>
      <c r="D27" s="47">
        <v>1538265</v>
      </c>
      <c r="E27" s="47">
        <v>59464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1597729</v>
      </c>
      <c r="O27" s="48">
        <f t="shared" si="2"/>
        <v>94.831968186134858</v>
      </c>
      <c r="P27" s="9"/>
    </row>
    <row r="28" spans="1:16">
      <c r="A28" s="12"/>
      <c r="B28" s="25">
        <v>335.13</v>
      </c>
      <c r="C28" s="20" t="s">
        <v>135</v>
      </c>
      <c r="D28" s="47">
        <v>20719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20719</v>
      </c>
      <c r="O28" s="48">
        <f t="shared" si="2"/>
        <v>1.2297602089268755</v>
      </c>
      <c r="P28" s="9"/>
    </row>
    <row r="29" spans="1:16">
      <c r="A29" s="12"/>
      <c r="B29" s="25">
        <v>335.14</v>
      </c>
      <c r="C29" s="20" t="s">
        <v>136</v>
      </c>
      <c r="D29" s="47">
        <v>14756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14756</v>
      </c>
      <c r="O29" s="48">
        <f t="shared" si="2"/>
        <v>0.87583095916429254</v>
      </c>
      <c r="P29" s="9"/>
    </row>
    <row r="30" spans="1:16">
      <c r="A30" s="12"/>
      <c r="B30" s="25">
        <v>335.15</v>
      </c>
      <c r="C30" s="20" t="s">
        <v>137</v>
      </c>
      <c r="D30" s="47">
        <v>1501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1501</v>
      </c>
      <c r="O30" s="48">
        <f t="shared" si="2"/>
        <v>8.9090693257359924E-2</v>
      </c>
      <c r="P30" s="9"/>
    </row>
    <row r="31" spans="1:16">
      <c r="A31" s="12"/>
      <c r="B31" s="25">
        <v>335.16</v>
      </c>
      <c r="C31" s="20" t="s">
        <v>138</v>
      </c>
      <c r="D31" s="47">
        <v>226473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226473</v>
      </c>
      <c r="O31" s="48">
        <f t="shared" si="2"/>
        <v>13.44212962962963</v>
      </c>
      <c r="P31" s="9"/>
    </row>
    <row r="32" spans="1:16">
      <c r="A32" s="12"/>
      <c r="B32" s="25">
        <v>335.18</v>
      </c>
      <c r="C32" s="20" t="s">
        <v>139</v>
      </c>
      <c r="D32" s="47">
        <v>1154890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1154890</v>
      </c>
      <c r="O32" s="48">
        <f t="shared" si="2"/>
        <v>68.54760208926875</v>
      </c>
      <c r="P32" s="9"/>
    </row>
    <row r="33" spans="1:16">
      <c r="A33" s="12"/>
      <c r="B33" s="25">
        <v>335.41</v>
      </c>
      <c r="C33" s="20" t="s">
        <v>40</v>
      </c>
      <c r="D33" s="47">
        <v>8169</v>
      </c>
      <c r="E33" s="47">
        <v>24823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32992</v>
      </c>
      <c r="O33" s="48">
        <f t="shared" si="2"/>
        <v>1.9582146248812915</v>
      </c>
      <c r="P33" s="9"/>
    </row>
    <row r="34" spans="1:16">
      <c r="A34" s="12"/>
      <c r="B34" s="25">
        <v>335.42</v>
      </c>
      <c r="C34" s="20" t="s">
        <v>41</v>
      </c>
      <c r="D34" s="47">
        <v>0</v>
      </c>
      <c r="E34" s="47">
        <v>195816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195816</v>
      </c>
      <c r="O34" s="48">
        <f t="shared" si="2"/>
        <v>11.622507122507123</v>
      </c>
      <c r="P34" s="9"/>
    </row>
    <row r="35" spans="1:16">
      <c r="A35" s="12"/>
      <c r="B35" s="25">
        <v>335.49</v>
      </c>
      <c r="C35" s="20" t="s">
        <v>155</v>
      </c>
      <c r="D35" s="47">
        <v>0</v>
      </c>
      <c r="E35" s="47">
        <v>443745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443745</v>
      </c>
      <c r="O35" s="48">
        <f t="shared" si="2"/>
        <v>26.338141025641026</v>
      </c>
      <c r="P35" s="9"/>
    </row>
    <row r="36" spans="1:16">
      <c r="A36" s="12"/>
      <c r="B36" s="25">
        <v>335.7</v>
      </c>
      <c r="C36" s="20" t="s">
        <v>42</v>
      </c>
      <c r="D36" s="47">
        <v>7573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7573</v>
      </c>
      <c r="O36" s="48">
        <f t="shared" si="2"/>
        <v>0.44948955365622034</v>
      </c>
      <c r="P36" s="9"/>
    </row>
    <row r="37" spans="1:16">
      <c r="A37" s="12"/>
      <c r="B37" s="25">
        <v>336</v>
      </c>
      <c r="C37" s="20" t="s">
        <v>4</v>
      </c>
      <c r="D37" s="47">
        <v>57240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57240</v>
      </c>
      <c r="O37" s="48">
        <f t="shared" ref="O37:O68" si="6">(N37/O$93)</f>
        <v>3.3974358974358974</v>
      </c>
      <c r="P37" s="9"/>
    </row>
    <row r="38" spans="1:16" ht="15.75">
      <c r="A38" s="29" t="s">
        <v>48</v>
      </c>
      <c r="B38" s="30"/>
      <c r="C38" s="31"/>
      <c r="D38" s="32">
        <f t="shared" ref="D38:M38" si="7">SUM(D39:D76)</f>
        <v>1037514</v>
      </c>
      <c r="E38" s="32">
        <f t="shared" si="7"/>
        <v>1490746</v>
      </c>
      <c r="F38" s="32">
        <f t="shared" si="7"/>
        <v>0</v>
      </c>
      <c r="G38" s="32">
        <f t="shared" si="7"/>
        <v>0</v>
      </c>
      <c r="H38" s="32">
        <f t="shared" si="7"/>
        <v>0</v>
      </c>
      <c r="I38" s="32">
        <f t="shared" si="7"/>
        <v>0</v>
      </c>
      <c r="J38" s="32">
        <f t="shared" si="7"/>
        <v>23105</v>
      </c>
      <c r="K38" s="32">
        <f t="shared" si="7"/>
        <v>0</v>
      </c>
      <c r="L38" s="32">
        <f t="shared" si="7"/>
        <v>0</v>
      </c>
      <c r="M38" s="32">
        <f t="shared" si="7"/>
        <v>0</v>
      </c>
      <c r="N38" s="32">
        <f>SUM(D38:M38)</f>
        <v>2551365</v>
      </c>
      <c r="O38" s="46">
        <f t="shared" si="6"/>
        <v>151.43429487179486</v>
      </c>
      <c r="P38" s="10"/>
    </row>
    <row r="39" spans="1:16">
      <c r="A39" s="12"/>
      <c r="B39" s="25">
        <v>341.1</v>
      </c>
      <c r="C39" s="20" t="s">
        <v>140</v>
      </c>
      <c r="D39" s="47">
        <v>67961</v>
      </c>
      <c r="E39" s="47">
        <v>13624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81585</v>
      </c>
      <c r="O39" s="48">
        <f t="shared" si="6"/>
        <v>4.8424145299145298</v>
      </c>
      <c r="P39" s="9"/>
    </row>
    <row r="40" spans="1:16">
      <c r="A40" s="12"/>
      <c r="B40" s="25">
        <v>341.16</v>
      </c>
      <c r="C40" s="20" t="s">
        <v>141</v>
      </c>
      <c r="D40" s="47">
        <v>0</v>
      </c>
      <c r="E40" s="47">
        <v>28285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ref="N40:N76" si="8">SUM(D40:M40)</f>
        <v>28285</v>
      </c>
      <c r="O40" s="48">
        <f t="shared" si="6"/>
        <v>1.6788342830009497</v>
      </c>
      <c r="P40" s="9"/>
    </row>
    <row r="41" spans="1:16">
      <c r="A41" s="12"/>
      <c r="B41" s="25">
        <v>341.2</v>
      </c>
      <c r="C41" s="20" t="s">
        <v>157</v>
      </c>
      <c r="D41" s="47">
        <v>0</v>
      </c>
      <c r="E41" s="47">
        <v>4647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4647</v>
      </c>
      <c r="O41" s="48">
        <f t="shared" si="6"/>
        <v>0.2758190883190883</v>
      </c>
      <c r="P41" s="9"/>
    </row>
    <row r="42" spans="1:16">
      <c r="A42" s="12"/>
      <c r="B42" s="25">
        <v>341.51</v>
      </c>
      <c r="C42" s="20" t="s">
        <v>142</v>
      </c>
      <c r="D42" s="47">
        <v>161498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161498</v>
      </c>
      <c r="O42" s="48">
        <f t="shared" si="6"/>
        <v>9.5855887939221276</v>
      </c>
      <c r="P42" s="9"/>
    </row>
    <row r="43" spans="1:16">
      <c r="A43" s="12"/>
      <c r="B43" s="25">
        <v>341.52</v>
      </c>
      <c r="C43" s="20" t="s">
        <v>143</v>
      </c>
      <c r="D43" s="47">
        <v>20098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20098</v>
      </c>
      <c r="O43" s="48">
        <f t="shared" si="6"/>
        <v>1.1929012345679013</v>
      </c>
      <c r="P43" s="9"/>
    </row>
    <row r="44" spans="1:16">
      <c r="A44" s="12"/>
      <c r="B44" s="25">
        <v>341.53</v>
      </c>
      <c r="C44" s="20" t="s">
        <v>144</v>
      </c>
      <c r="D44" s="47">
        <v>50745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50745</v>
      </c>
      <c r="O44" s="48">
        <f t="shared" si="6"/>
        <v>3.0119301994301995</v>
      </c>
      <c r="P44" s="9"/>
    </row>
    <row r="45" spans="1:16">
      <c r="A45" s="12"/>
      <c r="B45" s="25">
        <v>341.55</v>
      </c>
      <c r="C45" s="20" t="s">
        <v>145</v>
      </c>
      <c r="D45" s="47">
        <v>85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85</v>
      </c>
      <c r="O45" s="48">
        <f t="shared" si="6"/>
        <v>5.0451092117758788E-3</v>
      </c>
      <c r="P45" s="9"/>
    </row>
    <row r="46" spans="1:16">
      <c r="A46" s="12"/>
      <c r="B46" s="25">
        <v>341.56</v>
      </c>
      <c r="C46" s="20" t="s">
        <v>146</v>
      </c>
      <c r="D46" s="47">
        <v>20019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20019</v>
      </c>
      <c r="O46" s="48">
        <f t="shared" si="6"/>
        <v>1.1882122507122508</v>
      </c>
      <c r="P46" s="9"/>
    </row>
    <row r="47" spans="1:16">
      <c r="A47" s="12"/>
      <c r="B47" s="25">
        <v>341.9</v>
      </c>
      <c r="C47" s="20" t="s">
        <v>147</v>
      </c>
      <c r="D47" s="47">
        <v>283701</v>
      </c>
      <c r="E47" s="47">
        <v>600</v>
      </c>
      <c r="F47" s="47">
        <v>0</v>
      </c>
      <c r="G47" s="47">
        <v>0</v>
      </c>
      <c r="H47" s="47">
        <v>0</v>
      </c>
      <c r="I47" s="47">
        <v>0</v>
      </c>
      <c r="J47" s="47">
        <v>23105</v>
      </c>
      <c r="K47" s="47">
        <v>0</v>
      </c>
      <c r="L47" s="47">
        <v>0</v>
      </c>
      <c r="M47" s="47">
        <v>0</v>
      </c>
      <c r="N47" s="47">
        <f t="shared" si="8"/>
        <v>307406</v>
      </c>
      <c r="O47" s="48">
        <f t="shared" si="6"/>
        <v>18.245845204178536</v>
      </c>
      <c r="P47" s="9"/>
    </row>
    <row r="48" spans="1:16">
      <c r="A48" s="12"/>
      <c r="B48" s="25">
        <v>342.3</v>
      </c>
      <c r="C48" s="20" t="s">
        <v>61</v>
      </c>
      <c r="D48" s="47">
        <v>13740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13740</v>
      </c>
      <c r="O48" s="48">
        <f t="shared" si="6"/>
        <v>0.81552706552706555</v>
      </c>
      <c r="P48" s="9"/>
    </row>
    <row r="49" spans="1:16">
      <c r="A49" s="12"/>
      <c r="B49" s="25">
        <v>342.4</v>
      </c>
      <c r="C49" s="20" t="s">
        <v>62</v>
      </c>
      <c r="D49" s="47">
        <v>0</v>
      </c>
      <c r="E49" s="47">
        <v>117818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117818</v>
      </c>
      <c r="O49" s="48">
        <f t="shared" si="6"/>
        <v>6.992996201329535</v>
      </c>
      <c r="P49" s="9"/>
    </row>
    <row r="50" spans="1:16">
      <c r="A50" s="12"/>
      <c r="B50" s="25">
        <v>342.5</v>
      </c>
      <c r="C50" s="20" t="s">
        <v>63</v>
      </c>
      <c r="D50" s="47">
        <v>6344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6344</v>
      </c>
      <c r="O50" s="48">
        <f t="shared" si="6"/>
        <v>0.37654320987654322</v>
      </c>
      <c r="P50" s="9"/>
    </row>
    <row r="51" spans="1:16">
      <c r="A51" s="12"/>
      <c r="B51" s="25">
        <v>342.6</v>
      </c>
      <c r="C51" s="20" t="s">
        <v>64</v>
      </c>
      <c r="D51" s="47">
        <v>0</v>
      </c>
      <c r="E51" s="47">
        <v>1029600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1029600</v>
      </c>
      <c r="O51" s="48">
        <f t="shared" si="6"/>
        <v>61.111111111111114</v>
      </c>
      <c r="P51" s="9"/>
    </row>
    <row r="52" spans="1:16">
      <c r="A52" s="12"/>
      <c r="B52" s="25">
        <v>343.4</v>
      </c>
      <c r="C52" s="20" t="s">
        <v>65</v>
      </c>
      <c r="D52" s="47">
        <v>0</v>
      </c>
      <c r="E52" s="47">
        <v>85880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85880</v>
      </c>
      <c r="O52" s="48">
        <f t="shared" si="6"/>
        <v>5.0973409306742639</v>
      </c>
      <c r="P52" s="9"/>
    </row>
    <row r="53" spans="1:16">
      <c r="A53" s="12"/>
      <c r="B53" s="25">
        <v>344.9</v>
      </c>
      <c r="C53" s="20" t="s">
        <v>148</v>
      </c>
      <c r="D53" s="47">
        <v>0</v>
      </c>
      <c r="E53" s="47">
        <v>5624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5624</v>
      </c>
      <c r="O53" s="48">
        <f t="shared" si="6"/>
        <v>0.33380816714150047</v>
      </c>
      <c r="P53" s="9"/>
    </row>
    <row r="54" spans="1:16">
      <c r="A54" s="12"/>
      <c r="B54" s="25">
        <v>346.4</v>
      </c>
      <c r="C54" s="20" t="s">
        <v>67</v>
      </c>
      <c r="D54" s="47">
        <v>22710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22710</v>
      </c>
      <c r="O54" s="48">
        <f t="shared" si="6"/>
        <v>1.3479344729344729</v>
      </c>
      <c r="P54" s="9"/>
    </row>
    <row r="55" spans="1:16">
      <c r="A55" s="12"/>
      <c r="B55" s="25">
        <v>347.2</v>
      </c>
      <c r="C55" s="20" t="s">
        <v>68</v>
      </c>
      <c r="D55" s="47">
        <v>358770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358770</v>
      </c>
      <c r="O55" s="48">
        <f t="shared" si="6"/>
        <v>21.294515669515668</v>
      </c>
      <c r="P55" s="9"/>
    </row>
    <row r="56" spans="1:16">
      <c r="A56" s="12"/>
      <c r="B56" s="25">
        <v>347.5</v>
      </c>
      <c r="C56" s="20" t="s">
        <v>69</v>
      </c>
      <c r="D56" s="47">
        <v>4449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4449</v>
      </c>
      <c r="O56" s="48">
        <f t="shared" si="6"/>
        <v>0.26406695156695159</v>
      </c>
      <c r="P56" s="9"/>
    </row>
    <row r="57" spans="1:16">
      <c r="A57" s="12"/>
      <c r="B57" s="25">
        <v>348.11</v>
      </c>
      <c r="C57" s="20" t="s">
        <v>176</v>
      </c>
      <c r="D57" s="47">
        <v>0</v>
      </c>
      <c r="E57" s="47">
        <v>6250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>SUM(D57:M57)</f>
        <v>6250</v>
      </c>
      <c r="O57" s="48">
        <f t="shared" si="6"/>
        <v>0.37096391263057932</v>
      </c>
      <c r="P57" s="9"/>
    </row>
    <row r="58" spans="1:16">
      <c r="A58" s="12"/>
      <c r="B58" s="25">
        <v>348.12</v>
      </c>
      <c r="C58" s="20" t="s">
        <v>158</v>
      </c>
      <c r="D58" s="47">
        <v>0</v>
      </c>
      <c r="E58" s="47">
        <v>959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ref="N58:N73" si="9">SUM(D58:M58)</f>
        <v>959</v>
      </c>
      <c r="O58" s="48">
        <f t="shared" si="6"/>
        <v>5.6920702754036087E-2</v>
      </c>
      <c r="P58" s="9"/>
    </row>
    <row r="59" spans="1:16">
      <c r="A59" s="12"/>
      <c r="B59" s="25">
        <v>348.13</v>
      </c>
      <c r="C59" s="20" t="s">
        <v>159</v>
      </c>
      <c r="D59" s="47">
        <v>0</v>
      </c>
      <c r="E59" s="47">
        <v>19797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19797</v>
      </c>
      <c r="O59" s="48">
        <f t="shared" si="6"/>
        <v>1.1750356125356125</v>
      </c>
      <c r="P59" s="9"/>
    </row>
    <row r="60" spans="1:16">
      <c r="A60" s="12"/>
      <c r="B60" s="25">
        <v>348.14</v>
      </c>
      <c r="C60" s="20" t="s">
        <v>177</v>
      </c>
      <c r="D60" s="47">
        <v>7400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7400</v>
      </c>
      <c r="O60" s="48">
        <f t="shared" si="6"/>
        <v>0.43922127255460591</v>
      </c>
      <c r="P60" s="9"/>
    </row>
    <row r="61" spans="1:16">
      <c r="A61" s="12"/>
      <c r="B61" s="25">
        <v>348.22</v>
      </c>
      <c r="C61" s="20" t="s">
        <v>178</v>
      </c>
      <c r="D61" s="47">
        <v>0</v>
      </c>
      <c r="E61" s="47">
        <v>1232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1232</v>
      </c>
      <c r="O61" s="48">
        <f t="shared" si="6"/>
        <v>7.3124406457739793E-2</v>
      </c>
      <c r="P61" s="9"/>
    </row>
    <row r="62" spans="1:16">
      <c r="A62" s="12"/>
      <c r="B62" s="25">
        <v>348.23</v>
      </c>
      <c r="C62" s="20" t="s">
        <v>161</v>
      </c>
      <c r="D62" s="47">
        <v>0</v>
      </c>
      <c r="E62" s="47">
        <v>654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654</v>
      </c>
      <c r="O62" s="48">
        <f t="shared" si="6"/>
        <v>3.8817663817663821E-2</v>
      </c>
      <c r="P62" s="9"/>
    </row>
    <row r="63" spans="1:16">
      <c r="A63" s="12"/>
      <c r="B63" s="25">
        <v>348.24</v>
      </c>
      <c r="C63" s="20" t="s">
        <v>179</v>
      </c>
      <c r="D63" s="47">
        <v>3700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3700</v>
      </c>
      <c r="O63" s="48">
        <f t="shared" si="6"/>
        <v>0.21961063627730296</v>
      </c>
      <c r="P63" s="9"/>
    </row>
    <row r="64" spans="1:16">
      <c r="A64" s="12"/>
      <c r="B64" s="25">
        <v>348.31</v>
      </c>
      <c r="C64" s="20" t="s">
        <v>162</v>
      </c>
      <c r="D64" s="47">
        <v>0</v>
      </c>
      <c r="E64" s="47">
        <v>33677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33677</v>
      </c>
      <c r="O64" s="48">
        <f t="shared" si="6"/>
        <v>1.9988722697056029</v>
      </c>
      <c r="P64" s="9"/>
    </row>
    <row r="65" spans="1:16">
      <c r="A65" s="12"/>
      <c r="B65" s="25">
        <v>348.32</v>
      </c>
      <c r="C65" s="20" t="s">
        <v>163</v>
      </c>
      <c r="D65" s="47">
        <v>0</v>
      </c>
      <c r="E65" s="47">
        <v>47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47</v>
      </c>
      <c r="O65" s="48">
        <f t="shared" si="6"/>
        <v>2.7896486229819564E-3</v>
      </c>
      <c r="P65" s="9"/>
    </row>
    <row r="66" spans="1:16">
      <c r="A66" s="12"/>
      <c r="B66" s="25">
        <v>348.41</v>
      </c>
      <c r="C66" s="20" t="s">
        <v>164</v>
      </c>
      <c r="D66" s="47">
        <v>0</v>
      </c>
      <c r="E66" s="47">
        <v>37588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37588</v>
      </c>
      <c r="O66" s="48">
        <f t="shared" si="6"/>
        <v>2.2310066476733144</v>
      </c>
      <c r="P66" s="9"/>
    </row>
    <row r="67" spans="1:16">
      <c r="A67" s="12"/>
      <c r="B67" s="25">
        <v>348.42</v>
      </c>
      <c r="C67" s="20" t="s">
        <v>165</v>
      </c>
      <c r="D67" s="47">
        <v>0</v>
      </c>
      <c r="E67" s="47">
        <v>5045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5045</v>
      </c>
      <c r="O67" s="48">
        <f t="shared" si="6"/>
        <v>0.29944207027540359</v>
      </c>
      <c r="P67" s="9"/>
    </row>
    <row r="68" spans="1:16">
      <c r="A68" s="12"/>
      <c r="B68" s="25">
        <v>348.52</v>
      </c>
      <c r="C68" s="20" t="s">
        <v>166</v>
      </c>
      <c r="D68" s="47">
        <v>0</v>
      </c>
      <c r="E68" s="47">
        <v>6046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6046</v>
      </c>
      <c r="O68" s="48">
        <f t="shared" si="6"/>
        <v>0.35885565052231722</v>
      </c>
      <c r="P68" s="9"/>
    </row>
    <row r="69" spans="1:16">
      <c r="A69" s="12"/>
      <c r="B69" s="25">
        <v>348.53</v>
      </c>
      <c r="C69" s="20" t="s">
        <v>167</v>
      </c>
      <c r="D69" s="47">
        <v>0</v>
      </c>
      <c r="E69" s="47">
        <v>40746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40746</v>
      </c>
      <c r="O69" s="48">
        <f t="shared" ref="O69:O91" si="10">(N69/O$93)</f>
        <v>2.4184472934472936</v>
      </c>
      <c r="P69" s="9"/>
    </row>
    <row r="70" spans="1:16">
      <c r="A70" s="12"/>
      <c r="B70" s="25">
        <v>348.54</v>
      </c>
      <c r="C70" s="20" t="s">
        <v>208</v>
      </c>
      <c r="D70" s="47">
        <v>0</v>
      </c>
      <c r="E70" s="47">
        <v>39464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39464</v>
      </c>
      <c r="O70" s="48">
        <f t="shared" si="10"/>
        <v>2.342355175688509</v>
      </c>
      <c r="P70" s="9"/>
    </row>
    <row r="71" spans="1:16">
      <c r="A71" s="12"/>
      <c r="B71" s="25">
        <v>348.62</v>
      </c>
      <c r="C71" s="20" t="s">
        <v>168</v>
      </c>
      <c r="D71" s="47">
        <v>0</v>
      </c>
      <c r="E71" s="47">
        <v>30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30</v>
      </c>
      <c r="O71" s="48">
        <f t="shared" si="10"/>
        <v>1.7806267806267807E-3</v>
      </c>
      <c r="P71" s="9"/>
    </row>
    <row r="72" spans="1:16">
      <c r="A72" s="12"/>
      <c r="B72" s="25">
        <v>348.71</v>
      </c>
      <c r="C72" s="20" t="s">
        <v>169</v>
      </c>
      <c r="D72" s="47">
        <v>0</v>
      </c>
      <c r="E72" s="47">
        <v>12708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12708</v>
      </c>
      <c r="O72" s="48">
        <f t="shared" si="10"/>
        <v>0.75427350427350426</v>
      </c>
      <c r="P72" s="9"/>
    </row>
    <row r="73" spans="1:16">
      <c r="A73" s="12"/>
      <c r="B73" s="25">
        <v>348.72</v>
      </c>
      <c r="C73" s="20" t="s">
        <v>170</v>
      </c>
      <c r="D73" s="47">
        <v>0</v>
      </c>
      <c r="E73" s="47">
        <v>425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425</v>
      </c>
      <c r="O73" s="48">
        <f t="shared" si="10"/>
        <v>2.5225546058879392E-2</v>
      </c>
      <c r="P73" s="9"/>
    </row>
    <row r="74" spans="1:16">
      <c r="A74" s="12"/>
      <c r="B74" s="25">
        <v>348.92099999999999</v>
      </c>
      <c r="C74" s="20" t="s">
        <v>149</v>
      </c>
      <c r="D74" s="47">
        <v>3700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8"/>
        <v>3700</v>
      </c>
      <c r="O74" s="48">
        <f t="shared" si="10"/>
        <v>0.21961063627730296</v>
      </c>
      <c r="P74" s="9"/>
    </row>
    <row r="75" spans="1:16">
      <c r="A75" s="12"/>
      <c r="B75" s="25">
        <v>348.99</v>
      </c>
      <c r="C75" s="20" t="s">
        <v>150</v>
      </c>
      <c r="D75" s="47">
        <v>169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8"/>
        <v>169</v>
      </c>
      <c r="O75" s="48">
        <f t="shared" si="10"/>
        <v>1.0030864197530864E-2</v>
      </c>
      <c r="P75" s="9"/>
    </row>
    <row r="76" spans="1:16">
      <c r="A76" s="12"/>
      <c r="B76" s="25">
        <v>349</v>
      </c>
      <c r="C76" s="20" t="s">
        <v>1</v>
      </c>
      <c r="D76" s="47">
        <v>12425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8"/>
        <v>12425</v>
      </c>
      <c r="O76" s="48">
        <f t="shared" si="10"/>
        <v>0.73747625830959163</v>
      </c>
      <c r="P76" s="9"/>
    </row>
    <row r="77" spans="1:16" ht="15.75">
      <c r="A77" s="29" t="s">
        <v>49</v>
      </c>
      <c r="B77" s="30"/>
      <c r="C77" s="31"/>
      <c r="D77" s="32">
        <f t="shared" ref="D77:M77" si="11">SUM(D78:D81)</f>
        <v>95</v>
      </c>
      <c r="E77" s="32">
        <f t="shared" si="11"/>
        <v>38650</v>
      </c>
      <c r="F77" s="32">
        <f t="shared" si="11"/>
        <v>0</v>
      </c>
      <c r="G77" s="32">
        <f t="shared" si="11"/>
        <v>0</v>
      </c>
      <c r="H77" s="32">
        <f t="shared" si="11"/>
        <v>0</v>
      </c>
      <c r="I77" s="32">
        <f t="shared" si="11"/>
        <v>0</v>
      </c>
      <c r="J77" s="32">
        <f t="shared" si="11"/>
        <v>0</v>
      </c>
      <c r="K77" s="32">
        <f t="shared" si="11"/>
        <v>0</v>
      </c>
      <c r="L77" s="32">
        <f t="shared" si="11"/>
        <v>0</v>
      </c>
      <c r="M77" s="32">
        <f t="shared" si="11"/>
        <v>0</v>
      </c>
      <c r="N77" s="32">
        <f t="shared" ref="N77:N91" si="12">SUM(D77:M77)</f>
        <v>38745</v>
      </c>
      <c r="O77" s="46">
        <f t="shared" si="10"/>
        <v>2.2996794871794872</v>
      </c>
      <c r="P77" s="10"/>
    </row>
    <row r="78" spans="1:16">
      <c r="A78" s="13"/>
      <c r="B78" s="40">
        <v>351.1</v>
      </c>
      <c r="C78" s="21" t="s">
        <v>87</v>
      </c>
      <c r="D78" s="47">
        <v>0</v>
      </c>
      <c r="E78" s="47">
        <v>1704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1704</v>
      </c>
      <c r="O78" s="48">
        <f t="shared" si="10"/>
        <v>0.10113960113960115</v>
      </c>
      <c r="P78" s="9"/>
    </row>
    <row r="79" spans="1:16">
      <c r="A79" s="13"/>
      <c r="B79" s="40">
        <v>351.2</v>
      </c>
      <c r="C79" s="21" t="s">
        <v>90</v>
      </c>
      <c r="D79" s="47">
        <v>0</v>
      </c>
      <c r="E79" s="47">
        <v>27200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27200</v>
      </c>
      <c r="O79" s="48">
        <f t="shared" si="10"/>
        <v>1.6144349477682811</v>
      </c>
      <c r="P79" s="9"/>
    </row>
    <row r="80" spans="1:16">
      <c r="A80" s="13"/>
      <c r="B80" s="40">
        <v>351.8</v>
      </c>
      <c r="C80" s="21" t="s">
        <v>151</v>
      </c>
      <c r="D80" s="47">
        <v>0</v>
      </c>
      <c r="E80" s="47">
        <v>9746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9746</v>
      </c>
      <c r="O80" s="48">
        <f t="shared" si="10"/>
        <v>0.57846628679962009</v>
      </c>
      <c r="P80" s="9"/>
    </row>
    <row r="81" spans="1:119">
      <c r="A81" s="13"/>
      <c r="B81" s="40">
        <v>354</v>
      </c>
      <c r="C81" s="21" t="s">
        <v>171</v>
      </c>
      <c r="D81" s="47">
        <v>95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95</v>
      </c>
      <c r="O81" s="48">
        <f t="shared" si="10"/>
        <v>5.6386514719848051E-3</v>
      </c>
      <c r="P81" s="9"/>
    </row>
    <row r="82" spans="1:119" ht="15.75">
      <c r="A82" s="29" t="s">
        <v>5</v>
      </c>
      <c r="B82" s="30"/>
      <c r="C82" s="31"/>
      <c r="D82" s="32">
        <f t="shared" ref="D82:M82" si="13">SUM(D83:D87)</f>
        <v>376030</v>
      </c>
      <c r="E82" s="32">
        <f t="shared" si="13"/>
        <v>160533</v>
      </c>
      <c r="F82" s="32">
        <f t="shared" si="13"/>
        <v>0</v>
      </c>
      <c r="G82" s="32">
        <f t="shared" si="13"/>
        <v>1264</v>
      </c>
      <c r="H82" s="32">
        <f t="shared" si="13"/>
        <v>0</v>
      </c>
      <c r="I82" s="32">
        <f t="shared" si="13"/>
        <v>0</v>
      </c>
      <c r="J82" s="32">
        <f t="shared" si="13"/>
        <v>3587</v>
      </c>
      <c r="K82" s="32">
        <f t="shared" si="13"/>
        <v>0</v>
      </c>
      <c r="L82" s="32">
        <f t="shared" si="13"/>
        <v>0</v>
      </c>
      <c r="M82" s="32">
        <f t="shared" si="13"/>
        <v>0</v>
      </c>
      <c r="N82" s="32">
        <f t="shared" si="12"/>
        <v>541414</v>
      </c>
      <c r="O82" s="46">
        <f t="shared" si="10"/>
        <v>32.135208926875592</v>
      </c>
      <c r="P82" s="10"/>
    </row>
    <row r="83" spans="1:119">
      <c r="A83" s="12"/>
      <c r="B83" s="25">
        <v>361.1</v>
      </c>
      <c r="C83" s="20" t="s">
        <v>92</v>
      </c>
      <c r="D83" s="47">
        <v>52460</v>
      </c>
      <c r="E83" s="47">
        <v>34225</v>
      </c>
      <c r="F83" s="47">
        <v>0</v>
      </c>
      <c r="G83" s="47">
        <v>1264</v>
      </c>
      <c r="H83" s="47">
        <v>0</v>
      </c>
      <c r="I83" s="47">
        <v>0</v>
      </c>
      <c r="J83" s="47">
        <v>1009</v>
      </c>
      <c r="K83" s="47">
        <v>0</v>
      </c>
      <c r="L83" s="47">
        <v>0</v>
      </c>
      <c r="M83" s="47">
        <v>0</v>
      </c>
      <c r="N83" s="47">
        <f t="shared" si="12"/>
        <v>88958</v>
      </c>
      <c r="O83" s="48">
        <f t="shared" si="10"/>
        <v>5.2800332383665713</v>
      </c>
      <c r="P83" s="9"/>
    </row>
    <row r="84" spans="1:119">
      <c r="A84" s="12"/>
      <c r="B84" s="25">
        <v>362</v>
      </c>
      <c r="C84" s="20" t="s">
        <v>113</v>
      </c>
      <c r="D84" s="47">
        <v>26526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26526</v>
      </c>
      <c r="O84" s="48">
        <f t="shared" si="10"/>
        <v>1.5744301994301995</v>
      </c>
      <c r="P84" s="9"/>
    </row>
    <row r="85" spans="1:119">
      <c r="A85" s="12"/>
      <c r="B85" s="25">
        <v>366</v>
      </c>
      <c r="C85" s="20" t="s">
        <v>95</v>
      </c>
      <c r="D85" s="47">
        <v>850</v>
      </c>
      <c r="E85" s="47">
        <v>50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900</v>
      </c>
      <c r="O85" s="48">
        <f t="shared" si="10"/>
        <v>5.3418803418803416E-2</v>
      </c>
      <c r="P85" s="9"/>
    </row>
    <row r="86" spans="1:119">
      <c r="A86" s="12"/>
      <c r="B86" s="25">
        <v>369.3</v>
      </c>
      <c r="C86" s="20" t="s">
        <v>96</v>
      </c>
      <c r="D86" s="47">
        <v>10688</v>
      </c>
      <c r="E86" s="47">
        <v>18223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28911</v>
      </c>
      <c r="O86" s="48">
        <f t="shared" si="10"/>
        <v>1.7159900284900285</v>
      </c>
      <c r="P86" s="9"/>
    </row>
    <row r="87" spans="1:119">
      <c r="A87" s="12"/>
      <c r="B87" s="25">
        <v>369.9</v>
      </c>
      <c r="C87" s="20" t="s">
        <v>97</v>
      </c>
      <c r="D87" s="47">
        <v>285506</v>
      </c>
      <c r="E87" s="47">
        <v>108035</v>
      </c>
      <c r="F87" s="47">
        <v>0</v>
      </c>
      <c r="G87" s="47">
        <v>0</v>
      </c>
      <c r="H87" s="47">
        <v>0</v>
      </c>
      <c r="I87" s="47">
        <v>0</v>
      </c>
      <c r="J87" s="47">
        <v>2578</v>
      </c>
      <c r="K87" s="47">
        <v>0</v>
      </c>
      <c r="L87" s="47">
        <v>0</v>
      </c>
      <c r="M87" s="47">
        <v>0</v>
      </c>
      <c r="N87" s="47">
        <f t="shared" si="12"/>
        <v>396119</v>
      </c>
      <c r="O87" s="48">
        <f t="shared" si="10"/>
        <v>23.511336657169991</v>
      </c>
      <c r="P87" s="9"/>
    </row>
    <row r="88" spans="1:119" ht="15.75">
      <c r="A88" s="29" t="s">
        <v>50</v>
      </c>
      <c r="B88" s="30"/>
      <c r="C88" s="31"/>
      <c r="D88" s="32">
        <f t="shared" ref="D88:M88" si="14">SUM(D89:D90)</f>
        <v>377977</v>
      </c>
      <c r="E88" s="32">
        <f t="shared" si="14"/>
        <v>966697</v>
      </c>
      <c r="F88" s="32">
        <f t="shared" si="14"/>
        <v>0</v>
      </c>
      <c r="G88" s="32">
        <f t="shared" si="14"/>
        <v>0</v>
      </c>
      <c r="H88" s="32">
        <f t="shared" si="14"/>
        <v>0</v>
      </c>
      <c r="I88" s="32">
        <f t="shared" si="14"/>
        <v>0</v>
      </c>
      <c r="J88" s="32">
        <f t="shared" si="14"/>
        <v>0</v>
      </c>
      <c r="K88" s="32">
        <f t="shared" si="14"/>
        <v>0</v>
      </c>
      <c r="L88" s="32">
        <f t="shared" si="14"/>
        <v>0</v>
      </c>
      <c r="M88" s="32">
        <f t="shared" si="14"/>
        <v>0</v>
      </c>
      <c r="N88" s="32">
        <f t="shared" si="12"/>
        <v>1344674</v>
      </c>
      <c r="O88" s="46">
        <f t="shared" si="10"/>
        <v>79.812084520417855</v>
      </c>
      <c r="P88" s="9"/>
    </row>
    <row r="89" spans="1:119">
      <c r="A89" s="12"/>
      <c r="B89" s="25">
        <v>381</v>
      </c>
      <c r="C89" s="20" t="s">
        <v>98</v>
      </c>
      <c r="D89" s="47">
        <v>135392</v>
      </c>
      <c r="E89" s="47">
        <v>752832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888224</v>
      </c>
      <c r="O89" s="48">
        <f t="shared" si="10"/>
        <v>52.719848053181387</v>
      </c>
      <c r="P89" s="9"/>
    </row>
    <row r="90" spans="1:119" ht="15.75" thickBot="1">
      <c r="A90" s="12"/>
      <c r="B90" s="25">
        <v>384</v>
      </c>
      <c r="C90" s="20" t="s">
        <v>99</v>
      </c>
      <c r="D90" s="47">
        <v>242585</v>
      </c>
      <c r="E90" s="47">
        <v>213865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456450</v>
      </c>
      <c r="O90" s="48">
        <f t="shared" si="10"/>
        <v>27.092236467236468</v>
      </c>
      <c r="P90" s="9"/>
    </row>
    <row r="91" spans="1:119" ht="16.5" thickBot="1">
      <c r="A91" s="14" t="s">
        <v>71</v>
      </c>
      <c r="B91" s="23"/>
      <c r="C91" s="22"/>
      <c r="D91" s="15">
        <f t="shared" ref="D91:M91" si="15">SUM(D5,D12,D16,D38,D77,D82,D88)</f>
        <v>14777119</v>
      </c>
      <c r="E91" s="15">
        <f t="shared" si="15"/>
        <v>6550755</v>
      </c>
      <c r="F91" s="15">
        <f t="shared" si="15"/>
        <v>0</v>
      </c>
      <c r="G91" s="15">
        <f t="shared" si="15"/>
        <v>301264</v>
      </c>
      <c r="H91" s="15">
        <f t="shared" si="15"/>
        <v>0</v>
      </c>
      <c r="I91" s="15">
        <f t="shared" si="15"/>
        <v>0</v>
      </c>
      <c r="J91" s="15">
        <f t="shared" si="15"/>
        <v>26692</v>
      </c>
      <c r="K91" s="15">
        <f t="shared" si="15"/>
        <v>0</v>
      </c>
      <c r="L91" s="15">
        <f t="shared" si="15"/>
        <v>0</v>
      </c>
      <c r="M91" s="15">
        <f t="shared" si="15"/>
        <v>0</v>
      </c>
      <c r="N91" s="15">
        <f t="shared" si="12"/>
        <v>21655830</v>
      </c>
      <c r="O91" s="38">
        <f t="shared" si="10"/>
        <v>1285.3650284900284</v>
      </c>
      <c r="P91" s="6"/>
      <c r="Q91" s="2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</row>
    <row r="92" spans="1:119">
      <c r="A92" s="16"/>
      <c r="B92" s="18"/>
      <c r="C92" s="18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9"/>
    </row>
    <row r="93" spans="1:119">
      <c r="A93" s="41"/>
      <c r="B93" s="42"/>
      <c r="C93" s="42"/>
      <c r="D93" s="43"/>
      <c r="E93" s="43"/>
      <c r="F93" s="43"/>
      <c r="G93" s="43"/>
      <c r="H93" s="43"/>
      <c r="I93" s="43"/>
      <c r="J93" s="43"/>
      <c r="K93" s="43"/>
      <c r="L93" s="119" t="s">
        <v>209</v>
      </c>
      <c r="M93" s="119"/>
      <c r="N93" s="119"/>
      <c r="O93" s="44">
        <v>16848</v>
      </c>
    </row>
    <row r="94" spans="1:119">
      <c r="A94" s="120"/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8"/>
    </row>
    <row r="95" spans="1:119" ht="15.75" customHeight="1" thickBot="1">
      <c r="A95" s="121" t="s">
        <v>116</v>
      </c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1"/>
    </row>
  </sheetData>
  <mergeCells count="10">
    <mergeCell ref="L93:N93"/>
    <mergeCell ref="A94:O94"/>
    <mergeCell ref="A95:O9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9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174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100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105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101</v>
      </c>
      <c r="F4" s="34" t="s">
        <v>102</v>
      </c>
      <c r="G4" s="34" t="s">
        <v>103</v>
      </c>
      <c r="H4" s="34" t="s">
        <v>7</v>
      </c>
      <c r="I4" s="34" t="s">
        <v>8</v>
      </c>
      <c r="J4" s="35" t="s">
        <v>104</v>
      </c>
      <c r="K4" s="35" t="s">
        <v>9</v>
      </c>
      <c r="L4" s="35" t="s">
        <v>10</v>
      </c>
      <c r="M4" s="35" t="s">
        <v>11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5767977</v>
      </c>
      <c r="E5" s="27">
        <f t="shared" si="0"/>
        <v>1050060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6" si="1">SUM(D5:M5)</f>
        <v>6818037</v>
      </c>
      <c r="O5" s="33">
        <f t="shared" ref="O5:O36" si="2">(N5/O$92)</f>
        <v>404.89559950115802</v>
      </c>
      <c r="P5" s="6"/>
    </row>
    <row r="6" spans="1:133">
      <c r="A6" s="12"/>
      <c r="B6" s="25">
        <v>311</v>
      </c>
      <c r="C6" s="20" t="s">
        <v>3</v>
      </c>
      <c r="D6" s="47">
        <v>4857968</v>
      </c>
      <c r="E6" s="47">
        <v>635128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5493096</v>
      </c>
      <c r="O6" s="48">
        <f t="shared" si="2"/>
        <v>326.21272047033671</v>
      </c>
      <c r="P6" s="9"/>
    </row>
    <row r="7" spans="1:133">
      <c r="A7" s="12"/>
      <c r="B7" s="25">
        <v>312.10000000000002</v>
      </c>
      <c r="C7" s="20" t="s">
        <v>12</v>
      </c>
      <c r="D7" s="47">
        <v>35663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35663</v>
      </c>
      <c r="O7" s="48">
        <f t="shared" si="2"/>
        <v>2.1178811093295327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72089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72089</v>
      </c>
      <c r="O8" s="48">
        <f t="shared" si="2"/>
        <v>4.2810736979630617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342843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342843</v>
      </c>
      <c r="O9" s="48">
        <f t="shared" si="2"/>
        <v>20.360057010511312</v>
      </c>
      <c r="P9" s="9"/>
    </row>
    <row r="10" spans="1:133">
      <c r="A10" s="12"/>
      <c r="B10" s="25">
        <v>312.60000000000002</v>
      </c>
      <c r="C10" s="20" t="s">
        <v>16</v>
      </c>
      <c r="D10" s="47">
        <v>783688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783688</v>
      </c>
      <c r="O10" s="48">
        <f t="shared" si="2"/>
        <v>46.540055822792326</v>
      </c>
      <c r="P10" s="9"/>
    </row>
    <row r="11" spans="1:133">
      <c r="A11" s="12"/>
      <c r="B11" s="25">
        <v>315</v>
      </c>
      <c r="C11" s="20" t="s">
        <v>132</v>
      </c>
      <c r="D11" s="47">
        <v>90658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90658</v>
      </c>
      <c r="O11" s="48">
        <f t="shared" si="2"/>
        <v>5.3838113902250724</v>
      </c>
      <c r="P11" s="9"/>
    </row>
    <row r="12" spans="1:133" ht="15.75">
      <c r="A12" s="29" t="s">
        <v>18</v>
      </c>
      <c r="B12" s="30"/>
      <c r="C12" s="31"/>
      <c r="D12" s="32">
        <f t="shared" ref="D12:M12" si="3">SUM(D13:D14)</f>
        <v>172658</v>
      </c>
      <c r="E12" s="32">
        <f t="shared" si="3"/>
        <v>1198695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1371353</v>
      </c>
      <c r="O12" s="46">
        <f t="shared" si="2"/>
        <v>81.439099709008843</v>
      </c>
      <c r="P12" s="10"/>
    </row>
    <row r="13" spans="1:133">
      <c r="A13" s="12"/>
      <c r="B13" s="25">
        <v>322</v>
      </c>
      <c r="C13" s="20" t="s">
        <v>0</v>
      </c>
      <c r="D13" s="47">
        <v>143403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143403</v>
      </c>
      <c r="O13" s="48">
        <f t="shared" si="2"/>
        <v>8.516123285230714</v>
      </c>
      <c r="P13" s="9"/>
    </row>
    <row r="14" spans="1:133">
      <c r="A14" s="12"/>
      <c r="B14" s="25">
        <v>329</v>
      </c>
      <c r="C14" s="20" t="s">
        <v>21</v>
      </c>
      <c r="D14" s="47">
        <v>29255</v>
      </c>
      <c r="E14" s="47">
        <v>1198695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1227950</v>
      </c>
      <c r="O14" s="48">
        <f t="shared" si="2"/>
        <v>72.922976423778138</v>
      </c>
      <c r="P14" s="9"/>
    </row>
    <row r="15" spans="1:133" ht="15.75">
      <c r="A15" s="29" t="s">
        <v>24</v>
      </c>
      <c r="B15" s="30"/>
      <c r="C15" s="31"/>
      <c r="D15" s="32">
        <f t="shared" ref="D15:M15" si="4">SUM(D16:D36)</f>
        <v>4954763</v>
      </c>
      <c r="E15" s="32">
        <f t="shared" si="4"/>
        <v>1184478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6139241</v>
      </c>
      <c r="O15" s="46">
        <f t="shared" si="2"/>
        <v>364.58465467070494</v>
      </c>
      <c r="P15" s="10"/>
    </row>
    <row r="16" spans="1:133">
      <c r="A16" s="12"/>
      <c r="B16" s="25">
        <v>331.2</v>
      </c>
      <c r="C16" s="20" t="s">
        <v>23</v>
      </c>
      <c r="D16" s="47">
        <v>2431</v>
      </c>
      <c r="E16" s="47">
        <v>8686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11117</v>
      </c>
      <c r="O16" s="48">
        <f t="shared" si="2"/>
        <v>0.66019359819466716</v>
      </c>
      <c r="P16" s="9"/>
    </row>
    <row r="17" spans="1:16">
      <c r="A17" s="12"/>
      <c r="B17" s="25">
        <v>331.39</v>
      </c>
      <c r="C17" s="20" t="s">
        <v>28</v>
      </c>
      <c r="D17" s="47">
        <v>0</v>
      </c>
      <c r="E17" s="47">
        <v>90909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ref="N17:N22" si="5">SUM(D17:M17)</f>
        <v>90909</v>
      </c>
      <c r="O17" s="48">
        <f t="shared" si="2"/>
        <v>5.398717263495457</v>
      </c>
      <c r="P17" s="9"/>
    </row>
    <row r="18" spans="1:16">
      <c r="A18" s="12"/>
      <c r="B18" s="25">
        <v>331.49</v>
      </c>
      <c r="C18" s="20" t="s">
        <v>129</v>
      </c>
      <c r="D18" s="47">
        <v>584422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5"/>
        <v>584422</v>
      </c>
      <c r="O18" s="48">
        <f t="shared" si="2"/>
        <v>34.706455252687213</v>
      </c>
      <c r="P18" s="9"/>
    </row>
    <row r="19" spans="1:16">
      <c r="A19" s="12"/>
      <c r="B19" s="25">
        <v>331.65</v>
      </c>
      <c r="C19" s="20" t="s">
        <v>29</v>
      </c>
      <c r="D19" s="47">
        <v>0</v>
      </c>
      <c r="E19" s="47">
        <v>81894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81894</v>
      </c>
      <c r="O19" s="48">
        <f t="shared" si="2"/>
        <v>4.863352930696597</v>
      </c>
      <c r="P19" s="9"/>
    </row>
    <row r="20" spans="1:16">
      <c r="A20" s="12"/>
      <c r="B20" s="25">
        <v>334.1</v>
      </c>
      <c r="C20" s="20" t="s">
        <v>26</v>
      </c>
      <c r="D20" s="47">
        <v>149188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149188</v>
      </c>
      <c r="O20" s="48">
        <f t="shared" si="2"/>
        <v>8.8596710018409652</v>
      </c>
      <c r="P20" s="9"/>
    </row>
    <row r="21" spans="1:16">
      <c r="A21" s="12"/>
      <c r="B21" s="25">
        <v>334.2</v>
      </c>
      <c r="C21" s="20" t="s">
        <v>27</v>
      </c>
      <c r="D21" s="47">
        <v>304652</v>
      </c>
      <c r="E21" s="47">
        <v>1604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306256</v>
      </c>
      <c r="O21" s="48">
        <f t="shared" si="2"/>
        <v>18.187303284042997</v>
      </c>
      <c r="P21" s="9"/>
    </row>
    <row r="22" spans="1:16">
      <c r="A22" s="12"/>
      <c r="B22" s="25">
        <v>334.31</v>
      </c>
      <c r="C22" s="20" t="s">
        <v>30</v>
      </c>
      <c r="D22" s="47">
        <v>25014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25014</v>
      </c>
      <c r="O22" s="48">
        <f t="shared" si="2"/>
        <v>1.4854801353999643</v>
      </c>
      <c r="P22" s="9"/>
    </row>
    <row r="23" spans="1:16">
      <c r="A23" s="12"/>
      <c r="B23" s="25">
        <v>334.5</v>
      </c>
      <c r="C23" s="20" t="s">
        <v>133</v>
      </c>
      <c r="D23" s="47">
        <v>914607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6" si="6">SUM(D23:M23)</f>
        <v>914607</v>
      </c>
      <c r="O23" s="48">
        <f t="shared" si="2"/>
        <v>54.3148049171566</v>
      </c>
      <c r="P23" s="9"/>
    </row>
    <row r="24" spans="1:16">
      <c r="A24" s="12"/>
      <c r="B24" s="25">
        <v>334.7</v>
      </c>
      <c r="C24" s="20" t="s">
        <v>33</v>
      </c>
      <c r="D24" s="47">
        <v>62700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62700</v>
      </c>
      <c r="O24" s="48">
        <f t="shared" si="2"/>
        <v>3.723499020131837</v>
      </c>
      <c r="P24" s="9"/>
    </row>
    <row r="25" spans="1:16">
      <c r="A25" s="12"/>
      <c r="B25" s="25">
        <v>335.12</v>
      </c>
      <c r="C25" s="20" t="s">
        <v>134</v>
      </c>
      <c r="D25" s="47">
        <v>1473667</v>
      </c>
      <c r="E25" s="47">
        <v>62614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1536281</v>
      </c>
      <c r="O25" s="48">
        <f t="shared" si="2"/>
        <v>91.233505552586251</v>
      </c>
      <c r="P25" s="9"/>
    </row>
    <row r="26" spans="1:16">
      <c r="A26" s="12"/>
      <c r="B26" s="25">
        <v>335.13</v>
      </c>
      <c r="C26" s="20" t="s">
        <v>135</v>
      </c>
      <c r="D26" s="47">
        <v>18084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18084</v>
      </c>
      <c r="O26" s="48">
        <f t="shared" si="2"/>
        <v>1.0739355068590772</v>
      </c>
      <c r="P26" s="9"/>
    </row>
    <row r="27" spans="1:16">
      <c r="A27" s="12"/>
      <c r="B27" s="25">
        <v>335.14</v>
      </c>
      <c r="C27" s="20" t="s">
        <v>136</v>
      </c>
      <c r="D27" s="47">
        <v>14510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14510</v>
      </c>
      <c r="O27" s="48">
        <f t="shared" si="2"/>
        <v>0.86169012411663404</v>
      </c>
      <c r="P27" s="9"/>
    </row>
    <row r="28" spans="1:16">
      <c r="A28" s="12"/>
      <c r="B28" s="25">
        <v>335.15</v>
      </c>
      <c r="C28" s="20" t="s">
        <v>137</v>
      </c>
      <c r="D28" s="47">
        <v>1927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1927</v>
      </c>
      <c r="O28" s="48">
        <f t="shared" si="2"/>
        <v>0.11443672427103747</v>
      </c>
      <c r="P28" s="9"/>
    </row>
    <row r="29" spans="1:16">
      <c r="A29" s="12"/>
      <c r="B29" s="25">
        <v>335.16</v>
      </c>
      <c r="C29" s="20" t="s">
        <v>138</v>
      </c>
      <c r="D29" s="47">
        <v>226472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226472</v>
      </c>
      <c r="O29" s="48">
        <f t="shared" si="2"/>
        <v>13.449254706336481</v>
      </c>
      <c r="P29" s="9"/>
    </row>
    <row r="30" spans="1:16">
      <c r="A30" s="12"/>
      <c r="B30" s="25">
        <v>335.18</v>
      </c>
      <c r="C30" s="20" t="s">
        <v>139</v>
      </c>
      <c r="D30" s="47">
        <v>1105118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1105118</v>
      </c>
      <c r="O30" s="48">
        <f t="shared" si="2"/>
        <v>65.628481501276795</v>
      </c>
      <c r="P30" s="9"/>
    </row>
    <row r="31" spans="1:16">
      <c r="A31" s="12"/>
      <c r="B31" s="25">
        <v>335.41</v>
      </c>
      <c r="C31" s="20" t="s">
        <v>40</v>
      </c>
      <c r="D31" s="47">
        <v>7042</v>
      </c>
      <c r="E31" s="47">
        <v>23340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30382</v>
      </c>
      <c r="O31" s="48">
        <f t="shared" si="2"/>
        <v>1.8042639111586198</v>
      </c>
      <c r="P31" s="9"/>
    </row>
    <row r="32" spans="1:16">
      <c r="A32" s="12"/>
      <c r="B32" s="25">
        <v>335.42</v>
      </c>
      <c r="C32" s="20" t="s">
        <v>41</v>
      </c>
      <c r="D32" s="47">
        <v>0</v>
      </c>
      <c r="E32" s="47">
        <v>467589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467589</v>
      </c>
      <c r="O32" s="48">
        <f t="shared" si="2"/>
        <v>27.768216639942988</v>
      </c>
      <c r="P32" s="9"/>
    </row>
    <row r="33" spans="1:16">
      <c r="A33" s="12"/>
      <c r="B33" s="25">
        <v>335.49</v>
      </c>
      <c r="C33" s="20" t="s">
        <v>155</v>
      </c>
      <c r="D33" s="47">
        <v>0</v>
      </c>
      <c r="E33" s="47">
        <v>146477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146477</v>
      </c>
      <c r="O33" s="48">
        <f t="shared" si="2"/>
        <v>8.6986756933309586</v>
      </c>
      <c r="P33" s="9"/>
    </row>
    <row r="34" spans="1:16">
      <c r="A34" s="12"/>
      <c r="B34" s="25">
        <v>335.7</v>
      </c>
      <c r="C34" s="20" t="s">
        <v>42</v>
      </c>
      <c r="D34" s="47">
        <v>7475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7475</v>
      </c>
      <c r="O34" s="48">
        <f t="shared" si="2"/>
        <v>0.44390997090088485</v>
      </c>
      <c r="P34" s="9"/>
    </row>
    <row r="35" spans="1:16">
      <c r="A35" s="12"/>
      <c r="B35" s="25">
        <v>335.9</v>
      </c>
      <c r="C35" s="20" t="s">
        <v>175</v>
      </c>
      <c r="D35" s="47">
        <v>0</v>
      </c>
      <c r="E35" s="47">
        <v>301365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301365</v>
      </c>
      <c r="O35" s="48">
        <f t="shared" si="2"/>
        <v>17.896846606093</v>
      </c>
      <c r="P35" s="9"/>
    </row>
    <row r="36" spans="1:16">
      <c r="A36" s="12"/>
      <c r="B36" s="25">
        <v>336</v>
      </c>
      <c r="C36" s="20" t="s">
        <v>4</v>
      </c>
      <c r="D36" s="47">
        <v>57454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57454</v>
      </c>
      <c r="O36" s="48">
        <f t="shared" si="2"/>
        <v>3.4119603301858779</v>
      </c>
      <c r="P36" s="9"/>
    </row>
    <row r="37" spans="1:16" ht="15.75">
      <c r="A37" s="29" t="s">
        <v>48</v>
      </c>
      <c r="B37" s="30"/>
      <c r="C37" s="31"/>
      <c r="D37" s="32">
        <f t="shared" ref="D37:M37" si="7">SUM(D38:D75)</f>
        <v>962369</v>
      </c>
      <c r="E37" s="32">
        <f t="shared" si="7"/>
        <v>1431167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0</v>
      </c>
      <c r="J37" s="32">
        <f t="shared" si="7"/>
        <v>1220220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3613756</v>
      </c>
      <c r="O37" s="46">
        <f t="shared" ref="O37:O68" si="8">(N37/O$92)</f>
        <v>214.60633054219372</v>
      </c>
      <c r="P37" s="10"/>
    </row>
    <row r="38" spans="1:16">
      <c r="A38" s="12"/>
      <c r="B38" s="25">
        <v>341.1</v>
      </c>
      <c r="C38" s="20" t="s">
        <v>140</v>
      </c>
      <c r="D38" s="47">
        <v>64741</v>
      </c>
      <c r="E38" s="47">
        <v>21057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85798</v>
      </c>
      <c r="O38" s="48">
        <f t="shared" si="8"/>
        <v>5.0951956767028923</v>
      </c>
      <c r="P38" s="9"/>
    </row>
    <row r="39" spans="1:16">
      <c r="A39" s="12"/>
      <c r="B39" s="25">
        <v>341.16</v>
      </c>
      <c r="C39" s="20" t="s">
        <v>141</v>
      </c>
      <c r="D39" s="47">
        <v>0</v>
      </c>
      <c r="E39" s="47">
        <v>19961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ref="N39:N75" si="9">SUM(D39:M39)</f>
        <v>19961</v>
      </c>
      <c r="O39" s="48">
        <f t="shared" si="8"/>
        <v>1.1854029336658947</v>
      </c>
      <c r="P39" s="9"/>
    </row>
    <row r="40" spans="1:16">
      <c r="A40" s="12"/>
      <c r="B40" s="25">
        <v>341.2</v>
      </c>
      <c r="C40" s="20" t="s">
        <v>157</v>
      </c>
      <c r="D40" s="47">
        <v>0</v>
      </c>
      <c r="E40" s="47">
        <v>3735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9"/>
        <v>3735</v>
      </c>
      <c r="O40" s="48">
        <f t="shared" si="8"/>
        <v>0.22180652057723144</v>
      </c>
      <c r="P40" s="9"/>
    </row>
    <row r="41" spans="1:16">
      <c r="A41" s="12"/>
      <c r="B41" s="25">
        <v>341.51</v>
      </c>
      <c r="C41" s="20" t="s">
        <v>142</v>
      </c>
      <c r="D41" s="47">
        <v>151060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9"/>
        <v>151060</v>
      </c>
      <c r="O41" s="48">
        <f t="shared" si="8"/>
        <v>8.9708414989013594</v>
      </c>
      <c r="P41" s="9"/>
    </row>
    <row r="42" spans="1:16">
      <c r="A42" s="12"/>
      <c r="B42" s="25">
        <v>341.52</v>
      </c>
      <c r="C42" s="20" t="s">
        <v>143</v>
      </c>
      <c r="D42" s="47">
        <v>24463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9"/>
        <v>24463</v>
      </c>
      <c r="O42" s="48">
        <f t="shared" si="8"/>
        <v>1.4527584773442603</v>
      </c>
      <c r="P42" s="9"/>
    </row>
    <row r="43" spans="1:16">
      <c r="A43" s="12"/>
      <c r="B43" s="25">
        <v>341.53</v>
      </c>
      <c r="C43" s="20" t="s">
        <v>144</v>
      </c>
      <c r="D43" s="47">
        <v>90687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9"/>
        <v>90687</v>
      </c>
      <c r="O43" s="48">
        <f t="shared" si="8"/>
        <v>5.38553358275432</v>
      </c>
      <c r="P43" s="9"/>
    </row>
    <row r="44" spans="1:16">
      <c r="A44" s="12"/>
      <c r="B44" s="25">
        <v>341.55</v>
      </c>
      <c r="C44" s="20" t="s">
        <v>145</v>
      </c>
      <c r="D44" s="47">
        <v>29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29</v>
      </c>
      <c r="O44" s="48">
        <f t="shared" si="8"/>
        <v>1.72219252924758E-3</v>
      </c>
      <c r="P44" s="9"/>
    </row>
    <row r="45" spans="1:16">
      <c r="A45" s="12"/>
      <c r="B45" s="25">
        <v>341.56</v>
      </c>
      <c r="C45" s="20" t="s">
        <v>146</v>
      </c>
      <c r="D45" s="47">
        <v>21922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21922</v>
      </c>
      <c r="O45" s="48">
        <f t="shared" si="8"/>
        <v>1.3018587802126016</v>
      </c>
      <c r="P45" s="9"/>
    </row>
    <row r="46" spans="1:16">
      <c r="A46" s="12"/>
      <c r="B46" s="25">
        <v>341.9</v>
      </c>
      <c r="C46" s="20" t="s">
        <v>147</v>
      </c>
      <c r="D46" s="47">
        <v>252641</v>
      </c>
      <c r="E46" s="47">
        <v>1300</v>
      </c>
      <c r="F46" s="47">
        <v>0</v>
      </c>
      <c r="G46" s="47">
        <v>0</v>
      </c>
      <c r="H46" s="47">
        <v>0</v>
      </c>
      <c r="I46" s="47">
        <v>0</v>
      </c>
      <c r="J46" s="47">
        <v>1220220</v>
      </c>
      <c r="K46" s="47">
        <v>0</v>
      </c>
      <c r="L46" s="47">
        <v>0</v>
      </c>
      <c r="M46" s="47">
        <v>0</v>
      </c>
      <c r="N46" s="47">
        <f t="shared" si="9"/>
        <v>1474161</v>
      </c>
      <c r="O46" s="48">
        <f t="shared" si="8"/>
        <v>87.544450383039376</v>
      </c>
      <c r="P46" s="9"/>
    </row>
    <row r="47" spans="1:16">
      <c r="A47" s="12"/>
      <c r="B47" s="25">
        <v>342.3</v>
      </c>
      <c r="C47" s="20" t="s">
        <v>61</v>
      </c>
      <c r="D47" s="47">
        <v>16202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16202</v>
      </c>
      <c r="O47" s="48">
        <f t="shared" si="8"/>
        <v>0.96217115030583766</v>
      </c>
      <c r="P47" s="9"/>
    </row>
    <row r="48" spans="1:16">
      <c r="A48" s="12"/>
      <c r="B48" s="25">
        <v>342.4</v>
      </c>
      <c r="C48" s="20" t="s">
        <v>62</v>
      </c>
      <c r="D48" s="47">
        <v>0</v>
      </c>
      <c r="E48" s="47">
        <v>116430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116430</v>
      </c>
      <c r="O48" s="48">
        <f t="shared" si="8"/>
        <v>6.914306075182612</v>
      </c>
      <c r="P48" s="9"/>
    </row>
    <row r="49" spans="1:16">
      <c r="A49" s="12"/>
      <c r="B49" s="25">
        <v>342.5</v>
      </c>
      <c r="C49" s="20" t="s">
        <v>63</v>
      </c>
      <c r="D49" s="47">
        <v>11844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11844</v>
      </c>
      <c r="O49" s="48">
        <f t="shared" si="8"/>
        <v>0.70336718332442549</v>
      </c>
      <c r="P49" s="9"/>
    </row>
    <row r="50" spans="1:16">
      <c r="A50" s="12"/>
      <c r="B50" s="25">
        <v>342.6</v>
      </c>
      <c r="C50" s="20" t="s">
        <v>64</v>
      </c>
      <c r="D50" s="47">
        <v>0</v>
      </c>
      <c r="E50" s="47">
        <v>986047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986047</v>
      </c>
      <c r="O50" s="48">
        <f t="shared" si="8"/>
        <v>58.557337134034086</v>
      </c>
      <c r="P50" s="9"/>
    </row>
    <row r="51" spans="1:16">
      <c r="A51" s="12"/>
      <c r="B51" s="25">
        <v>343.4</v>
      </c>
      <c r="C51" s="20" t="s">
        <v>65</v>
      </c>
      <c r="D51" s="47">
        <v>0</v>
      </c>
      <c r="E51" s="47">
        <v>81908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81908</v>
      </c>
      <c r="O51" s="48">
        <f t="shared" si="8"/>
        <v>4.8641843339865787</v>
      </c>
      <c r="P51" s="9"/>
    </row>
    <row r="52" spans="1:16">
      <c r="A52" s="12"/>
      <c r="B52" s="25">
        <v>344.9</v>
      </c>
      <c r="C52" s="20" t="s">
        <v>148</v>
      </c>
      <c r="D52" s="47">
        <v>0</v>
      </c>
      <c r="E52" s="47">
        <v>2730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2730</v>
      </c>
      <c r="O52" s="48">
        <f t="shared" si="8"/>
        <v>0.16212364154641012</v>
      </c>
      <c r="P52" s="9"/>
    </row>
    <row r="53" spans="1:16">
      <c r="A53" s="12"/>
      <c r="B53" s="25">
        <v>346.4</v>
      </c>
      <c r="C53" s="20" t="s">
        <v>67</v>
      </c>
      <c r="D53" s="47">
        <v>22400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22400</v>
      </c>
      <c r="O53" s="48">
        <f t="shared" si="8"/>
        <v>1.3302452639705447</v>
      </c>
      <c r="P53" s="9"/>
    </row>
    <row r="54" spans="1:16">
      <c r="A54" s="12"/>
      <c r="B54" s="25">
        <v>347.2</v>
      </c>
      <c r="C54" s="20" t="s">
        <v>68</v>
      </c>
      <c r="D54" s="47">
        <v>262141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262141</v>
      </c>
      <c r="O54" s="48">
        <f t="shared" si="8"/>
        <v>15.567492131361719</v>
      </c>
      <c r="P54" s="9"/>
    </row>
    <row r="55" spans="1:16">
      <c r="A55" s="12"/>
      <c r="B55" s="25">
        <v>347.5</v>
      </c>
      <c r="C55" s="20" t="s">
        <v>69</v>
      </c>
      <c r="D55" s="47">
        <v>9289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9289</v>
      </c>
      <c r="O55" s="48">
        <f t="shared" si="8"/>
        <v>0.55163608290278521</v>
      </c>
      <c r="P55" s="9"/>
    </row>
    <row r="56" spans="1:16">
      <c r="A56" s="12"/>
      <c r="B56" s="25">
        <v>348.11</v>
      </c>
      <c r="C56" s="20" t="s">
        <v>176</v>
      </c>
      <c r="D56" s="47">
        <v>0</v>
      </c>
      <c r="E56" s="47">
        <v>811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>SUM(D56:M56)</f>
        <v>811</v>
      </c>
      <c r="O56" s="48">
        <f t="shared" si="8"/>
        <v>4.8162004869647841E-2</v>
      </c>
      <c r="P56" s="9"/>
    </row>
    <row r="57" spans="1:16">
      <c r="A57" s="12"/>
      <c r="B57" s="25">
        <v>348.12</v>
      </c>
      <c r="C57" s="20" t="s">
        <v>158</v>
      </c>
      <c r="D57" s="47">
        <v>0</v>
      </c>
      <c r="E57" s="47">
        <v>824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ref="N57:N72" si="10">SUM(D57:M57)</f>
        <v>824</v>
      </c>
      <c r="O57" s="48">
        <f t="shared" si="8"/>
        <v>4.8934022210345034E-2</v>
      </c>
      <c r="P57" s="9"/>
    </row>
    <row r="58" spans="1:16">
      <c r="A58" s="12"/>
      <c r="B58" s="25">
        <v>348.13</v>
      </c>
      <c r="C58" s="20" t="s">
        <v>159</v>
      </c>
      <c r="D58" s="47">
        <v>0</v>
      </c>
      <c r="E58" s="47">
        <v>17132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17132</v>
      </c>
      <c r="O58" s="48">
        <f t="shared" si="8"/>
        <v>1.0174000831403289</v>
      </c>
      <c r="P58" s="9"/>
    </row>
    <row r="59" spans="1:16">
      <c r="A59" s="12"/>
      <c r="B59" s="25">
        <v>348.14</v>
      </c>
      <c r="C59" s="20" t="s">
        <v>177</v>
      </c>
      <c r="D59" s="47">
        <v>7430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7430</v>
      </c>
      <c r="O59" s="48">
        <f t="shared" si="8"/>
        <v>0.44123760318308686</v>
      </c>
      <c r="P59" s="9"/>
    </row>
    <row r="60" spans="1:16">
      <c r="A60" s="12"/>
      <c r="B60" s="25">
        <v>348.21</v>
      </c>
      <c r="C60" s="20" t="s">
        <v>160</v>
      </c>
      <c r="D60" s="47">
        <v>0</v>
      </c>
      <c r="E60" s="47">
        <v>475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475</v>
      </c>
      <c r="O60" s="48">
        <f t="shared" si="8"/>
        <v>2.8208325910089673E-2</v>
      </c>
      <c r="P60" s="9"/>
    </row>
    <row r="61" spans="1:16">
      <c r="A61" s="12"/>
      <c r="B61" s="25">
        <v>348.22</v>
      </c>
      <c r="C61" s="20" t="s">
        <v>178</v>
      </c>
      <c r="D61" s="47">
        <v>0</v>
      </c>
      <c r="E61" s="47">
        <v>344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344</v>
      </c>
      <c r="O61" s="48">
        <f t="shared" si="8"/>
        <v>2.0428766553833362E-2</v>
      </c>
      <c r="P61" s="9"/>
    </row>
    <row r="62" spans="1:16">
      <c r="A62" s="12"/>
      <c r="B62" s="25">
        <v>348.23</v>
      </c>
      <c r="C62" s="20" t="s">
        <v>161</v>
      </c>
      <c r="D62" s="47">
        <v>0</v>
      </c>
      <c r="E62" s="47">
        <v>1413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1413</v>
      </c>
      <c r="O62" s="48">
        <f t="shared" si="8"/>
        <v>8.3912346338856234E-2</v>
      </c>
      <c r="P62" s="9"/>
    </row>
    <row r="63" spans="1:16">
      <c r="A63" s="12"/>
      <c r="B63" s="25">
        <v>348.24</v>
      </c>
      <c r="C63" s="20" t="s">
        <v>179</v>
      </c>
      <c r="D63" s="47">
        <v>3707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3707</v>
      </c>
      <c r="O63" s="48">
        <f t="shared" si="8"/>
        <v>0.22014371399726826</v>
      </c>
      <c r="P63" s="9"/>
    </row>
    <row r="64" spans="1:16">
      <c r="A64" s="12"/>
      <c r="B64" s="25">
        <v>348.31</v>
      </c>
      <c r="C64" s="20" t="s">
        <v>162</v>
      </c>
      <c r="D64" s="47">
        <v>0</v>
      </c>
      <c r="E64" s="47">
        <v>15095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15095</v>
      </c>
      <c r="O64" s="48">
        <f t="shared" si="8"/>
        <v>0.89643090444800755</v>
      </c>
      <c r="P64" s="9"/>
    </row>
    <row r="65" spans="1:16">
      <c r="A65" s="12"/>
      <c r="B65" s="25">
        <v>348.32</v>
      </c>
      <c r="C65" s="20" t="s">
        <v>163</v>
      </c>
      <c r="D65" s="47">
        <v>0</v>
      </c>
      <c r="E65" s="47">
        <v>151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151</v>
      </c>
      <c r="O65" s="48">
        <f t="shared" si="8"/>
        <v>8.9672783419442962E-3</v>
      </c>
      <c r="P65" s="9"/>
    </row>
    <row r="66" spans="1:16">
      <c r="A66" s="12"/>
      <c r="B66" s="25">
        <v>348.41</v>
      </c>
      <c r="C66" s="20" t="s">
        <v>164</v>
      </c>
      <c r="D66" s="47">
        <v>0</v>
      </c>
      <c r="E66" s="47">
        <v>18222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18222</v>
      </c>
      <c r="O66" s="48">
        <f t="shared" si="8"/>
        <v>1.0821307678603242</v>
      </c>
      <c r="P66" s="9"/>
    </row>
    <row r="67" spans="1:16">
      <c r="A67" s="12"/>
      <c r="B67" s="25">
        <v>348.42</v>
      </c>
      <c r="C67" s="20" t="s">
        <v>165</v>
      </c>
      <c r="D67" s="47">
        <v>0</v>
      </c>
      <c r="E67" s="47">
        <v>3728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3728</v>
      </c>
      <c r="O67" s="48">
        <f t="shared" si="8"/>
        <v>0.22139081893224064</v>
      </c>
      <c r="P67" s="9"/>
    </row>
    <row r="68" spans="1:16">
      <c r="A68" s="12"/>
      <c r="B68" s="25">
        <v>348.52</v>
      </c>
      <c r="C68" s="20" t="s">
        <v>166</v>
      </c>
      <c r="D68" s="47">
        <v>0</v>
      </c>
      <c r="E68" s="47">
        <v>3217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3217</v>
      </c>
      <c r="O68" s="48">
        <f t="shared" si="8"/>
        <v>0.19104459884791258</v>
      </c>
      <c r="P68" s="9"/>
    </row>
    <row r="69" spans="1:16">
      <c r="A69" s="12"/>
      <c r="B69" s="25">
        <v>348.53</v>
      </c>
      <c r="C69" s="20" t="s">
        <v>167</v>
      </c>
      <c r="D69" s="47">
        <v>0</v>
      </c>
      <c r="E69" s="47">
        <v>30800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30800</v>
      </c>
      <c r="O69" s="48">
        <f t="shared" ref="O69:O90" si="11">(N69/O$92)</f>
        <v>1.8290872379594987</v>
      </c>
      <c r="P69" s="9"/>
    </row>
    <row r="70" spans="1:16">
      <c r="A70" s="12"/>
      <c r="B70" s="25">
        <v>348.62</v>
      </c>
      <c r="C70" s="20" t="s">
        <v>168</v>
      </c>
      <c r="D70" s="47">
        <v>0</v>
      </c>
      <c r="E70" s="47">
        <v>72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72</v>
      </c>
      <c r="O70" s="48">
        <f t="shared" si="11"/>
        <v>4.27578834847675E-3</v>
      </c>
      <c r="P70" s="9"/>
    </row>
    <row r="71" spans="1:16">
      <c r="A71" s="12"/>
      <c r="B71" s="25">
        <v>348.71</v>
      </c>
      <c r="C71" s="20" t="s">
        <v>169</v>
      </c>
      <c r="D71" s="47">
        <v>0</v>
      </c>
      <c r="E71" s="47">
        <v>13194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13194</v>
      </c>
      <c r="O71" s="48">
        <f t="shared" si="11"/>
        <v>0.7835382148583645</v>
      </c>
      <c r="P71" s="9"/>
    </row>
    <row r="72" spans="1:16">
      <c r="A72" s="12"/>
      <c r="B72" s="25">
        <v>348.72</v>
      </c>
      <c r="C72" s="20" t="s">
        <v>170</v>
      </c>
      <c r="D72" s="47">
        <v>0</v>
      </c>
      <c r="E72" s="47">
        <v>296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296</v>
      </c>
      <c r="O72" s="48">
        <f t="shared" si="11"/>
        <v>1.7578240988182198E-2</v>
      </c>
      <c r="P72" s="9"/>
    </row>
    <row r="73" spans="1:16">
      <c r="A73" s="12"/>
      <c r="B73" s="25">
        <v>348.92099999999999</v>
      </c>
      <c r="C73" s="20" t="s">
        <v>149</v>
      </c>
      <c r="D73" s="47">
        <v>3740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3740</v>
      </c>
      <c r="O73" s="48">
        <f t="shared" si="11"/>
        <v>0.22210345032365342</v>
      </c>
      <c r="P73" s="9"/>
    </row>
    <row r="74" spans="1:16">
      <c r="A74" s="12"/>
      <c r="B74" s="25">
        <v>348.99</v>
      </c>
      <c r="C74" s="20" t="s">
        <v>150</v>
      </c>
      <c r="D74" s="47">
        <v>229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229</v>
      </c>
      <c r="O74" s="48">
        <f t="shared" si="11"/>
        <v>1.3599382386127443E-2</v>
      </c>
      <c r="P74" s="9"/>
    </row>
    <row r="75" spans="1:16">
      <c r="A75" s="12"/>
      <c r="B75" s="25">
        <v>349</v>
      </c>
      <c r="C75" s="20" t="s">
        <v>1</v>
      </c>
      <c r="D75" s="47">
        <v>19844</v>
      </c>
      <c r="E75" s="47">
        <v>92225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112069</v>
      </c>
      <c r="O75" s="48">
        <f t="shared" si="11"/>
        <v>6.6553239503533463</v>
      </c>
      <c r="P75" s="9"/>
    </row>
    <row r="76" spans="1:16" ht="15.75">
      <c r="A76" s="29" t="s">
        <v>49</v>
      </c>
      <c r="B76" s="30"/>
      <c r="C76" s="31"/>
      <c r="D76" s="32">
        <f t="shared" ref="D76:M76" si="12">SUM(D77:D79)</f>
        <v>0</v>
      </c>
      <c r="E76" s="32">
        <f t="shared" si="12"/>
        <v>21839</v>
      </c>
      <c r="F76" s="32">
        <f t="shared" si="12"/>
        <v>0</v>
      </c>
      <c r="G76" s="32">
        <f t="shared" si="12"/>
        <v>0</v>
      </c>
      <c r="H76" s="32">
        <f t="shared" si="12"/>
        <v>0</v>
      </c>
      <c r="I76" s="32">
        <f t="shared" si="12"/>
        <v>0</v>
      </c>
      <c r="J76" s="32">
        <f t="shared" si="12"/>
        <v>0</v>
      </c>
      <c r="K76" s="32">
        <f t="shared" si="12"/>
        <v>0</v>
      </c>
      <c r="L76" s="32">
        <f t="shared" si="12"/>
        <v>0</v>
      </c>
      <c r="M76" s="32">
        <f t="shared" si="12"/>
        <v>0</v>
      </c>
      <c r="N76" s="32">
        <f t="shared" ref="N76:N90" si="13">SUM(D76:M76)</f>
        <v>21839</v>
      </c>
      <c r="O76" s="46">
        <f t="shared" si="11"/>
        <v>1.2969297464219967</v>
      </c>
      <c r="P76" s="10"/>
    </row>
    <row r="77" spans="1:16">
      <c r="A77" s="13"/>
      <c r="B77" s="40">
        <v>351.1</v>
      </c>
      <c r="C77" s="21" t="s">
        <v>87</v>
      </c>
      <c r="D77" s="47">
        <v>0</v>
      </c>
      <c r="E77" s="47">
        <v>1316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3"/>
        <v>1316</v>
      </c>
      <c r="O77" s="48">
        <f t="shared" si="11"/>
        <v>7.8151909258269495E-2</v>
      </c>
      <c r="P77" s="9"/>
    </row>
    <row r="78" spans="1:16">
      <c r="A78" s="13"/>
      <c r="B78" s="40">
        <v>351.2</v>
      </c>
      <c r="C78" s="21" t="s">
        <v>90</v>
      </c>
      <c r="D78" s="47">
        <v>0</v>
      </c>
      <c r="E78" s="47">
        <v>11580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11580</v>
      </c>
      <c r="O78" s="48">
        <f t="shared" si="11"/>
        <v>0.687689292713344</v>
      </c>
      <c r="P78" s="9"/>
    </row>
    <row r="79" spans="1:16">
      <c r="A79" s="13"/>
      <c r="B79" s="40">
        <v>351.8</v>
      </c>
      <c r="C79" s="21" t="s">
        <v>151</v>
      </c>
      <c r="D79" s="47">
        <v>0</v>
      </c>
      <c r="E79" s="47">
        <v>8943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8943</v>
      </c>
      <c r="O79" s="48">
        <f t="shared" si="11"/>
        <v>0.531088544450383</v>
      </c>
      <c r="P79" s="9"/>
    </row>
    <row r="80" spans="1:16" ht="15.75">
      <c r="A80" s="29" t="s">
        <v>5</v>
      </c>
      <c r="B80" s="30"/>
      <c r="C80" s="31"/>
      <c r="D80" s="32">
        <f t="shared" ref="D80:M80" si="14">SUM(D81:D86)</f>
        <v>416881</v>
      </c>
      <c r="E80" s="32">
        <f t="shared" si="14"/>
        <v>51359</v>
      </c>
      <c r="F80" s="32">
        <f t="shared" si="14"/>
        <v>0</v>
      </c>
      <c r="G80" s="32">
        <f t="shared" si="14"/>
        <v>1976</v>
      </c>
      <c r="H80" s="32">
        <f t="shared" si="14"/>
        <v>0</v>
      </c>
      <c r="I80" s="32">
        <f t="shared" si="14"/>
        <v>0</v>
      </c>
      <c r="J80" s="32">
        <f t="shared" si="14"/>
        <v>15009</v>
      </c>
      <c r="K80" s="32">
        <f t="shared" si="14"/>
        <v>0</v>
      </c>
      <c r="L80" s="32">
        <f t="shared" si="14"/>
        <v>0</v>
      </c>
      <c r="M80" s="32">
        <f t="shared" si="14"/>
        <v>0</v>
      </c>
      <c r="N80" s="32">
        <f t="shared" si="13"/>
        <v>485225</v>
      </c>
      <c r="O80" s="46">
        <f t="shared" si="11"/>
        <v>28.815547241522655</v>
      </c>
      <c r="P80" s="10"/>
    </row>
    <row r="81" spans="1:119">
      <c r="A81" s="12"/>
      <c r="B81" s="25">
        <v>361.1</v>
      </c>
      <c r="C81" s="20" t="s">
        <v>92</v>
      </c>
      <c r="D81" s="47">
        <v>45892</v>
      </c>
      <c r="E81" s="47">
        <v>33046</v>
      </c>
      <c r="F81" s="47">
        <v>0</v>
      </c>
      <c r="G81" s="47">
        <v>1976</v>
      </c>
      <c r="H81" s="47">
        <v>0</v>
      </c>
      <c r="I81" s="47">
        <v>0</v>
      </c>
      <c r="J81" s="47">
        <v>532</v>
      </c>
      <c r="K81" s="47">
        <v>0</v>
      </c>
      <c r="L81" s="47">
        <v>0</v>
      </c>
      <c r="M81" s="47">
        <v>0</v>
      </c>
      <c r="N81" s="47">
        <f t="shared" si="13"/>
        <v>81446</v>
      </c>
      <c r="O81" s="48">
        <f t="shared" si="11"/>
        <v>4.8367480254171866</v>
      </c>
      <c r="P81" s="9"/>
    </row>
    <row r="82" spans="1:119">
      <c r="A82" s="12"/>
      <c r="B82" s="25">
        <v>362</v>
      </c>
      <c r="C82" s="20" t="s">
        <v>113</v>
      </c>
      <c r="D82" s="47">
        <v>26321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26321</v>
      </c>
      <c r="O82" s="48">
        <f t="shared" si="11"/>
        <v>1.5630975711146742</v>
      </c>
      <c r="P82" s="9"/>
    </row>
    <row r="83" spans="1:119">
      <c r="A83" s="12"/>
      <c r="B83" s="25">
        <v>365</v>
      </c>
      <c r="C83" s="20" t="s">
        <v>172</v>
      </c>
      <c r="D83" s="47">
        <v>613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613</v>
      </c>
      <c r="O83" s="48">
        <f t="shared" si="11"/>
        <v>3.6403586911336779E-2</v>
      </c>
      <c r="P83" s="9"/>
    </row>
    <row r="84" spans="1:119">
      <c r="A84" s="12"/>
      <c r="B84" s="25">
        <v>366</v>
      </c>
      <c r="C84" s="20" t="s">
        <v>95</v>
      </c>
      <c r="D84" s="47">
        <v>550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550</v>
      </c>
      <c r="O84" s="48">
        <f t="shared" si="11"/>
        <v>3.2662272106419622E-2</v>
      </c>
      <c r="P84" s="9"/>
    </row>
    <row r="85" spans="1:119">
      <c r="A85" s="12"/>
      <c r="B85" s="25">
        <v>369.3</v>
      </c>
      <c r="C85" s="20" t="s">
        <v>96</v>
      </c>
      <c r="D85" s="47">
        <v>4624</v>
      </c>
      <c r="E85" s="47">
        <v>28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4652</v>
      </c>
      <c r="O85" s="48">
        <f t="shared" si="11"/>
        <v>0.2762634360710256</v>
      </c>
      <c r="P85" s="9"/>
    </row>
    <row r="86" spans="1:119">
      <c r="A86" s="12"/>
      <c r="B86" s="25">
        <v>369.9</v>
      </c>
      <c r="C86" s="20" t="s">
        <v>97</v>
      </c>
      <c r="D86" s="47">
        <v>338881</v>
      </c>
      <c r="E86" s="47">
        <v>18285</v>
      </c>
      <c r="F86" s="47">
        <v>0</v>
      </c>
      <c r="G86" s="47">
        <v>0</v>
      </c>
      <c r="H86" s="47">
        <v>0</v>
      </c>
      <c r="I86" s="47">
        <v>0</v>
      </c>
      <c r="J86" s="47">
        <v>14477</v>
      </c>
      <c r="K86" s="47">
        <v>0</v>
      </c>
      <c r="L86" s="47">
        <v>0</v>
      </c>
      <c r="M86" s="47">
        <v>0</v>
      </c>
      <c r="N86" s="47">
        <f t="shared" si="13"/>
        <v>371643</v>
      </c>
      <c r="O86" s="48">
        <f t="shared" si="11"/>
        <v>22.070372349902012</v>
      </c>
      <c r="P86" s="9"/>
    </row>
    <row r="87" spans="1:119" ht="15.75">
      <c r="A87" s="29" t="s">
        <v>50</v>
      </c>
      <c r="B87" s="30"/>
      <c r="C87" s="31"/>
      <c r="D87" s="32">
        <f t="shared" ref="D87:M87" si="15">SUM(D88:D89)</f>
        <v>362603</v>
      </c>
      <c r="E87" s="32">
        <f t="shared" si="15"/>
        <v>1106977</v>
      </c>
      <c r="F87" s="32">
        <f t="shared" si="15"/>
        <v>0</v>
      </c>
      <c r="G87" s="32">
        <f t="shared" si="15"/>
        <v>0</v>
      </c>
      <c r="H87" s="32">
        <f t="shared" si="15"/>
        <v>0</v>
      </c>
      <c r="I87" s="32">
        <f t="shared" si="15"/>
        <v>0</v>
      </c>
      <c r="J87" s="32">
        <f t="shared" si="15"/>
        <v>0</v>
      </c>
      <c r="K87" s="32">
        <f t="shared" si="15"/>
        <v>0</v>
      </c>
      <c r="L87" s="32">
        <f t="shared" si="15"/>
        <v>0</v>
      </c>
      <c r="M87" s="32">
        <f t="shared" si="15"/>
        <v>0</v>
      </c>
      <c r="N87" s="32">
        <f t="shared" si="13"/>
        <v>1469580</v>
      </c>
      <c r="O87" s="46">
        <f t="shared" si="11"/>
        <v>87.272403349367536</v>
      </c>
      <c r="P87" s="9"/>
    </row>
    <row r="88" spans="1:119">
      <c r="A88" s="12"/>
      <c r="B88" s="25">
        <v>381</v>
      </c>
      <c r="C88" s="20" t="s">
        <v>98</v>
      </c>
      <c r="D88" s="47">
        <v>181603</v>
      </c>
      <c r="E88" s="47">
        <v>427111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608714</v>
      </c>
      <c r="O88" s="48">
        <f t="shared" si="11"/>
        <v>36.149058732703843</v>
      </c>
      <c r="P88" s="9"/>
    </row>
    <row r="89" spans="1:119" ht="15.75" thickBot="1">
      <c r="A89" s="12"/>
      <c r="B89" s="25">
        <v>384</v>
      </c>
      <c r="C89" s="20" t="s">
        <v>99</v>
      </c>
      <c r="D89" s="47">
        <v>181000</v>
      </c>
      <c r="E89" s="47">
        <v>679866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860866</v>
      </c>
      <c r="O89" s="48">
        <f t="shared" si="11"/>
        <v>51.123344616663701</v>
      </c>
      <c r="P89" s="9"/>
    </row>
    <row r="90" spans="1:119" ht="16.5" thickBot="1">
      <c r="A90" s="14" t="s">
        <v>71</v>
      </c>
      <c r="B90" s="23"/>
      <c r="C90" s="22"/>
      <c r="D90" s="15">
        <f t="shared" ref="D90:M90" si="16">SUM(D5,D12,D15,D37,D76,D80,D87)</f>
        <v>12637251</v>
      </c>
      <c r="E90" s="15">
        <f t="shared" si="16"/>
        <v>6044575</v>
      </c>
      <c r="F90" s="15">
        <f t="shared" si="16"/>
        <v>0</v>
      </c>
      <c r="G90" s="15">
        <f t="shared" si="16"/>
        <v>1976</v>
      </c>
      <c r="H90" s="15">
        <f t="shared" si="16"/>
        <v>0</v>
      </c>
      <c r="I90" s="15">
        <f t="shared" si="16"/>
        <v>0</v>
      </c>
      <c r="J90" s="15">
        <f t="shared" si="16"/>
        <v>1235229</v>
      </c>
      <c r="K90" s="15">
        <f t="shared" si="16"/>
        <v>0</v>
      </c>
      <c r="L90" s="15">
        <f t="shared" si="16"/>
        <v>0</v>
      </c>
      <c r="M90" s="15">
        <f t="shared" si="16"/>
        <v>0</v>
      </c>
      <c r="N90" s="15">
        <f t="shared" si="13"/>
        <v>19919031</v>
      </c>
      <c r="O90" s="38">
        <f t="shared" si="11"/>
        <v>1182.9105647603776</v>
      </c>
      <c r="P90" s="6"/>
      <c r="Q90" s="2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</row>
    <row r="91" spans="1:119">
      <c r="A91" s="16"/>
      <c r="B91" s="18"/>
      <c r="C91" s="18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9"/>
    </row>
    <row r="92" spans="1:119">
      <c r="A92" s="41"/>
      <c r="B92" s="42"/>
      <c r="C92" s="42"/>
      <c r="D92" s="43"/>
      <c r="E92" s="43"/>
      <c r="F92" s="43"/>
      <c r="G92" s="43"/>
      <c r="H92" s="43"/>
      <c r="I92" s="43"/>
      <c r="J92" s="43"/>
      <c r="K92" s="43"/>
      <c r="L92" s="119" t="s">
        <v>180</v>
      </c>
      <c r="M92" s="119"/>
      <c r="N92" s="119"/>
      <c r="O92" s="44">
        <v>16839</v>
      </c>
    </row>
    <row r="93" spans="1:119">
      <c r="A93" s="120"/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8"/>
    </row>
    <row r="94" spans="1:119" ht="15.75" customHeight="1" thickBot="1">
      <c r="A94" s="121" t="s">
        <v>116</v>
      </c>
      <c r="B94" s="100"/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1"/>
    </row>
  </sheetData>
  <mergeCells count="10">
    <mergeCell ref="L92:N92"/>
    <mergeCell ref="A93:O93"/>
    <mergeCell ref="A94:O9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36</vt:i4>
      </vt:variant>
    </vt:vector>
  </HeadingPairs>
  <TitlesOfParts>
    <vt:vector size="5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2024-11-25T17:14:05Z</cp:lastPrinted>
  <dcterms:created xsi:type="dcterms:W3CDTF">2000-08-31T21:26:31Z</dcterms:created>
  <dcterms:modified xsi:type="dcterms:W3CDTF">2024-11-25T17:14:20Z</dcterms:modified>
</cp:coreProperties>
</file>