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81" documentId="11_74A9963CEBF030960F9371D1B6AA3EDD0520E9A1" xr6:coauthVersionLast="47" xr6:coauthVersionMax="47" xr10:uidLastSave="{EFB12452-1058-4C44-B622-7BDF27EA6840}"/>
  <bookViews>
    <workbookView xWindow="-120" yWindow="-120" windowWidth="29040" windowHeight="15720" tabRatio="786" xr2:uid="{00000000-000D-0000-FFFF-FFFF00000000}"/>
  </bookViews>
  <sheets>
    <sheet name="2023" sheetId="53" r:id="rId1"/>
    <sheet name="2022" sheetId="52" r:id="rId2"/>
    <sheet name="2021" sheetId="51" r:id="rId3"/>
    <sheet name="2020" sheetId="49" r:id="rId4"/>
    <sheet name="2019" sheetId="48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'2005'!$A$1:$O$58</definedName>
    <definedName name="_xlnm.Print_Area" localSheetId="17">'2006'!$A$1:$O$58</definedName>
    <definedName name="_xlnm.Print_Area" localSheetId="16">'2007'!$A$1:$O$52</definedName>
    <definedName name="_xlnm.Print_Area" localSheetId="15">'2008'!$A$1:$O$54</definedName>
    <definedName name="_xlnm.Print_Area" localSheetId="14">'2009'!$A$1:$O$62</definedName>
    <definedName name="_xlnm.Print_Area" localSheetId="13">'2010'!$A$1:$O$61</definedName>
    <definedName name="_xlnm.Print_Area" localSheetId="12">'2011'!$A$1:$O$63</definedName>
    <definedName name="_xlnm.Print_Area" localSheetId="11">'2012'!$A$1:$O$62</definedName>
    <definedName name="_xlnm.Print_Area" localSheetId="10">'2013'!$A$1:$O$65</definedName>
    <definedName name="_xlnm.Print_Area" localSheetId="9">'2014'!$A$1:$O$61</definedName>
    <definedName name="_xlnm.Print_Area" localSheetId="8">'2015'!$A$1:$O$64</definedName>
    <definedName name="_xlnm.Print_Area" localSheetId="7">'2016'!$A$1:$O$64</definedName>
    <definedName name="_xlnm.Print_Area" localSheetId="6">'2017'!$A$1:$O$59</definedName>
    <definedName name="_xlnm.Print_Area" localSheetId="5">'2018'!$A$1:$O$60</definedName>
    <definedName name="_xlnm.Print_Area" localSheetId="4">'2019'!$A$1:$O$60</definedName>
    <definedName name="_xlnm.Print_Area" localSheetId="3">'2020'!$A$1:$O$62</definedName>
    <definedName name="_xlnm.Print_Area" localSheetId="2">'2021'!$A$1:$P$60</definedName>
    <definedName name="_xlnm.Print_Area" localSheetId="1">'2022'!$A$1:$P$63</definedName>
    <definedName name="_xlnm.Print_Area" localSheetId="0">'2023'!$A$1:$P$59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53" l="1"/>
  <c r="P54" i="53" s="1"/>
  <c r="O53" i="53"/>
  <c r="P53" i="53" s="1"/>
  <c r="O52" i="53"/>
  <c r="P52" i="53" s="1"/>
  <c r="O51" i="53"/>
  <c r="P51" i="53" s="1"/>
  <c r="O50" i="53"/>
  <c r="P50" i="53" s="1"/>
  <c r="O49" i="53"/>
  <c r="P49" i="53" s="1"/>
  <c r="O48" i="53"/>
  <c r="P48" i="53" s="1"/>
  <c r="O47" i="53"/>
  <c r="P47" i="53" s="1"/>
  <c r="O46" i="53"/>
  <c r="P46" i="53" s="1"/>
  <c r="O45" i="53"/>
  <c r="P45" i="53" s="1"/>
  <c r="O44" i="53"/>
  <c r="P44" i="53" s="1"/>
  <c r="O43" i="53"/>
  <c r="P43" i="53" s="1"/>
  <c r="O42" i="53"/>
  <c r="P42" i="53" s="1"/>
  <c r="N41" i="53"/>
  <c r="M41" i="53"/>
  <c r="L41" i="53"/>
  <c r="K41" i="53"/>
  <c r="J41" i="53"/>
  <c r="I41" i="53"/>
  <c r="H41" i="53"/>
  <c r="G41" i="53"/>
  <c r="F41" i="53"/>
  <c r="E41" i="53"/>
  <c r="D41" i="53"/>
  <c r="O40" i="53"/>
  <c r="P40" i="53" s="1"/>
  <c r="O39" i="53"/>
  <c r="P39" i="53" s="1"/>
  <c r="N38" i="53"/>
  <c r="M38" i="53"/>
  <c r="L38" i="53"/>
  <c r="K38" i="53"/>
  <c r="J38" i="53"/>
  <c r="I38" i="53"/>
  <c r="H38" i="53"/>
  <c r="G38" i="53"/>
  <c r="F38" i="53"/>
  <c r="E38" i="53"/>
  <c r="D38" i="53"/>
  <c r="O37" i="53"/>
  <c r="P37" i="53" s="1"/>
  <c r="O36" i="53"/>
  <c r="P36" i="53" s="1"/>
  <c r="N35" i="53"/>
  <c r="M35" i="53"/>
  <c r="L35" i="53"/>
  <c r="K35" i="53"/>
  <c r="J35" i="53"/>
  <c r="I35" i="53"/>
  <c r="H35" i="53"/>
  <c r="G35" i="53"/>
  <c r="F35" i="53"/>
  <c r="E35" i="53"/>
  <c r="D35" i="53"/>
  <c r="O34" i="53"/>
  <c r="P34" i="53" s="1"/>
  <c r="O33" i="53"/>
  <c r="P33" i="53" s="1"/>
  <c r="O32" i="53"/>
  <c r="P32" i="53" s="1"/>
  <c r="O31" i="53"/>
  <c r="P31" i="53" s="1"/>
  <c r="N30" i="53"/>
  <c r="M30" i="53"/>
  <c r="L30" i="53"/>
  <c r="K30" i="53"/>
  <c r="J30" i="53"/>
  <c r="I30" i="53"/>
  <c r="H30" i="53"/>
  <c r="G30" i="53"/>
  <c r="F30" i="53"/>
  <c r="E30" i="53"/>
  <c r="D30" i="53"/>
  <c r="O29" i="53"/>
  <c r="P29" i="53" s="1"/>
  <c r="O28" i="53"/>
  <c r="P28" i="53" s="1"/>
  <c r="O27" i="53"/>
  <c r="P27" i="53" s="1"/>
  <c r="N26" i="53"/>
  <c r="M26" i="53"/>
  <c r="L26" i="53"/>
  <c r="K26" i="53"/>
  <c r="J26" i="53"/>
  <c r="I26" i="53"/>
  <c r="H26" i="53"/>
  <c r="G26" i="53"/>
  <c r="F26" i="53"/>
  <c r="E26" i="53"/>
  <c r="D26" i="53"/>
  <c r="O25" i="53"/>
  <c r="P25" i="53" s="1"/>
  <c r="N24" i="53"/>
  <c r="M24" i="53"/>
  <c r="L24" i="53"/>
  <c r="K24" i="53"/>
  <c r="J24" i="53"/>
  <c r="I24" i="53"/>
  <c r="H24" i="53"/>
  <c r="G24" i="53"/>
  <c r="F24" i="53"/>
  <c r="E24" i="53"/>
  <c r="D24" i="53"/>
  <c r="O23" i="53"/>
  <c r="P23" i="53" s="1"/>
  <c r="O22" i="53"/>
  <c r="P22" i="53" s="1"/>
  <c r="N21" i="53"/>
  <c r="M21" i="53"/>
  <c r="L21" i="53"/>
  <c r="K21" i="53"/>
  <c r="J21" i="53"/>
  <c r="I21" i="53"/>
  <c r="H21" i="53"/>
  <c r="G21" i="53"/>
  <c r="F21" i="53"/>
  <c r="E21" i="53"/>
  <c r="D21" i="53"/>
  <c r="O20" i="53"/>
  <c r="P20" i="53" s="1"/>
  <c r="O19" i="53"/>
  <c r="P19" i="53" s="1"/>
  <c r="O18" i="53"/>
  <c r="P18" i="53" s="1"/>
  <c r="O17" i="53"/>
  <c r="P17" i="53" s="1"/>
  <c r="O16" i="53"/>
  <c r="P16" i="53" s="1"/>
  <c r="O15" i="53"/>
  <c r="P15" i="53" s="1"/>
  <c r="O14" i="53"/>
  <c r="P14" i="53" s="1"/>
  <c r="O13" i="53"/>
  <c r="P13" i="53" s="1"/>
  <c r="N12" i="53"/>
  <c r="M12" i="53"/>
  <c r="L12" i="53"/>
  <c r="K12" i="53"/>
  <c r="J12" i="53"/>
  <c r="I12" i="53"/>
  <c r="H12" i="53"/>
  <c r="G12" i="53"/>
  <c r="F12" i="53"/>
  <c r="E12" i="53"/>
  <c r="D12" i="53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N24" i="52"/>
  <c r="M24" i="52"/>
  <c r="L24" i="52"/>
  <c r="K24" i="52"/>
  <c r="J24" i="52"/>
  <c r="I24" i="52"/>
  <c r="H24" i="52"/>
  <c r="G24" i="52"/>
  <c r="F24" i="52"/>
  <c r="E24" i="52"/>
  <c r="D24" i="52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1" i="53" l="1"/>
  <c r="P41" i="53" s="1"/>
  <c r="O38" i="53"/>
  <c r="P38" i="53" s="1"/>
  <c r="O30" i="53"/>
  <c r="P30" i="53" s="1"/>
  <c r="E55" i="53"/>
  <c r="G55" i="53"/>
  <c r="I55" i="53"/>
  <c r="O24" i="53"/>
  <c r="P24" i="53" s="1"/>
  <c r="O21" i="53"/>
  <c r="P21" i="53" s="1"/>
  <c r="O12" i="53"/>
  <c r="P12" i="53" s="1"/>
  <c r="F55" i="53"/>
  <c r="H55" i="53"/>
  <c r="L55" i="53"/>
  <c r="J55" i="53"/>
  <c r="K55" i="53"/>
  <c r="O35" i="53"/>
  <c r="P35" i="53" s="1"/>
  <c r="O26" i="53"/>
  <c r="P26" i="53" s="1"/>
  <c r="O5" i="53"/>
  <c r="P5" i="53" s="1"/>
  <c r="D55" i="53"/>
  <c r="N55" i="53"/>
  <c r="M55" i="53"/>
  <c r="O41" i="52"/>
  <c r="P41" i="52" s="1"/>
  <c r="O38" i="52"/>
  <c r="P38" i="52" s="1"/>
  <c r="O35" i="52"/>
  <c r="P35" i="52" s="1"/>
  <c r="O30" i="52"/>
  <c r="P30" i="52" s="1"/>
  <c r="O26" i="52"/>
  <c r="P26" i="52" s="1"/>
  <c r="O24" i="52"/>
  <c r="P24" i="52" s="1"/>
  <c r="H59" i="52"/>
  <c r="I59" i="52"/>
  <c r="D59" i="52"/>
  <c r="E59" i="52"/>
  <c r="F59" i="52"/>
  <c r="O12" i="52"/>
  <c r="P12" i="52" s="1"/>
  <c r="J59" i="52"/>
  <c r="M59" i="52"/>
  <c r="K59" i="52"/>
  <c r="L59" i="52"/>
  <c r="N59" i="52"/>
  <c r="G59" i="52"/>
  <c r="O21" i="52"/>
  <c r="P21" i="52" s="1"/>
  <c r="O5" i="52"/>
  <c r="P5" i="52" s="1"/>
  <c r="O55" i="51"/>
  <c r="P55" i="51"/>
  <c r="O54" i="51"/>
  <c r="P54" i="51" s="1"/>
  <c r="O53" i="51"/>
  <c r="P53" i="51"/>
  <c r="O52" i="51"/>
  <c r="P52" i="51" s="1"/>
  <c r="O51" i="51"/>
  <c r="P51" i="51" s="1"/>
  <c r="O50" i="51"/>
  <c r="P50" i="51" s="1"/>
  <c r="O49" i="51"/>
  <c r="P49" i="51"/>
  <c r="O48" i="51"/>
  <c r="P48" i="51" s="1"/>
  <c r="O47" i="51"/>
  <c r="P47" i="51"/>
  <c r="O46" i="51"/>
  <c r="P46" i="51"/>
  <c r="O45" i="51"/>
  <c r="P45" i="51" s="1"/>
  <c r="O44" i="51"/>
  <c r="P44" i="51" s="1"/>
  <c r="O43" i="51"/>
  <c r="P43" i="51"/>
  <c r="O42" i="51"/>
  <c r="P42" i="51" s="1"/>
  <c r="O41" i="51"/>
  <c r="P41" i="51"/>
  <c r="N40" i="51"/>
  <c r="M40" i="51"/>
  <c r="L40" i="51"/>
  <c r="K40" i="51"/>
  <c r="J40" i="51"/>
  <c r="I40" i="51"/>
  <c r="H40" i="51"/>
  <c r="G40" i="51"/>
  <c r="F40" i="51"/>
  <c r="E40" i="51"/>
  <c r="D40" i="51"/>
  <c r="O40" i="51" s="1"/>
  <c r="P40" i="51" s="1"/>
  <c r="O39" i="51"/>
  <c r="P39" i="51" s="1"/>
  <c r="N38" i="51"/>
  <c r="M38" i="51"/>
  <c r="L38" i="51"/>
  <c r="K38" i="51"/>
  <c r="J38" i="51"/>
  <c r="O38" i="51" s="1"/>
  <c r="P38" i="51" s="1"/>
  <c r="I38" i="51"/>
  <c r="H38" i="51"/>
  <c r="G38" i="51"/>
  <c r="F38" i="51"/>
  <c r="E38" i="51"/>
  <c r="D38" i="51"/>
  <c r="O37" i="51"/>
  <c r="P37" i="51"/>
  <c r="O36" i="51"/>
  <c r="P36" i="51" s="1"/>
  <c r="N35" i="51"/>
  <c r="M35" i="51"/>
  <c r="L35" i="51"/>
  <c r="K35" i="51"/>
  <c r="J35" i="51"/>
  <c r="I35" i="51"/>
  <c r="H35" i="51"/>
  <c r="G35" i="51"/>
  <c r="F35" i="51"/>
  <c r="E35" i="51"/>
  <c r="D35" i="51"/>
  <c r="O35" i="51" s="1"/>
  <c r="P35" i="51" s="1"/>
  <c r="O34" i="51"/>
  <c r="P34" i="51"/>
  <c r="O33" i="51"/>
  <c r="P33" i="5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O30" i="51" s="1"/>
  <c r="P30" i="51" s="1"/>
  <c r="D30" i="51"/>
  <c r="O29" i="51"/>
  <c r="P29" i="51"/>
  <c r="O28" i="51"/>
  <c r="P28" i="51" s="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6" i="51" s="1"/>
  <c r="P26" i="51" s="1"/>
  <c r="O25" i="51"/>
  <c r="P25" i="51"/>
  <c r="N24" i="51"/>
  <c r="N56" i="51" s="1"/>
  <c r="M24" i="51"/>
  <c r="L24" i="51"/>
  <c r="K24" i="51"/>
  <c r="J24" i="51"/>
  <c r="I24" i="51"/>
  <c r="H24" i="51"/>
  <c r="G24" i="51"/>
  <c r="F24" i="51"/>
  <c r="E24" i="51"/>
  <c r="D24" i="51"/>
  <c r="O23" i="51"/>
  <c r="P23" i="51" s="1"/>
  <c r="O22" i="51"/>
  <c r="P22" i="51" s="1"/>
  <c r="N21" i="51"/>
  <c r="M21" i="51"/>
  <c r="L21" i="51"/>
  <c r="K21" i="51"/>
  <c r="J21" i="51"/>
  <c r="I21" i="51"/>
  <c r="I56" i="51" s="1"/>
  <c r="H21" i="51"/>
  <c r="H56" i="51" s="1"/>
  <c r="G21" i="51"/>
  <c r="F21" i="51"/>
  <c r="E21" i="51"/>
  <c r="D21" i="51"/>
  <c r="O21" i="51" s="1"/>
  <c r="P21" i="51" s="1"/>
  <c r="O20" i="51"/>
  <c r="P20" i="51" s="1"/>
  <c r="O19" i="51"/>
  <c r="P19" i="51" s="1"/>
  <c r="O18" i="51"/>
  <c r="P18" i="51" s="1"/>
  <c r="O17" i="51"/>
  <c r="P17" i="5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O12" i="51" s="1"/>
  <c r="P12" i="51" s="1"/>
  <c r="E12" i="51"/>
  <c r="D12" i="51"/>
  <c r="O11" i="51"/>
  <c r="P11" i="51"/>
  <c r="O10" i="51"/>
  <c r="P10" i="51"/>
  <c r="O9" i="51"/>
  <c r="P9" i="51" s="1"/>
  <c r="O8" i="51"/>
  <c r="P8" i="51" s="1"/>
  <c r="O7" i="51"/>
  <c r="P7" i="51"/>
  <c r="O6" i="51"/>
  <c r="P6" i="51" s="1"/>
  <c r="N5" i="51"/>
  <c r="M5" i="51"/>
  <c r="L5" i="51"/>
  <c r="L56" i="51" s="1"/>
  <c r="K5" i="51"/>
  <c r="J5" i="51"/>
  <c r="J56" i="51" s="1"/>
  <c r="I5" i="51"/>
  <c r="H5" i="51"/>
  <c r="G5" i="51"/>
  <c r="F5" i="51"/>
  <c r="O5" i="51" s="1"/>
  <c r="P5" i="51" s="1"/>
  <c r="E5" i="51"/>
  <c r="D5" i="51"/>
  <c r="N57" i="49"/>
  <c r="O57" i="49" s="1"/>
  <c r="N56" i="49"/>
  <c r="O56" i="49" s="1"/>
  <c r="N55" i="49"/>
  <c r="O55" i="49"/>
  <c r="N54" i="49"/>
  <c r="O54" i="49"/>
  <c r="N53" i="49"/>
  <c r="O53" i="49"/>
  <c r="N52" i="49"/>
  <c r="O52" i="49" s="1"/>
  <c r="N51" i="49"/>
  <c r="O51" i="49" s="1"/>
  <c r="N50" i="49"/>
  <c r="O50" i="49" s="1"/>
  <c r="N49" i="49"/>
  <c r="O49" i="49"/>
  <c r="N48" i="49"/>
  <c r="O48" i="49" s="1"/>
  <c r="N47" i="49"/>
  <c r="O47" i="49"/>
  <c r="N46" i="49"/>
  <c r="O46" i="49" s="1"/>
  <c r="N45" i="49"/>
  <c r="O45" i="49" s="1"/>
  <c r="N44" i="49"/>
  <c r="O44" i="49" s="1"/>
  <c r="N43" i="49"/>
  <c r="O43" i="49"/>
  <c r="M42" i="49"/>
  <c r="L42" i="49"/>
  <c r="K42" i="49"/>
  <c r="J42" i="49"/>
  <c r="I42" i="49"/>
  <c r="H42" i="49"/>
  <c r="G42" i="49"/>
  <c r="F42" i="49"/>
  <c r="E42" i="49"/>
  <c r="D42" i="49"/>
  <c r="N42" i="49" s="1"/>
  <c r="O42" i="49" s="1"/>
  <c r="N41" i="49"/>
  <c r="O41" i="49"/>
  <c r="N40" i="49"/>
  <c r="O40" i="49"/>
  <c r="N39" i="49"/>
  <c r="O39" i="49"/>
  <c r="M38" i="49"/>
  <c r="L38" i="49"/>
  <c r="K38" i="49"/>
  <c r="J38" i="49"/>
  <c r="I38" i="49"/>
  <c r="H38" i="49"/>
  <c r="G38" i="49"/>
  <c r="F38" i="49"/>
  <c r="E38" i="49"/>
  <c r="D38" i="49"/>
  <c r="N37" i="49"/>
  <c r="O37" i="49" s="1"/>
  <c r="N36" i="49"/>
  <c r="O36" i="49" s="1"/>
  <c r="M35" i="49"/>
  <c r="L35" i="49"/>
  <c r="K35" i="49"/>
  <c r="J35" i="49"/>
  <c r="I35" i="49"/>
  <c r="H35" i="49"/>
  <c r="G35" i="49"/>
  <c r="G58" i="49" s="1"/>
  <c r="F35" i="49"/>
  <c r="E35" i="49"/>
  <c r="D35" i="49"/>
  <c r="N34" i="49"/>
  <c r="O34" i="49" s="1"/>
  <c r="N33" i="49"/>
  <c r="O33" i="49" s="1"/>
  <c r="N32" i="49"/>
  <c r="O32" i="49" s="1"/>
  <c r="N31" i="49"/>
  <c r="O31" i="49"/>
  <c r="M30" i="49"/>
  <c r="L30" i="49"/>
  <c r="K30" i="49"/>
  <c r="J30" i="49"/>
  <c r="I30" i="49"/>
  <c r="H30" i="49"/>
  <c r="G30" i="49"/>
  <c r="F30" i="49"/>
  <c r="E30" i="49"/>
  <c r="D30" i="49"/>
  <c r="N30" i="49" s="1"/>
  <c r="O30" i="49" s="1"/>
  <c r="N29" i="49"/>
  <c r="O29" i="49"/>
  <c r="N28" i="49"/>
  <c r="O28" i="49" s="1"/>
  <c r="N27" i="49"/>
  <c r="O27" i="49"/>
  <c r="M26" i="49"/>
  <c r="L26" i="49"/>
  <c r="K26" i="49"/>
  <c r="J26" i="49"/>
  <c r="I26" i="49"/>
  <c r="H26" i="49"/>
  <c r="G26" i="49"/>
  <c r="F26" i="49"/>
  <c r="E26" i="49"/>
  <c r="D26" i="49"/>
  <c r="N26" i="49" s="1"/>
  <c r="O26" i="49" s="1"/>
  <c r="N25" i="49"/>
  <c r="O25" i="49"/>
  <c r="M24" i="49"/>
  <c r="L24" i="49"/>
  <c r="K24" i="49"/>
  <c r="J24" i="49"/>
  <c r="J58" i="49" s="1"/>
  <c r="I24" i="49"/>
  <c r="H24" i="49"/>
  <c r="G24" i="49"/>
  <c r="F24" i="49"/>
  <c r="E24" i="49"/>
  <c r="D24" i="49"/>
  <c r="N23" i="49"/>
  <c r="O23" i="49"/>
  <c r="N22" i="49"/>
  <c r="O22" i="49" s="1"/>
  <c r="M21" i="49"/>
  <c r="L21" i="49"/>
  <c r="K21" i="49"/>
  <c r="J21" i="49"/>
  <c r="I21" i="49"/>
  <c r="H21" i="49"/>
  <c r="G21" i="49"/>
  <c r="F21" i="49"/>
  <c r="E21" i="49"/>
  <c r="D21" i="49"/>
  <c r="N21" i="49" s="1"/>
  <c r="O21" i="49" s="1"/>
  <c r="N20" i="49"/>
  <c r="O20" i="49" s="1"/>
  <c r="N19" i="49"/>
  <c r="O19" i="49" s="1"/>
  <c r="N18" i="49"/>
  <c r="O18" i="49" s="1"/>
  <c r="N17" i="49"/>
  <c r="O17" i="49"/>
  <c r="N16" i="49"/>
  <c r="O16" i="49"/>
  <c r="N15" i="49"/>
  <c r="O15" i="49"/>
  <c r="N14" i="49"/>
  <c r="O14" i="49" s="1"/>
  <c r="N13" i="49"/>
  <c r="O13" i="49" s="1"/>
  <c r="M12" i="49"/>
  <c r="L12" i="49"/>
  <c r="K12" i="49"/>
  <c r="K58" i="49" s="1"/>
  <c r="J12" i="49"/>
  <c r="I12" i="49"/>
  <c r="H12" i="49"/>
  <c r="H58" i="49" s="1"/>
  <c r="G12" i="49"/>
  <c r="F12" i="49"/>
  <c r="F58" i="49" s="1"/>
  <c r="E12" i="49"/>
  <c r="D12" i="49"/>
  <c r="N12" i="49" s="1"/>
  <c r="O12" i="49" s="1"/>
  <c r="N11" i="49"/>
  <c r="O11" i="49" s="1"/>
  <c r="N10" i="49"/>
  <c r="O10" i="49" s="1"/>
  <c r="N9" i="49"/>
  <c r="O9" i="49"/>
  <c r="N8" i="49"/>
  <c r="O8" i="49"/>
  <c r="N7" i="49"/>
  <c r="O7" i="49"/>
  <c r="N6" i="49"/>
  <c r="O6" i="49" s="1"/>
  <c r="M5" i="49"/>
  <c r="L5" i="49"/>
  <c r="K5" i="49"/>
  <c r="J5" i="49"/>
  <c r="I5" i="49"/>
  <c r="I58" i="49" s="1"/>
  <c r="H5" i="49"/>
  <c r="G5" i="49"/>
  <c r="F5" i="49"/>
  <c r="E5" i="49"/>
  <c r="E58" i="49" s="1"/>
  <c r="D5" i="49"/>
  <c r="N5" i="49" s="1"/>
  <c r="O5" i="49" s="1"/>
  <c r="N55" i="48"/>
  <c r="O55" i="48" s="1"/>
  <c r="N54" i="48"/>
  <c r="O54" i="48" s="1"/>
  <c r="N53" i="48"/>
  <c r="O53" i="48" s="1"/>
  <c r="N52" i="48"/>
  <c r="O52" i="48"/>
  <c r="N51" i="48"/>
  <c r="O51" i="48"/>
  <c r="N50" i="48"/>
  <c r="O50" i="48"/>
  <c r="N49" i="48"/>
  <c r="O49" i="48" s="1"/>
  <c r="N48" i="48"/>
  <c r="O48" i="48" s="1"/>
  <c r="N47" i="48"/>
  <c r="O47" i="48" s="1"/>
  <c r="N46" i="48"/>
  <c r="O46" i="48"/>
  <c r="N45" i="48"/>
  <c r="O45" i="48"/>
  <c r="N44" i="48"/>
  <c r="O44" i="48" s="1"/>
  <c r="N43" i="48"/>
  <c r="O43" i="48" s="1"/>
  <c r="N42" i="48"/>
  <c r="O42" i="48" s="1"/>
  <c r="M41" i="48"/>
  <c r="N41" i="48" s="1"/>
  <c r="O41" i="48" s="1"/>
  <c r="L41" i="48"/>
  <c r="K41" i="48"/>
  <c r="J41" i="48"/>
  <c r="I41" i="48"/>
  <c r="H41" i="48"/>
  <c r="G41" i="48"/>
  <c r="F41" i="48"/>
  <c r="E41" i="48"/>
  <c r="D41" i="48"/>
  <c r="N40" i="48"/>
  <c r="O40" i="48"/>
  <c r="N39" i="48"/>
  <c r="O39" i="48" s="1"/>
  <c r="M38" i="48"/>
  <c r="M56" i="48" s="1"/>
  <c r="L38" i="48"/>
  <c r="K38" i="48"/>
  <c r="J38" i="48"/>
  <c r="I38" i="48"/>
  <c r="H38" i="48"/>
  <c r="G38" i="48"/>
  <c r="F38" i="48"/>
  <c r="F56" i="48" s="1"/>
  <c r="E38" i="48"/>
  <c r="D38" i="48"/>
  <c r="N37" i="48"/>
  <c r="O37" i="48" s="1"/>
  <c r="N36" i="48"/>
  <c r="O36" i="48"/>
  <c r="M35" i="48"/>
  <c r="L35" i="48"/>
  <c r="K35" i="48"/>
  <c r="J35" i="48"/>
  <c r="I35" i="48"/>
  <c r="H35" i="48"/>
  <c r="G35" i="48"/>
  <c r="F35" i="48"/>
  <c r="E35" i="48"/>
  <c r="D35" i="48"/>
  <c r="N34" i="48"/>
  <c r="O34" i="48" s="1"/>
  <c r="N33" i="48"/>
  <c r="O33" i="48"/>
  <c r="N32" i="48"/>
  <c r="O32" i="48" s="1"/>
  <c r="N31" i="48"/>
  <c r="O31" i="48" s="1"/>
  <c r="M30" i="48"/>
  <c r="L30" i="48"/>
  <c r="K30" i="48"/>
  <c r="J30" i="48"/>
  <c r="I30" i="48"/>
  <c r="H30" i="48"/>
  <c r="G30" i="48"/>
  <c r="F30" i="48"/>
  <c r="E30" i="48"/>
  <c r="D30" i="48"/>
  <c r="N30" i="48" s="1"/>
  <c r="O30" i="48" s="1"/>
  <c r="N29" i="48"/>
  <c r="O29" i="48" s="1"/>
  <c r="N28" i="48"/>
  <c r="O28" i="48"/>
  <c r="N27" i="48"/>
  <c r="O27" i="48" s="1"/>
  <c r="M26" i="48"/>
  <c r="L26" i="48"/>
  <c r="L56" i="48" s="1"/>
  <c r="K26" i="48"/>
  <c r="K56" i="48" s="1"/>
  <c r="J26" i="48"/>
  <c r="N26" i="48" s="1"/>
  <c r="O26" i="48" s="1"/>
  <c r="I26" i="48"/>
  <c r="H26" i="48"/>
  <c r="G26" i="48"/>
  <c r="F26" i="48"/>
  <c r="E26" i="48"/>
  <c r="D26" i="48"/>
  <c r="N25" i="48"/>
  <c r="O25" i="48" s="1"/>
  <c r="M24" i="48"/>
  <c r="L24" i="48"/>
  <c r="K24" i="48"/>
  <c r="J24" i="48"/>
  <c r="I24" i="48"/>
  <c r="H24" i="48"/>
  <c r="H56" i="48" s="1"/>
  <c r="G24" i="48"/>
  <c r="G56" i="48" s="1"/>
  <c r="F24" i="48"/>
  <c r="E24" i="48"/>
  <c r="D24" i="48"/>
  <c r="N24" i="48" s="1"/>
  <c r="O24" i="48" s="1"/>
  <c r="N23" i="48"/>
  <c r="O23" i="48" s="1"/>
  <c r="N22" i="48"/>
  <c r="O22" i="48"/>
  <c r="M21" i="48"/>
  <c r="L21" i="48"/>
  <c r="K21" i="48"/>
  <c r="J21" i="48"/>
  <c r="I21" i="48"/>
  <c r="H21" i="48"/>
  <c r="G21" i="48"/>
  <c r="F21" i="48"/>
  <c r="E21" i="48"/>
  <c r="D21" i="48"/>
  <c r="N20" i="48"/>
  <c r="O20" i="48" s="1"/>
  <c r="N19" i="48"/>
  <c r="O19" i="48"/>
  <c r="N18" i="48"/>
  <c r="O18" i="48"/>
  <c r="N17" i="48"/>
  <c r="O17" i="48" s="1"/>
  <c r="N16" i="48"/>
  <c r="O16" i="48"/>
  <c r="N15" i="48"/>
  <c r="O15" i="48" s="1"/>
  <c r="N14" i="48"/>
  <c r="O14" i="48" s="1"/>
  <c r="N13" i="48"/>
  <c r="O13" i="48"/>
  <c r="M12" i="48"/>
  <c r="L12" i="48"/>
  <c r="K12" i="48"/>
  <c r="J12" i="48"/>
  <c r="I12" i="48"/>
  <c r="H12" i="48"/>
  <c r="G12" i="48"/>
  <c r="F12" i="48"/>
  <c r="E12" i="48"/>
  <c r="D12" i="48"/>
  <c r="N11" i="48"/>
  <c r="O11" i="48"/>
  <c r="N10" i="48"/>
  <c r="O10" i="48"/>
  <c r="N9" i="48"/>
  <c r="O9" i="48" s="1"/>
  <c r="N8" i="48"/>
  <c r="O8" i="48" s="1"/>
  <c r="N7" i="48"/>
  <c r="O7" i="48" s="1"/>
  <c r="N6" i="48"/>
  <c r="O6" i="48"/>
  <c r="M5" i="48"/>
  <c r="L5" i="48"/>
  <c r="K5" i="48"/>
  <c r="J5" i="48"/>
  <c r="I5" i="48"/>
  <c r="H5" i="48"/>
  <c r="G5" i="48"/>
  <c r="F5" i="48"/>
  <c r="E5" i="48"/>
  <c r="E56" i="48" s="1"/>
  <c r="D5" i="48"/>
  <c r="D56" i="48" s="1"/>
  <c r="N55" i="46"/>
  <c r="O55" i="46"/>
  <c r="N54" i="46"/>
  <c r="O54" i="46"/>
  <c r="N53" i="46"/>
  <c r="O53" i="46"/>
  <c r="N52" i="46"/>
  <c r="O52" i="46" s="1"/>
  <c r="N51" i="46"/>
  <c r="O51" i="46" s="1"/>
  <c r="N50" i="46"/>
  <c r="O50" i="46" s="1"/>
  <c r="N49" i="46"/>
  <c r="O49" i="46"/>
  <c r="N48" i="46"/>
  <c r="O48" i="46"/>
  <c r="N47" i="46"/>
  <c r="O47" i="46"/>
  <c r="N46" i="46"/>
  <c r="O46" i="46" s="1"/>
  <c r="N45" i="46"/>
  <c r="O45" i="46"/>
  <c r="N44" i="46"/>
  <c r="O44" i="46" s="1"/>
  <c r="N43" i="46"/>
  <c r="O43" i="46"/>
  <c r="N42" i="46"/>
  <c r="O42" i="46"/>
  <c r="M41" i="46"/>
  <c r="L41" i="46"/>
  <c r="N41" i="46" s="1"/>
  <c r="O41" i="46" s="1"/>
  <c r="K41" i="46"/>
  <c r="J41" i="46"/>
  <c r="I41" i="46"/>
  <c r="H41" i="46"/>
  <c r="G41" i="46"/>
  <c r="F41" i="46"/>
  <c r="E41" i="46"/>
  <c r="D41" i="46"/>
  <c r="N40" i="46"/>
  <c r="O40" i="46"/>
  <c r="M39" i="46"/>
  <c r="L39" i="46"/>
  <c r="K39" i="46"/>
  <c r="J39" i="46"/>
  <c r="I39" i="46"/>
  <c r="H39" i="46"/>
  <c r="G39" i="46"/>
  <c r="F39" i="46"/>
  <c r="E39" i="46"/>
  <c r="D39" i="46"/>
  <c r="N39" i="46" s="1"/>
  <c r="O39" i="46" s="1"/>
  <c r="N38" i="46"/>
  <c r="O38" i="46" s="1"/>
  <c r="N37" i="46"/>
  <c r="O37" i="46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5" i="46" s="1"/>
  <c r="O35" i="46" s="1"/>
  <c r="N34" i="46"/>
  <c r="O34" i="46" s="1"/>
  <c r="N33" i="46"/>
  <c r="O33" i="46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/>
  <c r="N27" i="46"/>
  <c r="O27" i="46" s="1"/>
  <c r="M26" i="46"/>
  <c r="M56" i="46" s="1"/>
  <c r="L26" i="46"/>
  <c r="K26" i="46"/>
  <c r="N26" i="46" s="1"/>
  <c r="O26" i="46" s="1"/>
  <c r="J26" i="46"/>
  <c r="I26" i="46"/>
  <c r="H26" i="46"/>
  <c r="G26" i="46"/>
  <c r="F26" i="46"/>
  <c r="E26" i="46"/>
  <c r="D26" i="46"/>
  <c r="N25" i="46"/>
  <c r="O25" i="46" s="1"/>
  <c r="M24" i="46"/>
  <c r="L24" i="46"/>
  <c r="L56" i="46" s="1"/>
  <c r="K24" i="46"/>
  <c r="J24" i="46"/>
  <c r="I24" i="46"/>
  <c r="I56" i="46" s="1"/>
  <c r="H24" i="46"/>
  <c r="G24" i="46"/>
  <c r="G56" i="46" s="1"/>
  <c r="F24" i="46"/>
  <c r="E24" i="46"/>
  <c r="D24" i="46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/>
  <c r="N18" i="46"/>
  <c r="O18" i="46" s="1"/>
  <c r="N17" i="46"/>
  <c r="O17" i="46"/>
  <c r="N16" i="46"/>
  <c r="O16" i="46"/>
  <c r="N15" i="46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/>
  <c r="N6" i="46"/>
  <c r="O6" i="46" s="1"/>
  <c r="M5" i="46"/>
  <c r="L5" i="46"/>
  <c r="K5" i="46"/>
  <c r="J5" i="46"/>
  <c r="I5" i="46"/>
  <c r="H5" i="46"/>
  <c r="H56" i="46" s="1"/>
  <c r="G5" i="46"/>
  <c r="F5" i="46"/>
  <c r="F56" i="46" s="1"/>
  <c r="E5" i="46"/>
  <c r="E56" i="46" s="1"/>
  <c r="D5" i="46"/>
  <c r="D56" i="46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/>
  <c r="N48" i="45"/>
  <c r="O48" i="45" s="1"/>
  <c r="N47" i="45"/>
  <c r="O47" i="45"/>
  <c r="N46" i="45"/>
  <c r="O46" i="45" s="1"/>
  <c r="N45" i="45"/>
  <c r="O45" i="45"/>
  <c r="N44" i="45"/>
  <c r="O44" i="45"/>
  <c r="N43" i="45"/>
  <c r="O43" i="45"/>
  <c r="N42" i="45"/>
  <c r="O42" i="45" s="1"/>
  <c r="M41" i="45"/>
  <c r="L41" i="45"/>
  <c r="K41" i="45"/>
  <c r="J41" i="45"/>
  <c r="N41" i="45" s="1"/>
  <c r="O41" i="45" s="1"/>
  <c r="I41" i="45"/>
  <c r="H41" i="45"/>
  <c r="G41" i="45"/>
  <c r="F41" i="45"/>
  <c r="E41" i="45"/>
  <c r="D41" i="45"/>
  <c r="N40" i="45"/>
  <c r="O40" i="45" s="1"/>
  <c r="M39" i="45"/>
  <c r="L39" i="45"/>
  <c r="K39" i="45"/>
  <c r="J39" i="45"/>
  <c r="I39" i="45"/>
  <c r="H39" i="45"/>
  <c r="G39" i="45"/>
  <c r="F39" i="45"/>
  <c r="F55" i="45" s="1"/>
  <c r="E39" i="45"/>
  <c r="D39" i="45"/>
  <c r="N39" i="45" s="1"/>
  <c r="O39" i="45" s="1"/>
  <c r="N38" i="45"/>
  <c r="O38" i="45" s="1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5" i="45" s="1"/>
  <c r="O35" i="45" s="1"/>
  <c r="N34" i="45"/>
  <c r="O34" i="45" s="1"/>
  <c r="N33" i="45"/>
  <c r="O33" i="45"/>
  <c r="N32" i="45"/>
  <c r="O32" i="45"/>
  <c r="N31" i="45"/>
  <c r="O31" i="45"/>
  <c r="M30" i="45"/>
  <c r="L30" i="45"/>
  <c r="N30" i="45" s="1"/>
  <c r="O30" i="45" s="1"/>
  <c r="K30" i="45"/>
  <c r="J30" i="45"/>
  <c r="I30" i="45"/>
  <c r="H30" i="45"/>
  <c r="G30" i="45"/>
  <c r="F30" i="45"/>
  <c r="E30" i="45"/>
  <c r="D30" i="45"/>
  <c r="N29" i="45"/>
  <c r="O29" i="45"/>
  <c r="N28" i="45"/>
  <c r="O28" i="45" s="1"/>
  <c r="N27" i="45"/>
  <c r="O27" i="45"/>
  <c r="M26" i="45"/>
  <c r="L26" i="45"/>
  <c r="K26" i="45"/>
  <c r="K55" i="45" s="1"/>
  <c r="J26" i="45"/>
  <c r="I26" i="45"/>
  <c r="I55" i="45" s="1"/>
  <c r="H26" i="45"/>
  <c r="H55" i="45" s="1"/>
  <c r="G26" i="45"/>
  <c r="G55" i="45" s="1"/>
  <c r="F26" i="45"/>
  <c r="E26" i="45"/>
  <c r="D26" i="45"/>
  <c r="N25" i="45"/>
  <c r="O25" i="45"/>
  <c r="M24" i="45"/>
  <c r="L24" i="45"/>
  <c r="K24" i="45"/>
  <c r="J24" i="45"/>
  <c r="I24" i="45"/>
  <c r="H24" i="45"/>
  <c r="G24" i="45"/>
  <c r="F24" i="45"/>
  <c r="E24" i="45"/>
  <c r="E55" i="45" s="1"/>
  <c r="D24" i="45"/>
  <c r="D55" i="45" s="1"/>
  <c r="N23" i="45"/>
  <c r="O23" i="45" s="1"/>
  <c r="N22" i="45"/>
  <c r="O22" i="45" s="1"/>
  <c r="M21" i="45"/>
  <c r="L21" i="45"/>
  <c r="L55" i="45" s="1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N18" i="45"/>
  <c r="O18" i="45"/>
  <c r="N17" i="45"/>
  <c r="O17" i="45"/>
  <c r="N16" i="45"/>
  <c r="O16" i="45" s="1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9" i="44"/>
  <c r="O59" i="44" s="1"/>
  <c r="N58" i="44"/>
  <c r="O58" i="44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/>
  <c r="N44" i="44"/>
  <c r="O44" i="44" s="1"/>
  <c r="M43" i="44"/>
  <c r="L43" i="44"/>
  <c r="K43" i="44"/>
  <c r="J43" i="44"/>
  <c r="I43" i="44"/>
  <c r="H43" i="44"/>
  <c r="G43" i="44"/>
  <c r="N43" i="44" s="1"/>
  <c r="O43" i="44" s="1"/>
  <c r="F43" i="44"/>
  <c r="E43" i="44"/>
  <c r="D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40" i="44" s="1"/>
  <c r="O40" i="44" s="1"/>
  <c r="N39" i="44"/>
  <c r="O39" i="44" s="1"/>
  <c r="N38" i="44"/>
  <c r="O38" i="44" s="1"/>
  <c r="N37" i="44"/>
  <c r="O37" i="44" s="1"/>
  <c r="M36" i="44"/>
  <c r="L36" i="44"/>
  <c r="N36" i="44" s="1"/>
  <c r="O36" i="44" s="1"/>
  <c r="K36" i="44"/>
  <c r="J36" i="44"/>
  <c r="I36" i="44"/>
  <c r="H36" i="44"/>
  <c r="G36" i="44"/>
  <c r="F36" i="44"/>
  <c r="E36" i="44"/>
  <c r="D36" i="44"/>
  <c r="N35" i="44"/>
  <c r="O35" i="44" s="1"/>
  <c r="N34" i="44"/>
  <c r="O34" i="44"/>
  <c r="N33" i="44"/>
  <c r="O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6" i="44" s="1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M20" i="44"/>
  <c r="L20" i="44"/>
  <c r="K20" i="44"/>
  <c r="J20" i="44"/>
  <c r="I20" i="44"/>
  <c r="H20" i="44"/>
  <c r="N20" i="44" s="1"/>
  <c r="O20" i="44" s="1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/>
  <c r="N13" i="44"/>
  <c r="O13" i="44" s="1"/>
  <c r="N12" i="44"/>
  <c r="O12" i="44" s="1"/>
  <c r="M11" i="44"/>
  <c r="M60" i="44" s="1"/>
  <c r="L11" i="44"/>
  <c r="L60" i="44" s="1"/>
  <c r="K11" i="44"/>
  <c r="J11" i="44"/>
  <c r="I11" i="44"/>
  <c r="H11" i="44"/>
  <c r="G11" i="44"/>
  <c r="G60" i="44" s="1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60" i="44" s="1"/>
  <c r="J5" i="44"/>
  <c r="J60" i="44" s="1"/>
  <c r="I5" i="44"/>
  <c r="I60" i="44" s="1"/>
  <c r="H5" i="44"/>
  <c r="H60" i="44" s="1"/>
  <c r="G5" i="44"/>
  <c r="F5" i="44"/>
  <c r="E5" i="44"/>
  <c r="D5" i="44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40" i="43" s="1"/>
  <c r="O40" i="43" s="1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6" i="43" s="1"/>
  <c r="O36" i="43" s="1"/>
  <c r="N35" i="43"/>
  <c r="O35" i="43" s="1"/>
  <c r="N34" i="43"/>
  <c r="O34" i="43" s="1"/>
  <c r="N33" i="43"/>
  <c r="O33" i="43" s="1"/>
  <c r="N32" i="43"/>
  <c r="O32" i="43" s="1"/>
  <c r="M31" i="43"/>
  <c r="L31" i="43"/>
  <c r="N31" i="43" s="1"/>
  <c r="O31" i="43" s="1"/>
  <c r="K31" i="43"/>
  <c r="J31" i="43"/>
  <c r="I31" i="43"/>
  <c r="H31" i="43"/>
  <c r="G31" i="43"/>
  <c r="F31" i="43"/>
  <c r="E31" i="43"/>
  <c r="D31" i="43"/>
  <c r="N30" i="43"/>
  <c r="O30" i="43" s="1"/>
  <c r="N29" i="43"/>
  <c r="O29" i="43"/>
  <c r="N28" i="43"/>
  <c r="O28" i="43" s="1"/>
  <c r="M27" i="43"/>
  <c r="L27" i="43"/>
  <c r="K27" i="43"/>
  <c r="J27" i="43"/>
  <c r="I27" i="43"/>
  <c r="H27" i="43"/>
  <c r="G27" i="43"/>
  <c r="G60" i="43" s="1"/>
  <c r="F27" i="43"/>
  <c r="E27" i="43"/>
  <c r="D27" i="43"/>
  <c r="N26" i="43"/>
  <c r="O26" i="43" s="1"/>
  <c r="N25" i="43"/>
  <c r="O25" i="43" s="1"/>
  <c r="M24" i="43"/>
  <c r="L24" i="43"/>
  <c r="K24" i="43"/>
  <c r="J24" i="43"/>
  <c r="I24" i="43"/>
  <c r="H24" i="43"/>
  <c r="H60" i="43" s="1"/>
  <c r="G24" i="43"/>
  <c r="F24" i="43"/>
  <c r="F60" i="43" s="1"/>
  <c r="E24" i="43"/>
  <c r="D24" i="43"/>
  <c r="D60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/>
  <c r="M12" i="43"/>
  <c r="L12" i="43"/>
  <c r="K12" i="43"/>
  <c r="K60" i="43" s="1"/>
  <c r="J12" i="43"/>
  <c r="N12" i="43" s="1"/>
  <c r="O12" i="43" s="1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M60" i="43" s="1"/>
  <c r="L5" i="43"/>
  <c r="K5" i="43"/>
  <c r="J5" i="43"/>
  <c r="I5" i="43"/>
  <c r="I60" i="43" s="1"/>
  <c r="H5" i="43"/>
  <c r="G5" i="43"/>
  <c r="F5" i="43"/>
  <c r="E5" i="43"/>
  <c r="D5" i="43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/>
  <c r="M40" i="42"/>
  <c r="L40" i="42"/>
  <c r="K40" i="42"/>
  <c r="J40" i="42"/>
  <c r="I40" i="42"/>
  <c r="H40" i="42"/>
  <c r="G40" i="42"/>
  <c r="F40" i="42"/>
  <c r="E40" i="42"/>
  <c r="D40" i="42"/>
  <c r="N40" i="42" s="1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M35" i="42"/>
  <c r="L35" i="42"/>
  <c r="K35" i="42"/>
  <c r="J35" i="42"/>
  <c r="I35" i="42"/>
  <c r="H35" i="42"/>
  <c r="G35" i="42"/>
  <c r="F35" i="42"/>
  <c r="E35" i="42"/>
  <c r="N35" i="42" s="1"/>
  <c r="O35" i="42" s="1"/>
  <c r="D35" i="42"/>
  <c r="N34" i="42"/>
  <c r="O34" i="42"/>
  <c r="N33" i="42"/>
  <c r="O33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M20" i="42"/>
  <c r="L20" i="42"/>
  <c r="K20" i="42"/>
  <c r="J20" i="42"/>
  <c r="I20" i="42"/>
  <c r="H20" i="42"/>
  <c r="H54" i="42" s="1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D54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54" i="42" s="1"/>
  <c r="K5" i="42"/>
  <c r="J5" i="42"/>
  <c r="I5" i="42"/>
  <c r="H5" i="42"/>
  <c r="G5" i="42"/>
  <c r="F5" i="42"/>
  <c r="E5" i="42"/>
  <c r="D5" i="42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N26" i="41" s="1"/>
  <c r="O26" i="41" s="1"/>
  <c r="D26" i="41"/>
  <c r="N25" i="41"/>
  <c r="O25" i="41" s="1"/>
  <c r="M24" i="41"/>
  <c r="L24" i="41"/>
  <c r="K24" i="41"/>
  <c r="J24" i="41"/>
  <c r="I24" i="41"/>
  <c r="H24" i="41"/>
  <c r="G24" i="41"/>
  <c r="F24" i="41"/>
  <c r="F57" i="41" s="1"/>
  <c r="E24" i="41"/>
  <c r="D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I57" i="41" s="1"/>
  <c r="H5" i="41"/>
  <c r="G5" i="41"/>
  <c r="F5" i="41"/>
  <c r="E5" i="41"/>
  <c r="D5" i="41"/>
  <c r="D57" i="41" s="1"/>
  <c r="N53" i="40"/>
  <c r="O53" i="40"/>
  <c r="N52" i="40"/>
  <c r="O52" i="40"/>
  <c r="N51" i="40"/>
  <c r="O51" i="40" s="1"/>
  <c r="N50" i="40"/>
  <c r="O50" i="40" s="1"/>
  <c r="N49" i="40"/>
  <c r="O49" i="40"/>
  <c r="N48" i="40"/>
  <c r="O48" i="40" s="1"/>
  <c r="N47" i="40"/>
  <c r="O47" i="40" s="1"/>
  <c r="N46" i="40"/>
  <c r="O46" i="40"/>
  <c r="N45" i="40"/>
  <c r="O45" i="40"/>
  <c r="N44" i="40"/>
  <c r="O44" i="40" s="1"/>
  <c r="N43" i="40"/>
  <c r="O43" i="40"/>
  <c r="N42" i="40"/>
  <c r="O42" i="40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F54" i="40" s="1"/>
  <c r="E26" i="40"/>
  <c r="E54" i="40" s="1"/>
  <c r="D26" i="40"/>
  <c r="N26" i="40" s="1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/>
  <c r="N21" i="40"/>
  <c r="O21" i="40" s="1"/>
  <c r="M20" i="40"/>
  <c r="L20" i="40"/>
  <c r="K20" i="40"/>
  <c r="K54" i="40" s="1"/>
  <c r="J20" i="40"/>
  <c r="I20" i="40"/>
  <c r="H20" i="40"/>
  <c r="G20" i="40"/>
  <c r="G54" i="40" s="1"/>
  <c r="F20" i="40"/>
  <c r="E20" i="40"/>
  <c r="D20" i="40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/>
  <c r="N13" i="40"/>
  <c r="O13" i="40" s="1"/>
  <c r="N12" i="40"/>
  <c r="O12" i="40"/>
  <c r="M11" i="40"/>
  <c r="L11" i="40"/>
  <c r="K11" i="40"/>
  <c r="J11" i="40"/>
  <c r="I11" i="40"/>
  <c r="H11" i="40"/>
  <c r="N11" i="40" s="1"/>
  <c r="O11" i="40" s="1"/>
  <c r="G11" i="40"/>
  <c r="F11" i="40"/>
  <c r="E11" i="40"/>
  <c r="D11" i="40"/>
  <c r="N10" i="40"/>
  <c r="O10" i="40"/>
  <c r="N9" i="40"/>
  <c r="O9" i="40" s="1"/>
  <c r="N8" i="40"/>
  <c r="O8" i="40" s="1"/>
  <c r="N7" i="40"/>
  <c r="O7" i="40" s="1"/>
  <c r="N6" i="40"/>
  <c r="O6" i="40"/>
  <c r="M5" i="40"/>
  <c r="M54" i="40" s="1"/>
  <c r="L5" i="40"/>
  <c r="K5" i="40"/>
  <c r="J5" i="40"/>
  <c r="I5" i="40"/>
  <c r="I54" i="40" s="1"/>
  <c r="H5" i="40"/>
  <c r="G5" i="40"/>
  <c r="N5" i="40" s="1"/>
  <c r="O5" i="40" s="1"/>
  <c r="F5" i="40"/>
  <c r="E5" i="40"/>
  <c r="D5" i="40"/>
  <c r="N60" i="39"/>
  <c r="O60" i="39" s="1"/>
  <c r="N59" i="39"/>
  <c r="O59" i="39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5" i="39" s="1"/>
  <c r="O45" i="39" s="1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/>
  <c r="N9" i="39"/>
  <c r="O9" i="39" s="1"/>
  <c r="N8" i="39"/>
  <c r="O8" i="39"/>
  <c r="N7" i="39"/>
  <c r="O7" i="39" s="1"/>
  <c r="N6" i="39"/>
  <c r="O6" i="39" s="1"/>
  <c r="M5" i="39"/>
  <c r="M61" i="39" s="1"/>
  <c r="L5" i="39"/>
  <c r="K5" i="39"/>
  <c r="J5" i="39"/>
  <c r="I5" i="39"/>
  <c r="I61" i="39" s="1"/>
  <c r="H5" i="39"/>
  <c r="G5" i="39"/>
  <c r="G61" i="39" s="1"/>
  <c r="F5" i="39"/>
  <c r="E5" i="39"/>
  <c r="D5" i="39"/>
  <c r="D61" i="39" s="1"/>
  <c r="N57" i="38"/>
  <c r="O57" i="38" s="1"/>
  <c r="N56" i="38"/>
  <c r="O56" i="38" s="1"/>
  <c r="N55" i="38"/>
  <c r="O55" i="38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 s="1"/>
  <c r="N37" i="38"/>
  <c r="O37" i="38" s="1"/>
  <c r="N36" i="38"/>
  <c r="O36" i="38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F58" i="38" s="1"/>
  <c r="E26" i="38"/>
  <c r="N26" i="38" s="1"/>
  <c r="O26" i="38" s="1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N22" i="38"/>
  <c r="O22" i="38"/>
  <c r="M21" i="38"/>
  <c r="L21" i="38"/>
  <c r="K21" i="38"/>
  <c r="J21" i="38"/>
  <c r="J58" i="38" s="1"/>
  <c r="I21" i="38"/>
  <c r="N21" i="38" s="1"/>
  <c r="O21" i="38" s="1"/>
  <c r="H21" i="38"/>
  <c r="G21" i="38"/>
  <c r="F21" i="38"/>
  <c r="E21" i="38"/>
  <c r="D21" i="38"/>
  <c r="N20" i="38"/>
  <c r="O20" i="38" s="1"/>
  <c r="N19" i="38"/>
  <c r="O19" i="38" s="1"/>
  <c r="N18" i="38"/>
  <c r="O18" i="38"/>
  <c r="N17" i="38"/>
  <c r="O17" i="38" s="1"/>
  <c r="N16" i="38"/>
  <c r="O16" i="38"/>
  <c r="N15" i="38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L58" i="38" s="1"/>
  <c r="K5" i="38"/>
  <c r="K58" i="38" s="1"/>
  <c r="J5" i="38"/>
  <c r="I5" i="38"/>
  <c r="H5" i="38"/>
  <c r="G5" i="38"/>
  <c r="F5" i="38"/>
  <c r="E5" i="38"/>
  <c r="E58" i="38" s="1"/>
  <c r="D5" i="38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E48" i="37" s="1"/>
  <c r="D38" i="37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/>
  <c r="N32" i="37"/>
  <c r="O32" i="37" s="1"/>
  <c r="N31" i="37"/>
  <c r="O31" i="37"/>
  <c r="M30" i="37"/>
  <c r="L30" i="37"/>
  <c r="K30" i="37"/>
  <c r="J30" i="37"/>
  <c r="I30" i="37"/>
  <c r="N30" i="37" s="1"/>
  <c r="O30" i="37" s="1"/>
  <c r="H30" i="37"/>
  <c r="G30" i="37"/>
  <c r="F30" i="37"/>
  <c r="E30" i="37"/>
  <c r="D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/>
  <c r="M21" i="37"/>
  <c r="L21" i="37"/>
  <c r="K21" i="37"/>
  <c r="J21" i="37"/>
  <c r="I21" i="37"/>
  <c r="H21" i="37"/>
  <c r="G21" i="37"/>
  <c r="G48" i="37" s="1"/>
  <c r="F21" i="37"/>
  <c r="E21" i="37"/>
  <c r="D21" i="37"/>
  <c r="N20" i="37"/>
  <c r="O20" i="37" s="1"/>
  <c r="N19" i="37"/>
  <c r="O19" i="37"/>
  <c r="N18" i="37"/>
  <c r="O18" i="37"/>
  <c r="N17" i="37"/>
  <c r="O17" i="37"/>
  <c r="N16" i="37"/>
  <c r="O16" i="37" s="1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M48" i="37" s="1"/>
  <c r="L5" i="37"/>
  <c r="L48" i="37" s="1"/>
  <c r="K5" i="37"/>
  <c r="J5" i="37"/>
  <c r="I5" i="37"/>
  <c r="H5" i="37"/>
  <c r="G5" i="37"/>
  <c r="F5" i="37"/>
  <c r="E5" i="37"/>
  <c r="D5" i="37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3" i="36" s="1"/>
  <c r="O43" i="36" s="1"/>
  <c r="N42" i="36"/>
  <c r="O42" i="36" s="1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40" i="36" s="1"/>
  <c r="O40" i="36" s="1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M24" i="36"/>
  <c r="L24" i="36"/>
  <c r="K24" i="36"/>
  <c r="J24" i="36"/>
  <c r="I24" i="36"/>
  <c r="H24" i="36"/>
  <c r="H50" i="36" s="1"/>
  <c r="G24" i="36"/>
  <c r="F24" i="36"/>
  <c r="E24" i="36"/>
  <c r="D24" i="36"/>
  <c r="N23" i="36"/>
  <c r="O23" i="36" s="1"/>
  <c r="N22" i="36"/>
  <c r="O22" i="36" s="1"/>
  <c r="M21" i="36"/>
  <c r="L21" i="36"/>
  <c r="L50" i="36" s="1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 s="1"/>
  <c r="M12" i="36"/>
  <c r="M50" i="36" s="1"/>
  <c r="L12" i="36"/>
  <c r="K12" i="36"/>
  <c r="J12" i="36"/>
  <c r="I12" i="36"/>
  <c r="H12" i="36"/>
  <c r="G12" i="36"/>
  <c r="G50" i="36" s="1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50" i="36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N43" i="35" s="1"/>
  <c r="O43" i="35" s="1"/>
  <c r="D43" i="35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F59" i="35" s="1"/>
  <c r="E21" i="35"/>
  <c r="D21" i="35"/>
  <c r="N21" i="35" s="1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59" i="35" s="1"/>
  <c r="K5" i="35"/>
  <c r="K59" i="35" s="1"/>
  <c r="J5" i="35"/>
  <c r="I5" i="35"/>
  <c r="H5" i="35"/>
  <c r="G5" i="35"/>
  <c r="F5" i="35"/>
  <c r="E5" i="35"/>
  <c r="D5" i="35"/>
  <c r="N56" i="34"/>
  <c r="O56" i="34"/>
  <c r="N55" i="34"/>
  <c r="O55" i="34"/>
  <c r="N54" i="34"/>
  <c r="O54" i="34"/>
  <c r="N53" i="34"/>
  <c r="O53" i="34" s="1"/>
  <c r="N52" i="34"/>
  <c r="O52" i="34"/>
  <c r="N51" i="34"/>
  <c r="O51" i="34" s="1"/>
  <c r="N50" i="34"/>
  <c r="O50" i="34"/>
  <c r="N49" i="34"/>
  <c r="O49" i="34"/>
  <c r="N48" i="34"/>
  <c r="O48" i="34" s="1"/>
  <c r="N47" i="34"/>
  <c r="O47" i="34" s="1"/>
  <c r="N46" i="34"/>
  <c r="O46" i="34"/>
  <c r="N45" i="34"/>
  <c r="O45" i="34"/>
  <c r="N44" i="34"/>
  <c r="O44" i="34"/>
  <c r="N43" i="34"/>
  <c r="O43" i="34" s="1"/>
  <c r="N42" i="34"/>
  <c r="O42" i="34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D5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/>
  <c r="N9" i="34"/>
  <c r="O9" i="34"/>
  <c r="N8" i="34"/>
  <c r="O8" i="34"/>
  <c r="N7" i="34"/>
  <c r="O7" i="34"/>
  <c r="N6" i="34"/>
  <c r="O6" i="34"/>
  <c r="M5" i="34"/>
  <c r="L5" i="34"/>
  <c r="K5" i="34"/>
  <c r="J5" i="34"/>
  <c r="I5" i="34"/>
  <c r="I57" i="34" s="1"/>
  <c r="H5" i="34"/>
  <c r="H57" i="34" s="1"/>
  <c r="G5" i="34"/>
  <c r="F5" i="34"/>
  <c r="E5" i="34"/>
  <c r="D5" i="34"/>
  <c r="E41" i="33"/>
  <c r="F41" i="33"/>
  <c r="G41" i="33"/>
  <c r="H41" i="33"/>
  <c r="I41" i="33"/>
  <c r="J41" i="33"/>
  <c r="K41" i="33"/>
  <c r="L41" i="33"/>
  <c r="M41" i="33"/>
  <c r="D41" i="33"/>
  <c r="N57" i="33"/>
  <c r="O57" i="33"/>
  <c r="E39" i="33"/>
  <c r="F39" i="33"/>
  <c r="G39" i="33"/>
  <c r="H39" i="33"/>
  <c r="I39" i="33"/>
  <c r="J39" i="33"/>
  <c r="K39" i="33"/>
  <c r="L39" i="33"/>
  <c r="M39" i="33"/>
  <c r="D39" i="33"/>
  <c r="N53" i="33"/>
  <c r="O53" i="33" s="1"/>
  <c r="N54" i="33"/>
  <c r="O54" i="33" s="1"/>
  <c r="N55" i="33"/>
  <c r="O55" i="33" s="1"/>
  <c r="N56" i="33"/>
  <c r="O56" i="33" s="1"/>
  <c r="N46" i="33"/>
  <c r="O46" i="33" s="1"/>
  <c r="N47" i="33"/>
  <c r="O47" i="33"/>
  <c r="N48" i="33"/>
  <c r="O48" i="33" s="1"/>
  <c r="N49" i="33"/>
  <c r="O49" i="33" s="1"/>
  <c r="N50" i="33"/>
  <c r="O50" i="33" s="1"/>
  <c r="N51" i="33"/>
  <c r="O51" i="33" s="1"/>
  <c r="N52" i="33"/>
  <c r="O52" i="33" s="1"/>
  <c r="E36" i="33"/>
  <c r="F36" i="33"/>
  <c r="G36" i="33"/>
  <c r="H36" i="33"/>
  <c r="I36" i="33"/>
  <c r="J36" i="33"/>
  <c r="K36" i="33"/>
  <c r="L36" i="33"/>
  <c r="M36" i="33"/>
  <c r="E31" i="33"/>
  <c r="F31" i="33"/>
  <c r="G31" i="33"/>
  <c r="H31" i="33"/>
  <c r="I31" i="33"/>
  <c r="J31" i="33"/>
  <c r="K31" i="33"/>
  <c r="L31" i="33"/>
  <c r="M31" i="33"/>
  <c r="E27" i="33"/>
  <c r="F27" i="33"/>
  <c r="G27" i="33"/>
  <c r="H27" i="33"/>
  <c r="I27" i="33"/>
  <c r="J27" i="33"/>
  <c r="K27" i="33"/>
  <c r="L27" i="33"/>
  <c r="M27" i="33"/>
  <c r="E24" i="33"/>
  <c r="F24" i="33"/>
  <c r="G24" i="33"/>
  <c r="H24" i="33"/>
  <c r="I24" i="33"/>
  <c r="J24" i="33"/>
  <c r="N24" i="33" s="1"/>
  <c r="O24" i="33" s="1"/>
  <c r="K24" i="33"/>
  <c r="L24" i="33"/>
  <c r="M24" i="33"/>
  <c r="E21" i="33"/>
  <c r="F21" i="33"/>
  <c r="G21" i="33"/>
  <c r="H21" i="33"/>
  <c r="I21" i="33"/>
  <c r="J21" i="33"/>
  <c r="K21" i="33"/>
  <c r="L21" i="33"/>
  <c r="M21" i="33"/>
  <c r="E12" i="33"/>
  <c r="F12" i="33"/>
  <c r="G12" i="33"/>
  <c r="H12" i="33"/>
  <c r="I12" i="33"/>
  <c r="J12" i="33"/>
  <c r="K12" i="33"/>
  <c r="L12" i="33"/>
  <c r="M12" i="33"/>
  <c r="E5" i="33"/>
  <c r="N5" i="33" s="1"/>
  <c r="O5" i="33" s="1"/>
  <c r="F5" i="33"/>
  <c r="G5" i="33"/>
  <c r="H5" i="33"/>
  <c r="I5" i="33"/>
  <c r="J5" i="33"/>
  <c r="K5" i="33"/>
  <c r="K58" i="33" s="1"/>
  <c r="L5" i="33"/>
  <c r="L58" i="33" s="1"/>
  <c r="M5" i="33"/>
  <c r="D36" i="33"/>
  <c r="D31" i="33"/>
  <c r="D24" i="33"/>
  <c r="D21" i="33"/>
  <c r="D12" i="33"/>
  <c r="D5" i="33"/>
  <c r="N43" i="33"/>
  <c r="O43" i="33"/>
  <c r="N44" i="33"/>
  <c r="O44" i="33" s="1"/>
  <c r="N45" i="33"/>
  <c r="O45" i="33" s="1"/>
  <c r="N42" i="33"/>
  <c r="O42" i="33" s="1"/>
  <c r="N40" i="33"/>
  <c r="O40" i="33"/>
  <c r="N32" i="33"/>
  <c r="O32" i="33" s="1"/>
  <c r="N33" i="33"/>
  <c r="N34" i="33"/>
  <c r="N35" i="33"/>
  <c r="O35" i="33"/>
  <c r="N37" i="33"/>
  <c r="O37" i="33" s="1"/>
  <c r="N38" i="33"/>
  <c r="O38" i="33" s="1"/>
  <c r="D27" i="33"/>
  <c r="N28" i="33"/>
  <c r="O28" i="33" s="1"/>
  <c r="N29" i="33"/>
  <c r="O29" i="33"/>
  <c r="N30" i="33"/>
  <c r="O30" i="33"/>
  <c r="N26" i="33"/>
  <c r="O26" i="33" s="1"/>
  <c r="N25" i="33"/>
  <c r="O25" i="33" s="1"/>
  <c r="O34" i="33"/>
  <c r="O33" i="33"/>
  <c r="N14" i="33"/>
  <c r="O14" i="33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/>
  <c r="N22" i="33"/>
  <c r="O22" i="33" s="1"/>
  <c r="N23" i="33"/>
  <c r="O23" i="33" s="1"/>
  <c r="N13" i="33"/>
  <c r="O13" i="33" s="1"/>
  <c r="E57" i="34"/>
  <c r="N12" i="39"/>
  <c r="O12" i="39"/>
  <c r="N24" i="41"/>
  <c r="O24" i="41"/>
  <c r="E60" i="43"/>
  <c r="N27" i="43"/>
  <c r="O27" i="43" s="1"/>
  <c r="H59" i="35"/>
  <c r="N12" i="38"/>
  <c r="O12" i="38" s="1"/>
  <c r="N23" i="44"/>
  <c r="O23" i="44" s="1"/>
  <c r="E60" i="44"/>
  <c r="N5" i="44"/>
  <c r="O5" i="44" s="1"/>
  <c r="D60" i="44"/>
  <c r="N12" i="45"/>
  <c r="O12" i="45" s="1"/>
  <c r="M55" i="45"/>
  <c r="N5" i="45"/>
  <c r="O5" i="45" s="1"/>
  <c r="N24" i="46"/>
  <c r="O24" i="46" s="1"/>
  <c r="N30" i="46"/>
  <c r="O30" i="46" s="1"/>
  <c r="N21" i="46"/>
  <c r="O21" i="46" s="1"/>
  <c r="N5" i="46"/>
  <c r="O5" i="46" s="1"/>
  <c r="N35" i="48"/>
  <c r="O35" i="48" s="1"/>
  <c r="N21" i="48"/>
  <c r="O21" i="48"/>
  <c r="I56" i="48"/>
  <c r="N12" i="48"/>
  <c r="O12" i="48"/>
  <c r="N5" i="48"/>
  <c r="O5" i="48" s="1"/>
  <c r="J56" i="48"/>
  <c r="N38" i="49"/>
  <c r="O38" i="49" s="1"/>
  <c r="M58" i="49"/>
  <c r="L58" i="49"/>
  <c r="M56" i="51"/>
  <c r="G56" i="51"/>
  <c r="K56" i="51"/>
  <c r="O55" i="53" l="1"/>
  <c r="P55" i="53" s="1"/>
  <c r="G57" i="34"/>
  <c r="I48" i="37"/>
  <c r="N27" i="34"/>
  <c r="O27" i="34" s="1"/>
  <c r="J48" i="37"/>
  <c r="N27" i="37"/>
  <c r="O27" i="37" s="1"/>
  <c r="N24" i="39"/>
  <c r="O24" i="39" s="1"/>
  <c r="I58" i="33"/>
  <c r="N39" i="33"/>
  <c r="O39" i="33" s="1"/>
  <c r="K48" i="37"/>
  <c r="N26" i="45"/>
  <c r="O26" i="45" s="1"/>
  <c r="D58" i="49"/>
  <c r="N58" i="49" s="1"/>
  <c r="O58" i="49" s="1"/>
  <c r="G58" i="38"/>
  <c r="F50" i="36"/>
  <c r="N29" i="39"/>
  <c r="O29" i="39" s="1"/>
  <c r="J54" i="40"/>
  <c r="N30" i="40"/>
  <c r="O30" i="40" s="1"/>
  <c r="E50" i="36"/>
  <c r="N50" i="36" s="1"/>
  <c r="O50" i="36" s="1"/>
  <c r="N35" i="49"/>
  <c r="O35" i="49" s="1"/>
  <c r="N12" i="33"/>
  <c r="O12" i="33" s="1"/>
  <c r="N41" i="34"/>
  <c r="O41" i="34" s="1"/>
  <c r="N35" i="37"/>
  <c r="O35" i="37" s="1"/>
  <c r="N21" i="41"/>
  <c r="O21" i="41" s="1"/>
  <c r="N42" i="43"/>
  <c r="O42" i="43" s="1"/>
  <c r="N24" i="45"/>
  <c r="O24" i="45" s="1"/>
  <c r="N12" i="46"/>
  <c r="O12" i="46" s="1"/>
  <c r="H58" i="33"/>
  <c r="N21" i="45"/>
  <c r="O21" i="45" s="1"/>
  <c r="E59" i="35"/>
  <c r="G59" i="35"/>
  <c r="N40" i="35"/>
  <c r="O40" i="35" s="1"/>
  <c r="N38" i="37"/>
  <c r="O38" i="37" s="1"/>
  <c r="N38" i="39"/>
  <c r="O38" i="39" s="1"/>
  <c r="N35" i="40"/>
  <c r="O35" i="40" s="1"/>
  <c r="N30" i="42"/>
  <c r="O30" i="42" s="1"/>
  <c r="L57" i="34"/>
  <c r="K56" i="46"/>
  <c r="M57" i="34"/>
  <c r="N56" i="48"/>
  <c r="O56" i="48" s="1"/>
  <c r="N28" i="35"/>
  <c r="O28" i="35" s="1"/>
  <c r="I50" i="36"/>
  <c r="N30" i="38"/>
  <c r="O30" i="38" s="1"/>
  <c r="N33" i="39"/>
  <c r="O33" i="39" s="1"/>
  <c r="N38" i="40"/>
  <c r="O38" i="40" s="1"/>
  <c r="H57" i="41"/>
  <c r="G57" i="41"/>
  <c r="N12" i="36"/>
  <c r="O12" i="36" s="1"/>
  <c r="N30" i="41"/>
  <c r="O30" i="41" s="1"/>
  <c r="F54" i="42"/>
  <c r="N32" i="35"/>
  <c r="O32" i="35" s="1"/>
  <c r="N5" i="42"/>
  <c r="O5" i="42" s="1"/>
  <c r="N27" i="36"/>
  <c r="O27" i="36" s="1"/>
  <c r="J50" i="36"/>
  <c r="M58" i="33"/>
  <c r="L61" i="39"/>
  <c r="J57" i="41"/>
  <c r="N42" i="41"/>
  <c r="O42" i="41" s="1"/>
  <c r="O24" i="51"/>
  <c r="P24" i="51" s="1"/>
  <c r="E61" i="39"/>
  <c r="N36" i="36"/>
  <c r="O36" i="36" s="1"/>
  <c r="N5" i="37"/>
  <c r="O5" i="37" s="1"/>
  <c r="N12" i="37"/>
  <c r="O12" i="37" s="1"/>
  <c r="J61" i="39"/>
  <c r="N24" i="49"/>
  <c r="O24" i="49" s="1"/>
  <c r="N38" i="48"/>
  <c r="O38" i="48" s="1"/>
  <c r="D58" i="38"/>
  <c r="J59" i="35"/>
  <c r="N21" i="37"/>
  <c r="O21" i="37" s="1"/>
  <c r="H58" i="38"/>
  <c r="N42" i="38"/>
  <c r="O42" i="38" s="1"/>
  <c r="I54" i="42"/>
  <c r="F58" i="33"/>
  <c r="N40" i="40"/>
  <c r="O40" i="40" s="1"/>
  <c r="N31" i="33"/>
  <c r="O31" i="33" s="1"/>
  <c r="F56" i="51"/>
  <c r="D48" i="37"/>
  <c r="H48" i="37"/>
  <c r="K61" i="39"/>
  <c r="D54" i="40"/>
  <c r="F57" i="34"/>
  <c r="N12" i="34"/>
  <c r="O12" i="34" s="1"/>
  <c r="F48" i="37"/>
  <c r="I58" i="38"/>
  <c r="N42" i="39"/>
  <c r="O42" i="39" s="1"/>
  <c r="J54" i="42"/>
  <c r="N37" i="35"/>
  <c r="O37" i="35" s="1"/>
  <c r="G58" i="33"/>
  <c r="F61" i="39"/>
  <c r="F60" i="44"/>
  <c r="N30" i="44"/>
  <c r="O30" i="44" s="1"/>
  <c r="O59" i="52"/>
  <c r="P59" i="52" s="1"/>
  <c r="N60" i="44"/>
  <c r="O60" i="44" s="1"/>
  <c r="M59" i="35"/>
  <c r="N20" i="42"/>
  <c r="O20" i="42" s="1"/>
  <c r="K54" i="42"/>
  <c r="J55" i="45"/>
  <c r="N55" i="45" s="1"/>
  <c r="O55" i="45" s="1"/>
  <c r="N41" i="33"/>
  <c r="O41" i="33" s="1"/>
  <c r="N20" i="40"/>
  <c r="O20" i="40" s="1"/>
  <c r="L54" i="40"/>
  <c r="D59" i="35"/>
  <c r="N5" i="35"/>
  <c r="O5" i="35" s="1"/>
  <c r="K50" i="36"/>
  <c r="K57" i="41"/>
  <c r="N38" i="42"/>
  <c r="O38" i="42" s="1"/>
  <c r="E54" i="42"/>
  <c r="J56" i="46"/>
  <c r="N11" i="44"/>
  <c r="O11" i="44" s="1"/>
  <c r="J58" i="33"/>
  <c r="N31" i="34"/>
  <c r="O31" i="34" s="1"/>
  <c r="K57" i="34"/>
  <c r="N41" i="37"/>
  <c r="O41" i="37" s="1"/>
  <c r="N39" i="41"/>
  <c r="O39" i="41" s="1"/>
  <c r="M57" i="41"/>
  <c r="N21" i="43"/>
  <c r="O21" i="43" s="1"/>
  <c r="J60" i="43"/>
  <c r="N60" i="43" s="1"/>
  <c r="O60" i="43" s="1"/>
  <c r="N21" i="33"/>
  <c r="O21" i="33" s="1"/>
  <c r="L57" i="41"/>
  <c r="N5" i="41"/>
  <c r="O5" i="41" s="1"/>
  <c r="M58" i="38"/>
  <c r="N58" i="38" s="1"/>
  <c r="O58" i="38" s="1"/>
  <c r="H54" i="40"/>
  <c r="N35" i="41"/>
  <c r="O35" i="41" s="1"/>
  <c r="E57" i="41"/>
  <c r="N21" i="34"/>
  <c r="O21" i="34" s="1"/>
  <c r="N24" i="34"/>
  <c r="O24" i="34" s="1"/>
  <c r="I59" i="35"/>
  <c r="N12" i="41"/>
  <c r="O12" i="41" s="1"/>
  <c r="N5" i="43"/>
  <c r="O5" i="43" s="1"/>
  <c r="N24" i="36"/>
  <c r="O24" i="36" s="1"/>
  <c r="N31" i="36"/>
  <c r="O31" i="36" s="1"/>
  <c r="N24" i="40"/>
  <c r="O24" i="40" s="1"/>
  <c r="N11" i="42"/>
  <c r="O11" i="42" s="1"/>
  <c r="M54" i="42"/>
  <c r="L60" i="43"/>
  <c r="E56" i="51"/>
  <c r="N27" i="33"/>
  <c r="O27" i="33" s="1"/>
  <c r="E58" i="33"/>
  <c r="N5" i="34"/>
  <c r="O5" i="34" s="1"/>
  <c r="J57" i="34"/>
  <c r="N5" i="38"/>
  <c r="O5" i="38" s="1"/>
  <c r="N24" i="42"/>
  <c r="O24" i="42" s="1"/>
  <c r="G54" i="42"/>
  <c r="D56" i="51"/>
  <c r="N35" i="38"/>
  <c r="O35" i="38" s="1"/>
  <c r="H61" i="39"/>
  <c r="N5" i="39"/>
  <c r="O5" i="39" s="1"/>
  <c r="N36" i="33"/>
  <c r="O36" i="33" s="1"/>
  <c r="N36" i="34"/>
  <c r="O36" i="34" s="1"/>
  <c r="N39" i="34"/>
  <c r="O39" i="34" s="1"/>
  <c r="N24" i="37"/>
  <c r="O24" i="37" s="1"/>
  <c r="N24" i="43"/>
  <c r="O24" i="43" s="1"/>
  <c r="D58" i="33"/>
  <c r="N5" i="36"/>
  <c r="O5" i="36" s="1"/>
  <c r="N48" i="37" l="1"/>
  <c r="O48" i="37" s="1"/>
  <c r="N57" i="34"/>
  <c r="O57" i="34" s="1"/>
  <c r="N54" i="40"/>
  <c r="O54" i="40" s="1"/>
  <c r="N56" i="46"/>
  <c r="O56" i="46" s="1"/>
  <c r="N54" i="42"/>
  <c r="O54" i="42" s="1"/>
  <c r="N61" i="39"/>
  <c r="O61" i="39" s="1"/>
  <c r="O56" i="51"/>
  <c r="P56" i="51" s="1"/>
  <c r="N58" i="33"/>
  <c r="O58" i="33" s="1"/>
  <c r="N59" i="35"/>
  <c r="O59" i="35" s="1"/>
  <c r="N57" i="41"/>
  <c r="O57" i="41" s="1"/>
</calcChain>
</file>

<file path=xl/sharedStrings.xml><?xml version="1.0" encoding="utf-8"?>
<sst xmlns="http://schemas.openxmlformats.org/spreadsheetml/2006/main" count="1378" uniqueCount="170">
  <si>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</si>
  <si>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</si>
  <si>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</si>
  <si>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</si>
  <si>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</si>
  <si>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</si>
  <si>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</si>
  <si>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</si>
  <si>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</si>
  <si>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</si>
  <si>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</si>
  <si>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</si>
  <si>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</si>
  <si>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</si>
  <si>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</si>
  <si>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</si>
  <si>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</si>
  <si>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</si>
  <si>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</si>
  <si>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</si>
  <si>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</si>
  <si>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</si>
  <si>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</si>
  <si>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</si>
  <si>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</si>
  <si>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</si>
  <si>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</si>
  <si>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</si>
  <si>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</si>
  <si>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</si>
  <si>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</si>
  <si>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</si>
  <si>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</si>
  <si>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</si>
  <si>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</si>
  <si>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</si>
  <si>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</si>
  <si>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</si>
  <si>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Transportation</t>
  </si>
  <si>
    <t>Road and Street Facilities</t>
  </si>
  <si>
    <t>Mass Transit Systems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</si>
  <si>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</si>
  <si>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</si>
  <si>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</si>
  <si>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</si>
  <si>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</si>
  <si>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</si>
  <si>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</si>
  <si>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</si>
  <si>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</si>
  <si>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</si>
  <si>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</si>
  <si>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</si>
  <si>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Inter-Fund Group Transfers Out</t>
  </si>
  <si>
    <t>Court-Related Expenditures</t>
  </si>
  <si>
    <t>General Administration - Court Administration</t>
  </si>
  <si>
    <t>General Administration - Public Defender Administration</t>
  </si>
  <si>
    <t>General Administration - Clerk of Court Administration</t>
  </si>
  <si>
    <t>General Administration - Jury Management</t>
  </si>
  <si>
    <t>Circuit Court - Criminal - Clerk of Court Administration</t>
  </si>
  <si>
    <t>Circuit Court - Civil - Clerk of Court Administration</t>
  </si>
  <si>
    <t>Circuit Court - Criminal - Other Costs</t>
  </si>
  <si>
    <t>Circuit Court - Family (Excluding Juvenile) - Clerk of Court Administration</t>
  </si>
  <si>
    <t>Circuit Court - Family (Excluding Juvenile) - Court-Based Victim Services</t>
  </si>
  <si>
    <t>Circuit Court - Juvenile - Clerk of Court Administration</t>
  </si>
  <si>
    <t>Circuit Court - Probate - Clerk of Court Administration</t>
  </si>
  <si>
    <t>General Court-Related Operations - Clerk of Court-Related Technology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</si>
  <si>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</si>
  <si>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</si>
  <si>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</si>
  <si>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</si>
  <si>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</si>
  <si>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Gilchrist County Government Expenditures Reported by Account Code and Fund Type</t>
  </si>
  <si>
    <t>Local Fiscal Year Ended September 30, 2010</t>
  </si>
  <si>
    <t>General Administration - Regional Counsel Administration</t>
  </si>
  <si>
    <t>2010 Countywide Census Population:</t>
  </si>
  <si>
    <t>Local Fiscal Year Ended September 30, 2011</t>
  </si>
  <si>
    <t>Other Transportation Systems / Services</t>
  </si>
  <si>
    <t>Clerk of Court Excess Remittance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</si>
  <si>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</si>
  <si>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</si>
  <si>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</si>
  <si>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Cultural Services</t>
  </si>
  <si>
    <t>2008 Countywide Population:</t>
  </si>
  <si>
    <t>Local Fiscal Year Ended September 30, 2007</t>
  </si>
  <si>
    <t>Intragovernmental Transfers Out from Constitutional Fee Officers</t>
  </si>
  <si>
    <t>2007 Countywide Population:</t>
  </si>
  <si>
    <t>Local Fiscal Year Ended September 30, 2012</t>
  </si>
  <si>
    <t>Special Recreation Facilities</t>
  </si>
  <si>
    <t>2012 Countywide Population:</t>
  </si>
  <si>
    <t>Local Fiscal Year Ended September 30, 2013</t>
  </si>
  <si>
    <t>Detention and/or Corrections</t>
  </si>
  <si>
    <t>Other Physical Environment</t>
  </si>
  <si>
    <t>Parking Facilities</t>
  </si>
  <si>
    <t>Other Economic Environment</t>
  </si>
  <si>
    <t>General Administration - State Attorney Administration</t>
  </si>
  <si>
    <t>Circuit Court - Family - Clerk of Court Administration</t>
  </si>
  <si>
    <t>Circuit Court - Family - Court-Based Victim Services</t>
  </si>
  <si>
    <t>General Court Operations - Clerk of Court-Related Technology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</si>
  <si>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</si>
  <si>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</si>
  <si>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</si>
  <si>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</si>
  <si>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</si>
  <si>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</si>
  <si>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</si>
  <si>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</si>
  <si>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</si>
  <si>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</si>
  <si>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</si>
  <si>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</si>
  <si>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</si>
  <si>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</si>
  <si>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</si>
  <si>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</si>
  <si>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</si>
  <si>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</si>
  <si>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Clerk of Court Excess Fee Functions</t>
  </si>
  <si>
    <t>General Court Administration - Court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</si>
  <si>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</si>
  <si>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</si>
  <si>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</si>
  <si>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</si>
  <si>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</si>
  <si>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</si>
  <si>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Court Administration</t>
  </si>
  <si>
    <t>Circuit Court - Juvenile - Clerk of Court</t>
  </si>
  <si>
    <t>Circuit Court - Probate - Clerk of Court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</si>
  <si>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</si>
  <si>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</si>
  <si>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</si>
  <si>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</si>
  <si>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</si>
  <si>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General Court-Related Operations - Courthouse Facilities</t>
  </si>
  <si>
    <t>2005 Countywide Population:</t>
  </si>
  <si>
    <t>Local Fiscal Year Ended September 30, 2015</t>
  </si>
  <si>
    <t>Other Transportation</t>
  </si>
  <si>
    <t>Circuit Court - Criminal - Public Defender Conflicts</t>
  </si>
  <si>
    <t>Circuit Court - Criminal - Pre-Trial Release</t>
  </si>
  <si>
    <t>Circuit Court - Juvenile - Masters / Hearing Officers</t>
  </si>
  <si>
    <t>2015 Countywide Population:</t>
  </si>
  <si>
    <t>Local Fiscal Year Ended September 30, 2016</t>
  </si>
  <si>
    <t>Developmental Disabilities</t>
  </si>
  <si>
    <t>2016 Countywide Population:</t>
  </si>
  <si>
    <t>Local Fiscal Year Ended September 30, 2017</t>
  </si>
  <si>
    <t>2017 Countywide Population:</t>
  </si>
  <si>
    <t>Local Fiscal Year Ended September 30, 2018</t>
  </si>
  <si>
    <t>General Court Operations - Information Systems</t>
  </si>
  <si>
    <t>2018 Countywide Population:</t>
  </si>
  <si>
    <t>Local Fiscal Year Ended September 30, 2019</t>
  </si>
  <si>
    <t>2019 Countywide Population:</t>
  </si>
  <si>
    <t>Local Fiscal Year Ended September 30, 2020</t>
  </si>
  <si>
    <t>Other Non-Operating Disbursements</t>
  </si>
  <si>
    <t>General Court Administration - State Attorney Administration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</si>
  <si>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</si>
  <si>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</si>
  <si>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</si>
  <si>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</si>
  <si>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</si>
  <si>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</si>
  <si>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</si>
  <si>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General Court-Related Operations - Information Systems</t>
  </si>
  <si>
    <t>Local Fiscal Year Ended September 30, 2022</t>
  </si>
  <si>
    <t>General Administration - Trial Court Law Clerks / Legal Support</t>
  </si>
  <si>
    <t>General Administration - Pre-Filing Alternative Dispute Resolution Programs</t>
  </si>
  <si>
    <t>County Court - Civil - Other Costs</t>
  </si>
  <si>
    <t>County Court - Traffic - Other Costs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</si>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</sst>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1E21-C698-4110-A291-44914DD4287C}">
  <sheetPr>
    <pageSetUpPr fitToPage="1"/>
  </sheetPr>
  <dimension ref="A1:ED5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157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158</v>
      </c>
      <c r="N4" s="53" t="s">
        <v>5</v>
      </c>
      <c r="O4" s="53" t="s">
        <v>159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SUM(D6:D11)</f>
        <v>5803125</v>
      </c>
      <c r="E5" s="58">
        <f>SUM(E6:E11)</f>
        <v>331302</v>
      </c>
      <c r="F5" s="58">
        <f>SUM(F6:F11)</f>
        <v>0</v>
      </c>
      <c r="G5" s="58">
        <f>SUM(G6:G11)</f>
        <v>35880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23799247</v>
      </c>
      <c r="N5" s="58">
        <f>SUM(N6:N11)</f>
        <v>0</v>
      </c>
      <c r="O5" s="59">
        <f>SUM(D5:N5)</f>
        <v>29969554</v>
      </c>
      <c r="P5" s="60">
        <f>(O5/P$57)</f>
        <v>1567.1993934006171</v>
      </c>
      <c r="Q5" s="61"/>
    </row>
    <row r="6" spans="1:134">
      <c r="A6" s="63"/>
      <c r="B6" s="64">
        <v>511</v>
      </c>
      <c r="C6" s="65" t="s">
        <v>20</v>
      </c>
      <c r="D6" s="66">
        <v>1459263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1459263</v>
      </c>
      <c r="P6" s="67">
        <f>(O6/P$57)</f>
        <v>76.309313392250175</v>
      </c>
      <c r="Q6" s="68"/>
    </row>
    <row r="7" spans="1:134">
      <c r="A7" s="63"/>
      <c r="B7" s="64">
        <v>512</v>
      </c>
      <c r="C7" s="65" t="s">
        <v>21</v>
      </c>
      <c r="D7" s="66">
        <v>551332</v>
      </c>
      <c r="E7" s="66">
        <v>6500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557832</v>
      </c>
      <c r="P7" s="67">
        <f>(O7/P$57)</f>
        <v>29.170736809078072</v>
      </c>
      <c r="Q7" s="68"/>
    </row>
    <row r="8" spans="1:134">
      <c r="A8" s="63"/>
      <c r="B8" s="64">
        <v>513</v>
      </c>
      <c r="C8" s="65" t="s">
        <v>22</v>
      </c>
      <c r="D8" s="66">
        <v>1939528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1939528</v>
      </c>
      <c r="P8" s="67">
        <f>(O8/P$57)</f>
        <v>101.4238351723056</v>
      </c>
      <c r="Q8" s="68"/>
    </row>
    <row r="9" spans="1:134">
      <c r="A9" s="63"/>
      <c r="B9" s="64">
        <v>514</v>
      </c>
      <c r="C9" s="65" t="s">
        <v>23</v>
      </c>
      <c r="D9" s="66">
        <v>94440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94440</v>
      </c>
      <c r="P9" s="67">
        <f>(O9/P$57)</f>
        <v>4.9385556659519949</v>
      </c>
      <c r="Q9" s="68"/>
    </row>
    <row r="10" spans="1:134">
      <c r="A10" s="63"/>
      <c r="B10" s="64">
        <v>517</v>
      </c>
      <c r="C10" s="65" t="s">
        <v>24</v>
      </c>
      <c r="D10" s="66">
        <v>51903</v>
      </c>
      <c r="E10" s="66">
        <v>256703</v>
      </c>
      <c r="F10" s="66">
        <v>0</v>
      </c>
      <c r="G10" s="66">
        <v>12668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321274</v>
      </c>
      <c r="P10" s="67">
        <f>(O10/P$57)</f>
        <v>16.800397427181927</v>
      </c>
      <c r="Q10" s="68"/>
    </row>
    <row r="11" spans="1:134">
      <c r="A11" s="63"/>
      <c r="B11" s="64">
        <v>519</v>
      </c>
      <c r="C11" s="65" t="s">
        <v>25</v>
      </c>
      <c r="D11" s="66">
        <v>1706659</v>
      </c>
      <c r="E11" s="66">
        <v>68099</v>
      </c>
      <c r="F11" s="66">
        <v>0</v>
      </c>
      <c r="G11" s="66">
        <v>23212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23799247</v>
      </c>
      <c r="N11" s="66">
        <v>0</v>
      </c>
      <c r="O11" s="66">
        <f t="shared" si="0"/>
        <v>25597217</v>
      </c>
      <c r="P11" s="67">
        <f>(O11/P$57)</f>
        <v>1338.5565549338494</v>
      </c>
      <c r="Q11" s="68"/>
    </row>
    <row r="12" spans="1:134" ht="15.75">
      <c r="A12" s="69" t="s">
        <v>26</v>
      </c>
      <c r="B12" s="70"/>
      <c r="C12" s="71"/>
      <c r="D12" s="72">
        <f>SUM(D13:D20)</f>
        <v>8117378</v>
      </c>
      <c r="E12" s="72">
        <f>SUM(E13:E20)</f>
        <v>3583491</v>
      </c>
      <c r="F12" s="72">
        <f>SUM(F13:F20)</f>
        <v>0</v>
      </c>
      <c r="G12" s="72">
        <f>SUM(G13:G20)</f>
        <v>4707573</v>
      </c>
      <c r="H12" s="72">
        <f>SUM(H13:H20)</f>
        <v>0</v>
      </c>
      <c r="I12" s="72">
        <f>SUM(I13:I20)</f>
        <v>0</v>
      </c>
      <c r="J12" s="72">
        <f>SUM(J13:J20)</f>
        <v>0</v>
      </c>
      <c r="K12" s="72">
        <f>SUM(K13:K20)</f>
        <v>0</v>
      </c>
      <c r="L12" s="72">
        <f>SUM(L13:L20)</f>
        <v>0</v>
      </c>
      <c r="M12" s="72">
        <f>SUM(M13:M20)</f>
        <v>0</v>
      </c>
      <c r="N12" s="72">
        <f>SUM(N13:N20)</f>
        <v>0</v>
      </c>
      <c r="O12" s="73">
        <f>SUM(D12:N12)</f>
        <v>16408442</v>
      </c>
      <c r="P12" s="74">
        <f>(O12/P$57)</f>
        <v>858.04748208963031</v>
      </c>
      <c r="Q12" s="75"/>
    </row>
    <row r="13" spans="1:134">
      <c r="A13" s="63"/>
      <c r="B13" s="64">
        <v>521</v>
      </c>
      <c r="C13" s="65" t="s">
        <v>27</v>
      </c>
      <c r="D13" s="66">
        <v>4693104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4693104</v>
      </c>
      <c r="P13" s="67">
        <f>(O13/P$57)</f>
        <v>245.41672331747111</v>
      </c>
      <c r="Q13" s="68"/>
    </row>
    <row r="14" spans="1:134">
      <c r="A14" s="63"/>
      <c r="B14" s="64">
        <v>522</v>
      </c>
      <c r="C14" s="65" t="s">
        <v>28</v>
      </c>
      <c r="D14" s="66">
        <v>14111</v>
      </c>
      <c r="E14" s="66">
        <v>1158001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0" si="1">SUM(D14:N14)</f>
        <v>1172112</v>
      </c>
      <c r="P14" s="67">
        <f>(O14/P$57)</f>
        <v>61.293311718872559</v>
      </c>
      <c r="Q14" s="68"/>
    </row>
    <row r="15" spans="1:134">
      <c r="A15" s="63"/>
      <c r="B15" s="64">
        <v>523</v>
      </c>
      <c r="C15" s="65" t="s">
        <v>29</v>
      </c>
      <c r="D15" s="66">
        <v>2657031</v>
      </c>
      <c r="E15" s="66">
        <v>0</v>
      </c>
      <c r="F15" s="66">
        <v>0</v>
      </c>
      <c r="G15" s="66">
        <v>4707573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7364604</v>
      </c>
      <c r="P15" s="67">
        <f>(O15/P$57)</f>
        <v>385.11760707002037</v>
      </c>
      <c r="Q15" s="68"/>
    </row>
    <row r="16" spans="1:134">
      <c r="A16" s="63"/>
      <c r="B16" s="64">
        <v>524</v>
      </c>
      <c r="C16" s="65" t="s">
        <v>30</v>
      </c>
      <c r="D16" s="66">
        <v>395011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395011</v>
      </c>
      <c r="P16" s="67">
        <f>(O16/P$57)</f>
        <v>20.656330073733201</v>
      </c>
      <c r="Q16" s="68"/>
    </row>
    <row r="17" spans="1:17">
      <c r="A17" s="63"/>
      <c r="B17" s="64">
        <v>525</v>
      </c>
      <c r="C17" s="65" t="s">
        <v>31</v>
      </c>
      <c r="D17" s="66">
        <v>221290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221290</v>
      </c>
      <c r="P17" s="67">
        <f>(O17/P$57)</f>
        <v>11.571929090623856</v>
      </c>
      <c r="Q17" s="68"/>
    </row>
    <row r="18" spans="1:17">
      <c r="A18" s="63"/>
      <c r="B18" s="64">
        <v>526</v>
      </c>
      <c r="C18" s="65" t="s">
        <v>32</v>
      </c>
      <c r="D18" s="66">
        <v>0</v>
      </c>
      <c r="E18" s="66">
        <v>2043756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2043756</v>
      </c>
      <c r="P18" s="67">
        <f>(O18/P$57)</f>
        <v>106.87423521414004</v>
      </c>
      <c r="Q18" s="68"/>
    </row>
    <row r="19" spans="1:17">
      <c r="A19" s="63"/>
      <c r="B19" s="64">
        <v>527</v>
      </c>
      <c r="C19" s="65" t="s">
        <v>33</v>
      </c>
      <c r="D19" s="66">
        <v>108022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108022</v>
      </c>
      <c r="P19" s="67">
        <f>(O19/P$57)</f>
        <v>5.648799874496679</v>
      </c>
      <c r="Q19" s="68"/>
    </row>
    <row r="20" spans="1:17">
      <c r="A20" s="63"/>
      <c r="B20" s="64">
        <v>529</v>
      </c>
      <c r="C20" s="65" t="s">
        <v>34</v>
      </c>
      <c r="D20" s="66">
        <v>28809</v>
      </c>
      <c r="E20" s="66">
        <v>381734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410543</v>
      </c>
      <c r="P20" s="67">
        <f>(O20/P$57)</f>
        <v>21.468545730272446</v>
      </c>
      <c r="Q20" s="68"/>
    </row>
    <row r="21" spans="1:17" ht="15.75">
      <c r="A21" s="69" t="s">
        <v>35</v>
      </c>
      <c r="B21" s="70"/>
      <c r="C21" s="71"/>
      <c r="D21" s="72">
        <f>SUM(D22:D23)</f>
        <v>570355</v>
      </c>
      <c r="E21" s="72">
        <f>SUM(E22:E23)</f>
        <v>1092365</v>
      </c>
      <c r="F21" s="72">
        <f>SUM(F22:F23)</f>
        <v>0</v>
      </c>
      <c r="G21" s="72">
        <f>SUM(G22:G23)</f>
        <v>0</v>
      </c>
      <c r="H21" s="72">
        <f>SUM(H22:H23)</f>
        <v>0</v>
      </c>
      <c r="I21" s="72">
        <f>SUM(I22:I23)</f>
        <v>0</v>
      </c>
      <c r="J21" s="72">
        <f>SUM(J22:J23)</f>
        <v>0</v>
      </c>
      <c r="K21" s="72">
        <f>SUM(K22:K23)</f>
        <v>0</v>
      </c>
      <c r="L21" s="72">
        <f>SUM(L22:L23)</f>
        <v>0</v>
      </c>
      <c r="M21" s="72">
        <f>SUM(M22:M23)</f>
        <v>0</v>
      </c>
      <c r="N21" s="72">
        <f>SUM(N22:N23)</f>
        <v>0</v>
      </c>
      <c r="O21" s="73">
        <f>SUM(D21:N21)</f>
        <v>1662720</v>
      </c>
      <c r="P21" s="74">
        <f>(O21/P$57)</f>
        <v>86.948700517701198</v>
      </c>
      <c r="Q21" s="75"/>
    </row>
    <row r="22" spans="1:17">
      <c r="A22" s="63"/>
      <c r="B22" s="64">
        <v>534</v>
      </c>
      <c r="C22" s="65" t="s">
        <v>36</v>
      </c>
      <c r="D22" s="66">
        <v>0</v>
      </c>
      <c r="E22" s="66">
        <v>1092365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37" si="2">SUM(D22:N22)</f>
        <v>1092365</v>
      </c>
      <c r="P22" s="67">
        <f>(O22/P$57)</f>
        <v>57.123097840297028</v>
      </c>
      <c r="Q22" s="68"/>
    </row>
    <row r="23" spans="1:17">
      <c r="A23" s="63"/>
      <c r="B23" s="64">
        <v>537</v>
      </c>
      <c r="C23" s="65" t="s">
        <v>37</v>
      </c>
      <c r="D23" s="66">
        <v>570355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570355</v>
      </c>
      <c r="P23" s="67">
        <f>(O23/P$57)</f>
        <v>29.825602677404174</v>
      </c>
      <c r="Q23" s="68"/>
    </row>
    <row r="24" spans="1:17" ht="15.75">
      <c r="A24" s="69" t="s">
        <v>38</v>
      </c>
      <c r="B24" s="70"/>
      <c r="C24" s="71"/>
      <c r="D24" s="72">
        <f>SUM(D25:D25)</f>
        <v>3425122</v>
      </c>
      <c r="E24" s="72">
        <f>SUM(E25:E25)</f>
        <v>2473645</v>
      </c>
      <c r="F24" s="72">
        <f>SUM(F25:F25)</f>
        <v>0</v>
      </c>
      <c r="G24" s="72">
        <f>SUM(G25:G25)</f>
        <v>0</v>
      </c>
      <c r="H24" s="72">
        <f>SUM(H25:H25)</f>
        <v>0</v>
      </c>
      <c r="I24" s="72">
        <f>SUM(I25:I25)</f>
        <v>0</v>
      </c>
      <c r="J24" s="72">
        <f>SUM(J25:J25)</f>
        <v>0</v>
      </c>
      <c r="K24" s="72">
        <f>SUM(K25:K25)</f>
        <v>0</v>
      </c>
      <c r="L24" s="72">
        <f>SUM(L25:L25)</f>
        <v>0</v>
      </c>
      <c r="M24" s="72">
        <f>SUM(M25:M25)</f>
        <v>0</v>
      </c>
      <c r="N24" s="72">
        <f>SUM(N25:N25)</f>
        <v>0</v>
      </c>
      <c r="O24" s="72">
        <f t="shared" si="2"/>
        <v>5898767</v>
      </c>
      <c r="P24" s="74">
        <f>(O24/P$57)</f>
        <v>308.46451916540292</v>
      </c>
      <c r="Q24" s="75"/>
    </row>
    <row r="25" spans="1:17">
      <c r="A25" s="63"/>
      <c r="B25" s="64">
        <v>541</v>
      </c>
      <c r="C25" s="65" t="s">
        <v>39</v>
      </c>
      <c r="D25" s="66">
        <v>3425122</v>
      </c>
      <c r="E25" s="66">
        <v>2473645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5898767</v>
      </c>
      <c r="P25" s="67">
        <f>(O25/P$57)</f>
        <v>308.46451916540292</v>
      </c>
      <c r="Q25" s="68"/>
    </row>
    <row r="26" spans="1:17" ht="15.75">
      <c r="A26" s="69" t="s">
        <v>41</v>
      </c>
      <c r="B26" s="70"/>
      <c r="C26" s="71"/>
      <c r="D26" s="72">
        <f>SUM(D27:D29)</f>
        <v>170310</v>
      </c>
      <c r="E26" s="72">
        <f>SUM(E27:E29)</f>
        <v>535902</v>
      </c>
      <c r="F26" s="72">
        <f>SUM(F27:F29)</f>
        <v>0</v>
      </c>
      <c r="G26" s="72">
        <f>SUM(G27:G29)</f>
        <v>0</v>
      </c>
      <c r="H26" s="72">
        <f>SUM(H27:H29)</f>
        <v>0</v>
      </c>
      <c r="I26" s="72">
        <f>SUM(I27:I29)</f>
        <v>0</v>
      </c>
      <c r="J26" s="72">
        <f>SUM(J27:J29)</f>
        <v>0</v>
      </c>
      <c r="K26" s="72">
        <f>SUM(K27:K29)</f>
        <v>0</v>
      </c>
      <c r="L26" s="72">
        <f>SUM(L27:L29)</f>
        <v>0</v>
      </c>
      <c r="M26" s="72">
        <f>SUM(M27:M29)</f>
        <v>0</v>
      </c>
      <c r="N26" s="72">
        <f>SUM(N27:N29)</f>
        <v>0</v>
      </c>
      <c r="O26" s="72">
        <f t="shared" si="2"/>
        <v>706212</v>
      </c>
      <c r="P26" s="74">
        <f>(O26/P$57)</f>
        <v>36.9299796057104</v>
      </c>
      <c r="Q26" s="75"/>
    </row>
    <row r="27" spans="1:17">
      <c r="A27" s="76"/>
      <c r="B27" s="77">
        <v>552</v>
      </c>
      <c r="C27" s="78" t="s">
        <v>42</v>
      </c>
      <c r="D27" s="66">
        <v>148093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148093</v>
      </c>
      <c r="P27" s="67">
        <f>(O27/P$57)</f>
        <v>7.7442346912095381</v>
      </c>
      <c r="Q27" s="68"/>
    </row>
    <row r="28" spans="1:17">
      <c r="A28" s="76"/>
      <c r="B28" s="77">
        <v>553</v>
      </c>
      <c r="C28" s="78" t="s">
        <v>43</v>
      </c>
      <c r="D28" s="66">
        <v>22217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22217</v>
      </c>
      <c r="P28" s="67">
        <f>(O28/P$57)</f>
        <v>1.1617946974847042</v>
      </c>
      <c r="Q28" s="68"/>
    </row>
    <row r="29" spans="1:17">
      <c r="A29" s="76"/>
      <c r="B29" s="77">
        <v>554</v>
      </c>
      <c r="C29" s="78" t="s">
        <v>44</v>
      </c>
      <c r="D29" s="66">
        <v>0</v>
      </c>
      <c r="E29" s="66">
        <v>535902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535902</v>
      </c>
      <c r="P29" s="67">
        <f>(O29/P$57)</f>
        <v>28.023950217016157</v>
      </c>
      <c r="Q29" s="68"/>
    </row>
    <row r="30" spans="1:17" ht="15.75">
      <c r="A30" s="69" t="s">
        <v>45</v>
      </c>
      <c r="B30" s="70"/>
      <c r="C30" s="71"/>
      <c r="D30" s="72">
        <f>SUM(D31:D34)</f>
        <v>727208</v>
      </c>
      <c r="E30" s="72">
        <f>SUM(E31:E34)</f>
        <v>0</v>
      </c>
      <c r="F30" s="72">
        <f>SUM(F31:F34)</f>
        <v>0</v>
      </c>
      <c r="G30" s="72">
        <f>SUM(G31:G34)</f>
        <v>0</v>
      </c>
      <c r="H30" s="72">
        <f>SUM(H31:H34)</f>
        <v>0</v>
      </c>
      <c r="I30" s="72">
        <f>SUM(I31:I34)</f>
        <v>0</v>
      </c>
      <c r="J30" s="72">
        <f>SUM(J31:J34)</f>
        <v>0</v>
      </c>
      <c r="K30" s="72">
        <f>SUM(K31:K34)</f>
        <v>0</v>
      </c>
      <c r="L30" s="72">
        <f>SUM(L31:L34)</f>
        <v>0</v>
      </c>
      <c r="M30" s="72">
        <f>SUM(M31:M34)</f>
        <v>0</v>
      </c>
      <c r="N30" s="72">
        <f>SUM(N31:N34)</f>
        <v>0</v>
      </c>
      <c r="O30" s="72">
        <f t="shared" si="2"/>
        <v>727208</v>
      </c>
      <c r="P30" s="74">
        <f>(O30/P$57)</f>
        <v>38.027924488835431</v>
      </c>
      <c r="Q30" s="75"/>
    </row>
    <row r="31" spans="1:17">
      <c r="A31" s="63"/>
      <c r="B31" s="64">
        <v>562</v>
      </c>
      <c r="C31" s="65" t="s">
        <v>46</v>
      </c>
      <c r="D31" s="66">
        <v>288524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288524</v>
      </c>
      <c r="P31" s="67">
        <f>(O31/P$57)</f>
        <v>15.08780003137583</v>
      </c>
      <c r="Q31" s="68"/>
    </row>
    <row r="32" spans="1:17">
      <c r="A32" s="63"/>
      <c r="B32" s="64">
        <v>563</v>
      </c>
      <c r="C32" s="65" t="s">
        <v>47</v>
      </c>
      <c r="D32" s="66">
        <v>62235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62235</v>
      </c>
      <c r="P32" s="67">
        <f>(O32/P$57)</f>
        <v>3.2544579825341211</v>
      </c>
      <c r="Q32" s="68"/>
    </row>
    <row r="33" spans="1:17">
      <c r="A33" s="63"/>
      <c r="B33" s="64">
        <v>564</v>
      </c>
      <c r="C33" s="65" t="s">
        <v>48</v>
      </c>
      <c r="D33" s="66">
        <v>293876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293876</v>
      </c>
      <c r="P33" s="67">
        <f>(O33/P$57)</f>
        <v>15.367672436333212</v>
      </c>
      <c r="Q33" s="68"/>
    </row>
    <row r="34" spans="1:17">
      <c r="A34" s="63"/>
      <c r="B34" s="64">
        <v>569</v>
      </c>
      <c r="C34" s="65" t="s">
        <v>49</v>
      </c>
      <c r="D34" s="66">
        <v>82573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82573</v>
      </c>
      <c r="P34" s="67">
        <f>(O34/P$57)</f>
        <v>4.3179940385922713</v>
      </c>
      <c r="Q34" s="68"/>
    </row>
    <row r="35" spans="1:17" ht="15.75">
      <c r="A35" s="69" t="s">
        <v>50</v>
      </c>
      <c r="B35" s="70"/>
      <c r="C35" s="71"/>
      <c r="D35" s="72">
        <f>SUM(D36:D37)</f>
        <v>979596</v>
      </c>
      <c r="E35" s="72">
        <f>SUM(E36:E37)</f>
        <v>0</v>
      </c>
      <c r="F35" s="72">
        <f>SUM(F36:F37)</f>
        <v>0</v>
      </c>
      <c r="G35" s="72">
        <f>SUM(G36:G37)</f>
        <v>0</v>
      </c>
      <c r="H35" s="72">
        <f>SUM(H36:H37)</f>
        <v>0</v>
      </c>
      <c r="I35" s="72">
        <f>SUM(I36:I37)</f>
        <v>0</v>
      </c>
      <c r="J35" s="72">
        <f>SUM(J36:J37)</f>
        <v>0</v>
      </c>
      <c r="K35" s="72">
        <f>SUM(K36:K37)</f>
        <v>0</v>
      </c>
      <c r="L35" s="72">
        <f>SUM(L36:L37)</f>
        <v>0</v>
      </c>
      <c r="M35" s="72">
        <f>SUM(M36:M37)</f>
        <v>0</v>
      </c>
      <c r="N35" s="72">
        <f>SUM(N36:N37)</f>
        <v>0</v>
      </c>
      <c r="O35" s="72">
        <f>SUM(D35:N35)</f>
        <v>979596</v>
      </c>
      <c r="P35" s="74">
        <f>(O35/P$57)</f>
        <v>51.226062856246408</v>
      </c>
      <c r="Q35" s="68"/>
    </row>
    <row r="36" spans="1:17">
      <c r="A36" s="63"/>
      <c r="B36" s="64">
        <v>571</v>
      </c>
      <c r="C36" s="65" t="s">
        <v>51</v>
      </c>
      <c r="D36" s="66">
        <v>257176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257176</v>
      </c>
      <c r="P36" s="67">
        <f>(O36/P$57)</f>
        <v>13.44851749202531</v>
      </c>
      <c r="Q36" s="68"/>
    </row>
    <row r="37" spans="1:17">
      <c r="A37" s="63"/>
      <c r="B37" s="64">
        <v>572</v>
      </c>
      <c r="C37" s="65" t="s">
        <v>52</v>
      </c>
      <c r="D37" s="66">
        <v>722420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722420</v>
      </c>
      <c r="P37" s="67">
        <f>(O37/P$57)</f>
        <v>37.777545364221098</v>
      </c>
      <c r="Q37" s="68"/>
    </row>
    <row r="38" spans="1:17" ht="15.75">
      <c r="A38" s="69" t="s">
        <v>69</v>
      </c>
      <c r="B38" s="70"/>
      <c r="C38" s="71"/>
      <c r="D38" s="72">
        <f>SUM(D39:D40)</f>
        <v>3276135</v>
      </c>
      <c r="E38" s="72">
        <f>SUM(E39:E40)</f>
        <v>34344</v>
      </c>
      <c r="F38" s="72">
        <f>SUM(F39:F40)</f>
        <v>0</v>
      </c>
      <c r="G38" s="72">
        <f>SUM(G39:G40)</f>
        <v>0</v>
      </c>
      <c r="H38" s="72">
        <f>SUM(H39:H40)</f>
        <v>0</v>
      </c>
      <c r="I38" s="72">
        <f>SUM(I39:I40)</f>
        <v>0</v>
      </c>
      <c r="J38" s="72">
        <f>SUM(J39:J40)</f>
        <v>0</v>
      </c>
      <c r="K38" s="72">
        <f>SUM(K39:K40)</f>
        <v>0</v>
      </c>
      <c r="L38" s="72">
        <f>SUM(L39:L40)</f>
        <v>0</v>
      </c>
      <c r="M38" s="72">
        <f>SUM(M39:M40)</f>
        <v>0</v>
      </c>
      <c r="N38" s="72">
        <f>SUM(N39:N40)</f>
        <v>0</v>
      </c>
      <c r="O38" s="72">
        <f>SUM(D38:N38)</f>
        <v>3310479</v>
      </c>
      <c r="P38" s="74">
        <f>(O38/P$57)</f>
        <v>173.11504471055795</v>
      </c>
      <c r="Q38" s="68"/>
    </row>
    <row r="39" spans="1:17">
      <c r="A39" s="63"/>
      <c r="B39" s="64">
        <v>581</v>
      </c>
      <c r="C39" s="65" t="s">
        <v>160</v>
      </c>
      <c r="D39" s="66">
        <v>3274973</v>
      </c>
      <c r="E39" s="66">
        <v>30000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3304973</v>
      </c>
      <c r="P39" s="67">
        <f>(O39/P$57)</f>
        <v>172.82711917586153</v>
      </c>
      <c r="Q39" s="68"/>
    </row>
    <row r="40" spans="1:17">
      <c r="A40" s="63"/>
      <c r="B40" s="64">
        <v>587</v>
      </c>
      <c r="C40" s="65" t="s">
        <v>78</v>
      </c>
      <c r="D40" s="66">
        <v>1162</v>
      </c>
      <c r="E40" s="66">
        <v>4344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:O45" si="3">SUM(D40:N40)</f>
        <v>5506</v>
      </c>
      <c r="P40" s="67">
        <f>(O40/P$57)</f>
        <v>0.28792553469643883</v>
      </c>
      <c r="Q40" s="68"/>
    </row>
    <row r="41" spans="1:17" ht="15.75">
      <c r="A41" s="69" t="s">
        <v>54</v>
      </c>
      <c r="B41" s="70"/>
      <c r="C41" s="71"/>
      <c r="D41" s="72">
        <f>SUM(D42:D54)</f>
        <v>328181</v>
      </c>
      <c r="E41" s="72">
        <f>SUM(E42:E54)</f>
        <v>636928</v>
      </c>
      <c r="F41" s="72">
        <f>SUM(F42:F54)</f>
        <v>0</v>
      </c>
      <c r="G41" s="72">
        <f>SUM(G42:G54)</f>
        <v>0</v>
      </c>
      <c r="H41" s="72">
        <f>SUM(H42:H54)</f>
        <v>0</v>
      </c>
      <c r="I41" s="72">
        <f>SUM(I42:I54)</f>
        <v>0</v>
      </c>
      <c r="J41" s="72">
        <f>SUM(J42:J54)</f>
        <v>0</v>
      </c>
      <c r="K41" s="72">
        <f>SUM(K42:K54)</f>
        <v>0</v>
      </c>
      <c r="L41" s="72">
        <f>SUM(L42:L54)</f>
        <v>0</v>
      </c>
      <c r="M41" s="72">
        <f>SUM(M42:M54)</f>
        <v>0</v>
      </c>
      <c r="N41" s="72">
        <f>SUM(N42:N54)</f>
        <v>0</v>
      </c>
      <c r="O41" s="72">
        <f>SUM(D41:N41)</f>
        <v>965109</v>
      </c>
      <c r="P41" s="74">
        <f>(O41/P$57)</f>
        <v>50.468493437222193</v>
      </c>
      <c r="Q41" s="68"/>
    </row>
    <row r="42" spans="1:17">
      <c r="A42" s="63"/>
      <c r="B42" s="64">
        <v>601</v>
      </c>
      <c r="C42" s="65" t="s">
        <v>55</v>
      </c>
      <c r="D42" s="66">
        <v>328181</v>
      </c>
      <c r="E42" s="66">
        <v>22352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350533</v>
      </c>
      <c r="P42" s="67">
        <f>(O42/P$57)</f>
        <v>18.330439784552635</v>
      </c>
      <c r="Q42" s="68"/>
    </row>
    <row r="43" spans="1:17">
      <c r="A43" s="63"/>
      <c r="B43" s="64">
        <v>603</v>
      </c>
      <c r="C43" s="65" t="s">
        <v>56</v>
      </c>
      <c r="D43" s="66">
        <v>0</v>
      </c>
      <c r="E43" s="66">
        <v>18695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18695</v>
      </c>
      <c r="P43" s="67">
        <f>(O43/P$57)</f>
        <v>0.97761857449145007</v>
      </c>
      <c r="Q43" s="68"/>
    </row>
    <row r="44" spans="1:17">
      <c r="A44" s="63"/>
      <c r="B44" s="64">
        <v>604</v>
      </c>
      <c r="C44" s="65" t="s">
        <v>57</v>
      </c>
      <c r="D44" s="66">
        <v>0</v>
      </c>
      <c r="E44" s="66">
        <v>194203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194203</v>
      </c>
      <c r="P44" s="67">
        <f>(O44/P$57)</f>
        <v>10.155467238404016</v>
      </c>
      <c r="Q44" s="68"/>
    </row>
    <row r="45" spans="1:17">
      <c r="A45" s="63"/>
      <c r="B45" s="64">
        <v>608</v>
      </c>
      <c r="C45" s="65" t="s">
        <v>58</v>
      </c>
      <c r="D45" s="66">
        <v>0</v>
      </c>
      <c r="E45" s="66">
        <v>15648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3"/>
        <v>15648</v>
      </c>
      <c r="P45" s="67">
        <f>(O45/P$57)</f>
        <v>0.81828165036866596</v>
      </c>
      <c r="Q45" s="68"/>
    </row>
    <row r="46" spans="1:17">
      <c r="A46" s="63"/>
      <c r="B46" s="64">
        <v>614</v>
      </c>
      <c r="C46" s="65" t="s">
        <v>59</v>
      </c>
      <c r="D46" s="66">
        <v>0</v>
      </c>
      <c r="E46" s="66">
        <v>55885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:O51" si="4">SUM(D46:N46)</f>
        <v>55885</v>
      </c>
      <c r="P46" s="67">
        <f>(O46/P$57)</f>
        <v>2.9223971134236262</v>
      </c>
      <c r="Q46" s="68"/>
    </row>
    <row r="47" spans="1:17">
      <c r="A47" s="63"/>
      <c r="B47" s="64">
        <v>634</v>
      </c>
      <c r="C47" s="65" t="s">
        <v>60</v>
      </c>
      <c r="D47" s="66">
        <v>0</v>
      </c>
      <c r="E47" s="66">
        <v>41789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41789</v>
      </c>
      <c r="P47" s="67">
        <f>(O47/P$57)</f>
        <v>2.1852742770485802</v>
      </c>
      <c r="Q47" s="68"/>
    </row>
    <row r="48" spans="1:17">
      <c r="A48" s="63"/>
      <c r="B48" s="64">
        <v>654</v>
      </c>
      <c r="C48" s="65" t="s">
        <v>96</v>
      </c>
      <c r="D48" s="66">
        <v>0</v>
      </c>
      <c r="E48" s="66">
        <v>51923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51923</v>
      </c>
      <c r="P48" s="67">
        <f>(O48/P$57)</f>
        <v>2.7152120483187785</v>
      </c>
      <c r="Q48" s="68"/>
    </row>
    <row r="49" spans="1:120">
      <c r="A49" s="63"/>
      <c r="B49" s="64">
        <v>674</v>
      </c>
      <c r="C49" s="65" t="s">
        <v>64</v>
      </c>
      <c r="D49" s="66">
        <v>0</v>
      </c>
      <c r="E49" s="66">
        <v>8827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8827</v>
      </c>
      <c r="P49" s="67">
        <f>(O49/P$57)</f>
        <v>0.46159075458871518</v>
      </c>
      <c r="Q49" s="68"/>
    </row>
    <row r="50" spans="1:120">
      <c r="A50" s="63"/>
      <c r="B50" s="64">
        <v>694</v>
      </c>
      <c r="C50" s="65" t="s">
        <v>65</v>
      </c>
      <c r="D50" s="66">
        <v>0</v>
      </c>
      <c r="E50" s="66">
        <v>26838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26838</v>
      </c>
      <c r="P50" s="67">
        <f>(O50/P$57)</f>
        <v>1.4034408827066882</v>
      </c>
      <c r="Q50" s="68"/>
    </row>
    <row r="51" spans="1:120">
      <c r="A51" s="63"/>
      <c r="B51" s="64">
        <v>713</v>
      </c>
      <c r="C51" s="65" t="s">
        <v>161</v>
      </c>
      <c r="D51" s="66">
        <v>0</v>
      </c>
      <c r="E51" s="66">
        <v>28978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28978</v>
      </c>
      <c r="P51" s="67">
        <f>(O51/P$57)</f>
        <v>1.5153480102494379</v>
      </c>
      <c r="Q51" s="68"/>
    </row>
    <row r="52" spans="1:120">
      <c r="A52" s="63"/>
      <c r="B52" s="64">
        <v>724</v>
      </c>
      <c r="C52" s="65" t="s">
        <v>68</v>
      </c>
      <c r="D52" s="66">
        <v>0</v>
      </c>
      <c r="E52" s="66">
        <v>54832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54" si="5">SUM(D52:N52)</f>
        <v>54832</v>
      </c>
      <c r="P52" s="67">
        <f>(O52/P$57)</f>
        <v>2.867332531506563</v>
      </c>
      <c r="Q52" s="68"/>
    </row>
    <row r="53" spans="1:120">
      <c r="A53" s="63"/>
      <c r="B53" s="64">
        <v>744</v>
      </c>
      <c r="C53" s="65" t="s">
        <v>70</v>
      </c>
      <c r="D53" s="66">
        <v>0</v>
      </c>
      <c r="E53" s="66">
        <v>27950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5"/>
        <v>27950</v>
      </c>
      <c r="P53" s="67">
        <f>(O53/P$57)</f>
        <v>1.4615907545887152</v>
      </c>
      <c r="Q53" s="68"/>
    </row>
    <row r="54" spans="1:120" ht="15.75" thickBot="1">
      <c r="A54" s="63"/>
      <c r="B54" s="64">
        <v>764</v>
      </c>
      <c r="C54" s="65" t="s">
        <v>71</v>
      </c>
      <c r="D54" s="66">
        <v>0</v>
      </c>
      <c r="E54" s="66">
        <v>89008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5"/>
        <v>89008</v>
      </c>
      <c r="P54" s="67">
        <f>(O54/P$57)</f>
        <v>4.6544998169743241</v>
      </c>
      <c r="Q54" s="68"/>
    </row>
    <row r="55" spans="1:120" ht="16.5" thickBot="1">
      <c r="A55" s="79" t="s">
        <v>10</v>
      </c>
      <c r="B55" s="80"/>
      <c r="C55" s="81"/>
      <c r="D55" s="82">
        <f>SUM(D5,D12,D21,D24,D26,D30,D35,D38,D41)</f>
        <v>23397410</v>
      </c>
      <c r="E55" s="82">
        <f>SUM(E5,E12,E21,E24,E26,E30,E35,E38,E41)</f>
        <v>8687977</v>
      </c>
      <c r="F55" s="82">
        <f>SUM(F5,F12,F21,F24,F26,F30,F35,F38,F41)</f>
        <v>0</v>
      </c>
      <c r="G55" s="82">
        <f>SUM(G5,G12,G21,G24,G26,G30,G35,G38,G41)</f>
        <v>4743453</v>
      </c>
      <c r="H55" s="82">
        <f>SUM(H5,H12,H21,H24,H26,H30,H35,H38,H41)</f>
        <v>0</v>
      </c>
      <c r="I55" s="82">
        <f>SUM(I5,I12,I21,I24,I26,I30,I35,I38,I41)</f>
        <v>0</v>
      </c>
      <c r="J55" s="82">
        <f>SUM(J5,J12,J21,J24,J26,J30,J35,J38,J41)</f>
        <v>0</v>
      </c>
      <c r="K55" s="82">
        <f>SUM(K5,K12,K21,K24,K26,K30,K35,K38,K41)</f>
        <v>0</v>
      </c>
      <c r="L55" s="82">
        <f>SUM(L5,L12,L21,L24,L26,L30,L35,L38,L41)</f>
        <v>0</v>
      </c>
      <c r="M55" s="82">
        <f>SUM(M5,M12,M21,M24,M26,M30,M35,M38,M41)</f>
        <v>23799247</v>
      </c>
      <c r="N55" s="82">
        <f>SUM(N5,N12,N21,N24,N26,N30,N35,N38,N41)</f>
        <v>0</v>
      </c>
      <c r="O55" s="82">
        <f>SUM(D55:N55)</f>
        <v>60628087</v>
      </c>
      <c r="P55" s="83">
        <f>(O55/P$57)</f>
        <v>3170.4276002719239</v>
      </c>
      <c r="Q55" s="61"/>
      <c r="R55" s="84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</row>
    <row r="56" spans="1:120">
      <c r="A56" s="85"/>
      <c r="B56" s="86"/>
      <c r="C56" s="8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8"/>
    </row>
    <row r="57" spans="1:120">
      <c r="A57" s="89"/>
      <c r="B57" s="90"/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4" t="s">
        <v>169</v>
      </c>
      <c r="N57" s="94"/>
      <c r="O57" s="94"/>
      <c r="P57" s="92">
        <v>19123</v>
      </c>
    </row>
    <row r="58" spans="1:120">
      <c r="A58" s="95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</row>
    <row r="59" spans="1:120" ht="15.75" customHeight="1" thickBot="1">
      <c r="A59" s="98" t="s">
        <v>80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3413883</v>
      </c>
      <c r="E5" s="26">
        <f t="shared" si="0"/>
        <v>481746</v>
      </c>
      <c r="F5" s="26">
        <f t="shared" si="0"/>
        <v>0</v>
      </c>
      <c r="G5" s="26">
        <f t="shared" si="0"/>
        <v>22800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3918429</v>
      </c>
      <c r="O5" s="32">
        <f t="shared" ref="O5:O36" si="2">(N5/O$59)</f>
        <v>232.50631934967069</v>
      </c>
      <c r="P5" s="6"/>
    </row>
    <row r="6" spans="1:133">
      <c r="A6" s="12"/>
      <c r="B6" s="44">
        <v>511</v>
      </c>
      <c r="C6" s="20" t="s">
        <v>20</v>
      </c>
      <c r="D6" s="46">
        <v>866637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866637</v>
      </c>
      <c r="O6" s="47">
        <f t="shared" si="2"/>
        <v>51.423307423010741</v>
      </c>
      <c r="P6" s="9"/>
    </row>
    <row r="7" spans="1:133">
      <c r="A7" s="12"/>
      <c r="B7" s="44">
        <v>512</v>
      </c>
      <c r="C7" s="20" t="s">
        <v>21</v>
      </c>
      <c r="D7" s="46">
        <v>379974</v>
      </c>
      <c r="E7" s="46">
        <v>51060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431034</v>
      </c>
      <c r="O7" s="47">
        <f t="shared" si="2"/>
        <v>25.576099210822999</v>
      </c>
      <c r="P7" s="9"/>
    </row>
    <row r="8" spans="1:133">
      <c r="A8" s="12"/>
      <c r="B8" s="44">
        <v>513</v>
      </c>
      <c r="C8" s="20" t="s">
        <v>22</v>
      </c>
      <c r="D8" s="46">
        <v>1194978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1194978</v>
      </c>
      <c r="O8" s="47">
        <f t="shared" si="2"/>
        <v>70.905951462647593</v>
      </c>
      <c r="P8" s="9"/>
    </row>
    <row r="9" spans="1:133">
      <c r="A9" s="12"/>
      <c r="B9" s="44">
        <v>514</v>
      </c>
      <c r="C9" s="20" t="s">
        <v>23</v>
      </c>
      <c r="D9" s="46">
        <v>70331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70331</v>
      </c>
      <c r="O9" s="47">
        <f t="shared" si="2"/>
        <v>4.1732035839316444</v>
      </c>
      <c r="P9" s="9"/>
    </row>
    <row r="10" spans="1:133">
      <c r="A10" s="12"/>
      <c r="B10" s="44">
        <v>517</v>
      </c>
      <c r="C10" s="20" t="s">
        <v>24</v>
      </c>
      <c r="D10" s="46">
        <v>58829</v>
      </c>
      <c r="E10" s="46">
        <v>415686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474515</v>
      </c>
      <c r="O10" s="47">
        <f t="shared" si="2"/>
        <v>28.156114638343322</v>
      </c>
      <c r="P10" s="9"/>
    </row>
    <row r="11" spans="1:133">
      <c r="A11" s="12"/>
      <c r="B11" s="44">
        <v>519</v>
      </c>
      <c r="C11" s="20" t="s">
        <v>104</v>
      </c>
      <c r="D11" s="46">
        <v>843134</v>
      </c>
      <c r="E11" s="46">
        <v>15000</v>
      </c>
      <c r="F11" s="46">
        <v>0</v>
      </c>
      <c r="G11" s="46">
        <v>22800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880934</v>
      </c>
      <c r="O11" s="47">
        <f t="shared" si="2"/>
        <v>52.271643030914376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4650687</v>
      </c>
      <c r="E12" s="31">
        <f t="shared" si="3"/>
        <v>2415384</v>
      </c>
      <c r="F12" s="31">
        <f t="shared" si="3"/>
        <v>0</v>
      </c>
      <c r="G12" s="31">
        <f t="shared" si="3"/>
        <v>160486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7226557</v>
      </c>
      <c r="O12" s="43">
        <f t="shared" si="2"/>
        <v>428.79944223580372</v>
      </c>
      <c r="P12" s="10"/>
    </row>
    <row r="13" spans="1:133">
      <c r="A13" s="12"/>
      <c r="B13" s="44">
        <v>521</v>
      </c>
      <c r="C13" s="20" t="s">
        <v>27</v>
      </c>
      <c r="D13" s="46">
        <v>2398734</v>
      </c>
      <c r="E13" s="46">
        <v>42336</v>
      </c>
      <c r="F13" s="46">
        <v>0</v>
      </c>
      <c r="G13" s="46">
        <v>160486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2601556</v>
      </c>
      <c r="O13" s="47">
        <f t="shared" si="2"/>
        <v>154.3675310033822</v>
      </c>
      <c r="P13" s="9"/>
    </row>
    <row r="14" spans="1:133">
      <c r="A14" s="12"/>
      <c r="B14" s="44">
        <v>522</v>
      </c>
      <c r="C14" s="20" t="s">
        <v>28</v>
      </c>
      <c r="D14" s="46">
        <v>312753</v>
      </c>
      <c r="E14" s="46">
        <v>745558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1058311</v>
      </c>
      <c r="O14" s="47">
        <f t="shared" si="2"/>
        <v>62.796594078205658</v>
      </c>
      <c r="P14" s="9"/>
    </row>
    <row r="15" spans="1:133">
      <c r="A15" s="12"/>
      <c r="B15" s="44">
        <v>523</v>
      </c>
      <c r="C15" s="20" t="s">
        <v>105</v>
      </c>
      <c r="D15" s="46">
        <v>1041129</v>
      </c>
      <c r="E15" s="46">
        <v>13554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1054683</v>
      </c>
      <c r="O15" s="47">
        <f t="shared" si="2"/>
        <v>62.581320833086096</v>
      </c>
      <c r="P15" s="9"/>
    </row>
    <row r="16" spans="1:133">
      <c r="A16" s="12"/>
      <c r="B16" s="44">
        <v>524</v>
      </c>
      <c r="C16" s="20" t="s">
        <v>30</v>
      </c>
      <c r="D16" s="46">
        <v>256841</v>
      </c>
      <c r="E16" s="46">
        <v>2988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259829</v>
      </c>
      <c r="O16" s="47">
        <f t="shared" si="2"/>
        <v>15.417373761348127</v>
      </c>
      <c r="P16" s="9"/>
    </row>
    <row r="17" spans="1:16">
      <c r="A17" s="12"/>
      <c r="B17" s="44">
        <v>525</v>
      </c>
      <c r="C17" s="20" t="s">
        <v>31</v>
      </c>
      <c r="D17" s="46">
        <v>194891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194891</v>
      </c>
      <c r="O17" s="47">
        <f t="shared" si="2"/>
        <v>11.564172550881148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1530094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1530094</v>
      </c>
      <c r="O18" s="47">
        <f t="shared" si="2"/>
        <v>90.790601079926418</v>
      </c>
      <c r="P18" s="9"/>
    </row>
    <row r="19" spans="1:16">
      <c r="A19" s="12"/>
      <c r="B19" s="44">
        <v>527</v>
      </c>
      <c r="C19" s="20" t="s">
        <v>33</v>
      </c>
      <c r="D19" s="46">
        <v>45957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45957</v>
      </c>
      <c r="O19" s="47">
        <f t="shared" si="2"/>
        <v>2.7269328902865957</v>
      </c>
      <c r="P19" s="9"/>
    </row>
    <row r="20" spans="1:16">
      <c r="A20" s="12"/>
      <c r="B20" s="44">
        <v>529</v>
      </c>
      <c r="C20" s="20" t="s">
        <v>34</v>
      </c>
      <c r="D20" s="46">
        <v>400382</v>
      </c>
      <c r="E20" s="46">
        <v>80854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481236</v>
      </c>
      <c r="O20" s="47">
        <f t="shared" si="2"/>
        <v>28.554916038687473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304988</v>
      </c>
      <c r="E21" s="31">
        <f t="shared" si="5"/>
        <v>881417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1186405</v>
      </c>
      <c r="O21" s="43">
        <f t="shared" si="2"/>
        <v>70.397258648311876</v>
      </c>
      <c r="P21" s="10"/>
    </row>
    <row r="22" spans="1:16">
      <c r="A22" s="12"/>
      <c r="B22" s="44">
        <v>534</v>
      </c>
      <c r="C22" s="20" t="s">
        <v>106</v>
      </c>
      <c r="D22" s="46">
        <v>0</v>
      </c>
      <c r="E22" s="46">
        <v>881417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881417</v>
      </c>
      <c r="O22" s="47">
        <f t="shared" si="2"/>
        <v>52.300302616744794</v>
      </c>
      <c r="P22" s="9"/>
    </row>
    <row r="23" spans="1:16">
      <c r="A23" s="12"/>
      <c r="B23" s="44">
        <v>537</v>
      </c>
      <c r="C23" s="20" t="s">
        <v>107</v>
      </c>
      <c r="D23" s="46">
        <v>304988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304988</v>
      </c>
      <c r="O23" s="47">
        <f t="shared" si="2"/>
        <v>18.096956031567078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1759962</v>
      </c>
      <c r="E24" s="31">
        <f t="shared" si="6"/>
        <v>1462548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3222510</v>
      </c>
      <c r="O24" s="43">
        <f t="shared" si="2"/>
        <v>191.21284044383791</v>
      </c>
      <c r="P24" s="10"/>
    </row>
    <row r="25" spans="1:16">
      <c r="A25" s="12"/>
      <c r="B25" s="44">
        <v>541</v>
      </c>
      <c r="C25" s="20" t="s">
        <v>108</v>
      </c>
      <c r="D25" s="46">
        <v>1759962</v>
      </c>
      <c r="E25" s="46">
        <v>1462548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3222510</v>
      </c>
      <c r="O25" s="47">
        <f t="shared" si="2"/>
        <v>191.21284044383791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58846</v>
      </c>
      <c r="E26" s="31">
        <f t="shared" si="8"/>
        <v>390233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449079</v>
      </c>
      <c r="O26" s="43">
        <f t="shared" si="2"/>
        <v>26.646828457841334</v>
      </c>
      <c r="P26" s="10"/>
    </row>
    <row r="27" spans="1:16">
      <c r="A27" s="13"/>
      <c r="B27" s="45">
        <v>552</v>
      </c>
      <c r="C27" s="21" t="s">
        <v>42</v>
      </c>
      <c r="D27" s="46">
        <v>22785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22785</v>
      </c>
      <c r="O27" s="47">
        <f t="shared" si="2"/>
        <v>1.3519848098261438</v>
      </c>
      <c r="P27" s="9"/>
    </row>
    <row r="28" spans="1:16">
      <c r="A28" s="13"/>
      <c r="B28" s="45">
        <v>553</v>
      </c>
      <c r="C28" s="21" t="s">
        <v>109</v>
      </c>
      <c r="D28" s="46">
        <v>36061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36061</v>
      </c>
      <c r="O28" s="47">
        <f t="shared" si="2"/>
        <v>2.1397377321545124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390233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390233</v>
      </c>
      <c r="O29" s="47">
        <f t="shared" si="2"/>
        <v>23.155105915860677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603678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603678</v>
      </c>
      <c r="O30" s="43">
        <f t="shared" si="2"/>
        <v>35.820210051622858</v>
      </c>
      <c r="P30" s="10"/>
    </row>
    <row r="31" spans="1:16">
      <c r="A31" s="12"/>
      <c r="B31" s="44">
        <v>562</v>
      </c>
      <c r="C31" s="20" t="s">
        <v>110</v>
      </c>
      <c r="D31" s="46">
        <v>219660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219660</v>
      </c>
      <c r="O31" s="47">
        <f t="shared" si="2"/>
        <v>13.033881208093515</v>
      </c>
      <c r="P31" s="9"/>
    </row>
    <row r="32" spans="1:16">
      <c r="A32" s="12"/>
      <c r="B32" s="44">
        <v>563</v>
      </c>
      <c r="C32" s="20" t="s">
        <v>111</v>
      </c>
      <c r="D32" s="46">
        <v>50000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50000</v>
      </c>
      <c r="O32" s="47">
        <f t="shared" si="2"/>
        <v>2.966830831305999</v>
      </c>
      <c r="P32" s="9"/>
    </row>
    <row r="33" spans="1:16">
      <c r="A33" s="12"/>
      <c r="B33" s="44">
        <v>564</v>
      </c>
      <c r="C33" s="20" t="s">
        <v>112</v>
      </c>
      <c r="D33" s="46">
        <v>239421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239421</v>
      </c>
      <c r="O33" s="47">
        <f t="shared" si="2"/>
        <v>14.206432089242272</v>
      </c>
      <c r="P33" s="9"/>
    </row>
    <row r="34" spans="1:16">
      <c r="A34" s="12"/>
      <c r="B34" s="44">
        <v>569</v>
      </c>
      <c r="C34" s="20" t="s">
        <v>49</v>
      </c>
      <c r="D34" s="46">
        <v>94597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94597</v>
      </c>
      <c r="O34" s="47">
        <f t="shared" si="2"/>
        <v>5.6130659229810718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SUM(D36:D38)</f>
        <v>702737</v>
      </c>
      <c r="E35" s="31">
        <f t="shared" si="11"/>
        <v>121824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824561</v>
      </c>
      <c r="O35" s="43">
        <f t="shared" si="2"/>
        <v>48.926659941850119</v>
      </c>
      <c r="P35" s="9"/>
    </row>
    <row r="36" spans="1:16">
      <c r="A36" s="12"/>
      <c r="B36" s="44">
        <v>571</v>
      </c>
      <c r="C36" s="20" t="s">
        <v>51</v>
      </c>
      <c r="D36" s="46">
        <v>159285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159285</v>
      </c>
      <c r="O36" s="47">
        <f t="shared" si="2"/>
        <v>9.4514329792915213</v>
      </c>
      <c r="P36" s="9"/>
    </row>
    <row r="37" spans="1:16">
      <c r="A37" s="12"/>
      <c r="B37" s="44">
        <v>572</v>
      </c>
      <c r="C37" s="20" t="s">
        <v>113</v>
      </c>
      <c r="D37" s="46">
        <v>532960</v>
      </c>
      <c r="E37" s="46">
        <v>121824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654784</v>
      </c>
      <c r="O37" s="47">
        <f t="shared" ref="O37:O57" si="12">(N37/O$59)</f>
        <v>38.852667180917344</v>
      </c>
      <c r="P37" s="9"/>
    </row>
    <row r="38" spans="1:16">
      <c r="A38" s="12"/>
      <c r="B38" s="44">
        <v>575</v>
      </c>
      <c r="C38" s="20" t="s">
        <v>114</v>
      </c>
      <c r="D38" s="46">
        <v>10492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10492</v>
      </c>
      <c r="O38" s="47">
        <f t="shared" si="12"/>
        <v>0.62255978164125081</v>
      </c>
      <c r="P38" s="9"/>
    </row>
    <row r="39" spans="1:16" ht="15.75">
      <c r="A39" s="28" t="s">
        <v>115</v>
      </c>
      <c r="B39" s="29"/>
      <c r="C39" s="30"/>
      <c r="D39" s="31">
        <f t="shared" ref="D39:M39" si="13">SUM(D40:D41)</f>
        <v>730376</v>
      </c>
      <c r="E39" s="31">
        <f t="shared" si="13"/>
        <v>449741</v>
      </c>
      <c r="F39" s="31">
        <f t="shared" si="13"/>
        <v>0</v>
      </c>
      <c r="G39" s="31">
        <f t="shared" si="13"/>
        <v>113440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1293557</v>
      </c>
      <c r="O39" s="43">
        <f t="shared" si="12"/>
        <v>76.755295793033881</v>
      </c>
      <c r="P39" s="9"/>
    </row>
    <row r="40" spans="1:16">
      <c r="A40" s="12"/>
      <c r="B40" s="44">
        <v>581</v>
      </c>
      <c r="C40" s="20" t="s">
        <v>116</v>
      </c>
      <c r="D40" s="46">
        <v>730376</v>
      </c>
      <c r="E40" s="46">
        <v>332104</v>
      </c>
      <c r="F40" s="46">
        <v>0</v>
      </c>
      <c r="G40" s="46">
        <v>113440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1175920</v>
      </c>
      <c r="O40" s="47">
        <f t="shared" si="12"/>
        <v>69.775114222987</v>
      </c>
      <c r="P40" s="9"/>
    </row>
    <row r="41" spans="1:16">
      <c r="A41" s="12"/>
      <c r="B41" s="44">
        <v>587</v>
      </c>
      <c r="C41" s="20" t="s">
        <v>117</v>
      </c>
      <c r="D41" s="46">
        <v>0</v>
      </c>
      <c r="E41" s="46">
        <v>117637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4">SUM(D41:M41)</f>
        <v>117637</v>
      </c>
      <c r="O41" s="47">
        <f t="shared" si="12"/>
        <v>6.9801815700468763</v>
      </c>
      <c r="P41" s="9"/>
    </row>
    <row r="42" spans="1:16" ht="15.75">
      <c r="A42" s="28" t="s">
        <v>54</v>
      </c>
      <c r="B42" s="29"/>
      <c r="C42" s="30"/>
      <c r="D42" s="31">
        <f t="shared" ref="D42:M42" si="15">SUM(D43:D56)</f>
        <v>242711</v>
      </c>
      <c r="E42" s="31">
        <f t="shared" si="15"/>
        <v>481931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724642</v>
      </c>
      <c r="O42" s="43">
        <f t="shared" si="12"/>
        <v>42.997804545184835</v>
      </c>
      <c r="P42" s="9"/>
    </row>
    <row r="43" spans="1:16">
      <c r="A43" s="12"/>
      <c r="B43" s="44">
        <v>601</v>
      </c>
      <c r="C43" s="20" t="s">
        <v>118</v>
      </c>
      <c r="D43" s="46">
        <v>242711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242711</v>
      </c>
      <c r="O43" s="47">
        <f t="shared" si="12"/>
        <v>14.401649557942205</v>
      </c>
      <c r="P43" s="9"/>
    </row>
    <row r="44" spans="1:16">
      <c r="A44" s="12"/>
      <c r="B44" s="44">
        <v>603</v>
      </c>
      <c r="C44" s="20" t="s">
        <v>119</v>
      </c>
      <c r="D44" s="46">
        <v>0</v>
      </c>
      <c r="E44" s="46">
        <v>6163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6163</v>
      </c>
      <c r="O44" s="47">
        <f t="shared" si="12"/>
        <v>0.36569156826677746</v>
      </c>
      <c r="P44" s="9"/>
    </row>
    <row r="45" spans="1:16">
      <c r="A45" s="12"/>
      <c r="B45" s="44">
        <v>604</v>
      </c>
      <c r="C45" s="20" t="s">
        <v>120</v>
      </c>
      <c r="D45" s="46">
        <v>0</v>
      </c>
      <c r="E45" s="46">
        <v>171780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171780</v>
      </c>
      <c r="O45" s="47">
        <f t="shared" si="12"/>
        <v>10.192844004034891</v>
      </c>
      <c r="P45" s="9"/>
    </row>
    <row r="46" spans="1:16">
      <c r="A46" s="12"/>
      <c r="B46" s="44">
        <v>608</v>
      </c>
      <c r="C46" s="20" t="s">
        <v>121</v>
      </c>
      <c r="D46" s="46">
        <v>0</v>
      </c>
      <c r="E46" s="46">
        <v>4638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4638</v>
      </c>
      <c r="O46" s="47">
        <f t="shared" si="12"/>
        <v>0.27520322791194446</v>
      </c>
      <c r="P46" s="9"/>
    </row>
    <row r="47" spans="1:16">
      <c r="A47" s="12"/>
      <c r="B47" s="44">
        <v>614</v>
      </c>
      <c r="C47" s="20" t="s">
        <v>122</v>
      </c>
      <c r="D47" s="46">
        <v>0</v>
      </c>
      <c r="E47" s="46">
        <v>35112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6">SUM(D47:M47)</f>
        <v>35112</v>
      </c>
      <c r="O47" s="47">
        <f t="shared" si="12"/>
        <v>2.0834272829763245</v>
      </c>
      <c r="P47" s="9"/>
    </row>
    <row r="48" spans="1:16">
      <c r="A48" s="12"/>
      <c r="B48" s="44">
        <v>634</v>
      </c>
      <c r="C48" s="20" t="s">
        <v>123</v>
      </c>
      <c r="D48" s="46">
        <v>0</v>
      </c>
      <c r="E48" s="46">
        <v>42098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42098</v>
      </c>
      <c r="O48" s="47">
        <f t="shared" si="12"/>
        <v>2.4979528867263987</v>
      </c>
      <c r="P48" s="9"/>
    </row>
    <row r="49" spans="1:119">
      <c r="A49" s="12"/>
      <c r="B49" s="44">
        <v>654</v>
      </c>
      <c r="C49" s="20" t="s">
        <v>124</v>
      </c>
      <c r="D49" s="46">
        <v>0</v>
      </c>
      <c r="E49" s="46">
        <v>33729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33729</v>
      </c>
      <c r="O49" s="47">
        <f t="shared" si="12"/>
        <v>2.0013647421824006</v>
      </c>
      <c r="P49" s="9"/>
    </row>
    <row r="50" spans="1:119">
      <c r="A50" s="12"/>
      <c r="B50" s="44">
        <v>671</v>
      </c>
      <c r="C50" s="20" t="s">
        <v>125</v>
      </c>
      <c r="D50" s="46">
        <v>0</v>
      </c>
      <c r="E50" s="46">
        <v>12661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12661</v>
      </c>
      <c r="O50" s="47">
        <f t="shared" si="12"/>
        <v>0.75126090310330507</v>
      </c>
      <c r="P50" s="9"/>
    </row>
    <row r="51" spans="1:119">
      <c r="A51" s="12"/>
      <c r="B51" s="44">
        <v>674</v>
      </c>
      <c r="C51" s="20" t="s">
        <v>126</v>
      </c>
      <c r="D51" s="46">
        <v>0</v>
      </c>
      <c r="E51" s="46">
        <v>7695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7695</v>
      </c>
      <c r="O51" s="47">
        <f t="shared" si="12"/>
        <v>0.45659526493799324</v>
      </c>
      <c r="P51" s="9"/>
    </row>
    <row r="52" spans="1:119">
      <c r="A52" s="12"/>
      <c r="B52" s="44">
        <v>694</v>
      </c>
      <c r="C52" s="20" t="s">
        <v>127</v>
      </c>
      <c r="D52" s="46">
        <v>0</v>
      </c>
      <c r="E52" s="46">
        <v>27342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27342</v>
      </c>
      <c r="O52" s="47">
        <f t="shared" si="12"/>
        <v>1.6223817717913724</v>
      </c>
      <c r="P52" s="9"/>
    </row>
    <row r="53" spans="1:119">
      <c r="A53" s="12"/>
      <c r="B53" s="44">
        <v>716</v>
      </c>
      <c r="C53" s="20" t="s">
        <v>98</v>
      </c>
      <c r="D53" s="46">
        <v>0</v>
      </c>
      <c r="E53" s="46">
        <v>18952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18952</v>
      </c>
      <c r="O53" s="47">
        <f t="shared" si="12"/>
        <v>1.1245475582982258</v>
      </c>
      <c r="P53" s="9"/>
    </row>
    <row r="54" spans="1:119">
      <c r="A54" s="12"/>
      <c r="B54" s="44">
        <v>724</v>
      </c>
      <c r="C54" s="20" t="s">
        <v>128</v>
      </c>
      <c r="D54" s="46">
        <v>0</v>
      </c>
      <c r="E54" s="46">
        <v>38197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38197</v>
      </c>
      <c r="O54" s="47">
        <f t="shared" si="12"/>
        <v>2.2664807452679048</v>
      </c>
      <c r="P54" s="9"/>
    </row>
    <row r="55" spans="1:119">
      <c r="A55" s="12"/>
      <c r="B55" s="44">
        <v>744</v>
      </c>
      <c r="C55" s="20" t="s">
        <v>129</v>
      </c>
      <c r="D55" s="46">
        <v>0</v>
      </c>
      <c r="E55" s="46">
        <v>13259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13259</v>
      </c>
      <c r="O55" s="47">
        <f t="shared" si="12"/>
        <v>0.78674419984572475</v>
      </c>
      <c r="P55" s="9"/>
    </row>
    <row r="56" spans="1:119" ht="15.75" thickBot="1">
      <c r="A56" s="12"/>
      <c r="B56" s="44">
        <v>764</v>
      </c>
      <c r="C56" s="20" t="s">
        <v>130</v>
      </c>
      <c r="D56" s="46">
        <v>0</v>
      </c>
      <c r="E56" s="46">
        <v>70305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70305</v>
      </c>
      <c r="O56" s="47">
        <f t="shared" si="12"/>
        <v>4.1716608318993655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7">SUM(D5,D12,D21,D24,D26,D30,D35,D39,D42)</f>
        <v>12467868</v>
      </c>
      <c r="E57" s="15">
        <f t="shared" si="17"/>
        <v>6684824</v>
      </c>
      <c r="F57" s="15">
        <f t="shared" si="17"/>
        <v>0</v>
      </c>
      <c r="G57" s="15">
        <f t="shared" si="17"/>
        <v>296726</v>
      </c>
      <c r="H57" s="15">
        <f t="shared" si="17"/>
        <v>0</v>
      </c>
      <c r="I57" s="15">
        <f t="shared" si="17"/>
        <v>0</v>
      </c>
      <c r="J57" s="15">
        <f t="shared" si="17"/>
        <v>0</v>
      </c>
      <c r="K57" s="15">
        <f t="shared" si="17"/>
        <v>0</v>
      </c>
      <c r="L57" s="15">
        <f t="shared" si="17"/>
        <v>0</v>
      </c>
      <c r="M57" s="15">
        <f t="shared" si="17"/>
        <v>0</v>
      </c>
      <c r="N57" s="15">
        <f>SUM(D57:M57)</f>
        <v>19449418</v>
      </c>
      <c r="O57" s="37">
        <f t="shared" si="12"/>
        <v>1154.0626594671571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118" t="s">
        <v>131</v>
      </c>
      <c r="M59" s="118"/>
      <c r="N59" s="118"/>
      <c r="O59" s="41">
        <v>16853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80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3370787</v>
      </c>
      <c r="E5" s="26">
        <f t="shared" si="0"/>
        <v>434013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3804800</v>
      </c>
      <c r="O5" s="32">
        <f t="shared" ref="O5:O36" si="2">(N5/O$63)</f>
        <v>225.40284360189574</v>
      </c>
      <c r="P5" s="6"/>
    </row>
    <row r="6" spans="1:133">
      <c r="A6" s="12"/>
      <c r="B6" s="44">
        <v>511</v>
      </c>
      <c r="C6" s="20" t="s">
        <v>20</v>
      </c>
      <c r="D6" s="46">
        <v>899613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899613</v>
      </c>
      <c r="O6" s="47">
        <f t="shared" si="2"/>
        <v>53.294609004739335</v>
      </c>
      <c r="P6" s="9"/>
    </row>
    <row r="7" spans="1:133">
      <c r="A7" s="12"/>
      <c r="B7" s="44">
        <v>512</v>
      </c>
      <c r="C7" s="20" t="s">
        <v>21</v>
      </c>
      <c r="D7" s="46">
        <v>352857</v>
      </c>
      <c r="E7" s="46">
        <v>51677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404534</v>
      </c>
      <c r="O7" s="47">
        <f t="shared" si="2"/>
        <v>23.965284360189575</v>
      </c>
      <c r="P7" s="9"/>
    </row>
    <row r="8" spans="1:133">
      <c r="A8" s="12"/>
      <c r="B8" s="44">
        <v>513</v>
      </c>
      <c r="C8" s="20" t="s">
        <v>22</v>
      </c>
      <c r="D8" s="46">
        <v>1443109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1443109</v>
      </c>
      <c r="O8" s="47">
        <f t="shared" si="2"/>
        <v>85.492239336492887</v>
      </c>
      <c r="P8" s="9"/>
    </row>
    <row r="9" spans="1:133">
      <c r="A9" s="12"/>
      <c r="B9" s="44">
        <v>514</v>
      </c>
      <c r="C9" s="20" t="s">
        <v>23</v>
      </c>
      <c r="D9" s="46">
        <v>65000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65000</v>
      </c>
      <c r="O9" s="47">
        <f t="shared" si="2"/>
        <v>3.8507109004739335</v>
      </c>
      <c r="P9" s="9"/>
    </row>
    <row r="10" spans="1:133">
      <c r="A10" s="12"/>
      <c r="B10" s="44">
        <v>517</v>
      </c>
      <c r="C10" s="20" t="s">
        <v>24</v>
      </c>
      <c r="D10" s="46">
        <v>68011</v>
      </c>
      <c r="E10" s="46">
        <v>367336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435347</v>
      </c>
      <c r="O10" s="47">
        <f t="shared" si="2"/>
        <v>25.790699052132702</v>
      </c>
      <c r="P10" s="9"/>
    </row>
    <row r="11" spans="1:133">
      <c r="A11" s="12"/>
      <c r="B11" s="44">
        <v>519</v>
      </c>
      <c r="C11" s="20" t="s">
        <v>25</v>
      </c>
      <c r="D11" s="46">
        <v>542197</v>
      </c>
      <c r="E11" s="46">
        <v>15000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557197</v>
      </c>
      <c r="O11" s="47">
        <f t="shared" si="2"/>
        <v>33.009300947867295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4528101</v>
      </c>
      <c r="E12" s="31">
        <f t="shared" si="3"/>
        <v>2320997</v>
      </c>
      <c r="F12" s="31">
        <f t="shared" si="3"/>
        <v>0</v>
      </c>
      <c r="G12" s="31">
        <f t="shared" si="3"/>
        <v>220510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7069608</v>
      </c>
      <c r="O12" s="43">
        <f t="shared" si="2"/>
        <v>418.81563981042655</v>
      </c>
      <c r="P12" s="10"/>
    </row>
    <row r="13" spans="1:133">
      <c r="A13" s="12"/>
      <c r="B13" s="44">
        <v>521</v>
      </c>
      <c r="C13" s="20" t="s">
        <v>27</v>
      </c>
      <c r="D13" s="46">
        <v>2146922</v>
      </c>
      <c r="E13" s="46">
        <v>27882</v>
      </c>
      <c r="F13" s="46">
        <v>0</v>
      </c>
      <c r="G13" s="46">
        <v>220510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2395314</v>
      </c>
      <c r="O13" s="47">
        <f t="shared" si="2"/>
        <v>141.90248815165876</v>
      </c>
      <c r="P13" s="9"/>
    </row>
    <row r="14" spans="1:133">
      <c r="A14" s="12"/>
      <c r="B14" s="44">
        <v>522</v>
      </c>
      <c r="C14" s="20" t="s">
        <v>28</v>
      </c>
      <c r="D14" s="46">
        <v>14650</v>
      </c>
      <c r="E14" s="46">
        <v>477893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492543</v>
      </c>
      <c r="O14" s="47">
        <f t="shared" si="2"/>
        <v>29.179087677725118</v>
      </c>
      <c r="P14" s="9"/>
    </row>
    <row r="15" spans="1:133">
      <c r="A15" s="12"/>
      <c r="B15" s="44">
        <v>523</v>
      </c>
      <c r="C15" s="20" t="s">
        <v>91</v>
      </c>
      <c r="D15" s="46">
        <v>1199167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1199167</v>
      </c>
      <c r="O15" s="47">
        <f t="shared" si="2"/>
        <v>71.040699052132695</v>
      </c>
      <c r="P15" s="9"/>
    </row>
    <row r="16" spans="1:133">
      <c r="A16" s="12"/>
      <c r="B16" s="44">
        <v>524</v>
      </c>
      <c r="C16" s="20" t="s">
        <v>30</v>
      </c>
      <c r="D16" s="46">
        <v>288959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288959</v>
      </c>
      <c r="O16" s="47">
        <f t="shared" si="2"/>
        <v>17.118424170616112</v>
      </c>
      <c r="P16" s="9"/>
    </row>
    <row r="17" spans="1:16">
      <c r="A17" s="12"/>
      <c r="B17" s="44">
        <v>525</v>
      </c>
      <c r="C17" s="20" t="s">
        <v>31</v>
      </c>
      <c r="D17" s="46">
        <v>181991</v>
      </c>
      <c r="E17" s="46">
        <v>47636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229627</v>
      </c>
      <c r="O17" s="47">
        <f t="shared" si="2"/>
        <v>13.603495260663507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1653376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1653376</v>
      </c>
      <c r="O18" s="47">
        <f t="shared" si="2"/>
        <v>97.94881516587678</v>
      </c>
      <c r="P18" s="9"/>
    </row>
    <row r="19" spans="1:16">
      <c r="A19" s="12"/>
      <c r="B19" s="44">
        <v>527</v>
      </c>
      <c r="C19" s="20" t="s">
        <v>33</v>
      </c>
      <c r="D19" s="46">
        <v>38825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38825</v>
      </c>
      <c r="O19" s="47">
        <f t="shared" si="2"/>
        <v>2.3000592417061609</v>
      </c>
      <c r="P19" s="9"/>
    </row>
    <row r="20" spans="1:16">
      <c r="A20" s="12"/>
      <c r="B20" s="44">
        <v>529</v>
      </c>
      <c r="C20" s="20" t="s">
        <v>34</v>
      </c>
      <c r="D20" s="46">
        <v>657587</v>
      </c>
      <c r="E20" s="46">
        <v>114210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771797</v>
      </c>
      <c r="O20" s="47">
        <f t="shared" si="2"/>
        <v>45.722571090047396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271195</v>
      </c>
      <c r="E21" s="31">
        <f t="shared" si="5"/>
        <v>772045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1043240</v>
      </c>
      <c r="O21" s="43">
        <f t="shared" si="2"/>
        <v>61.803317535545027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772045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772045</v>
      </c>
      <c r="O22" s="47">
        <f t="shared" si="2"/>
        <v>45.737263033175353</v>
      </c>
      <c r="P22" s="9"/>
    </row>
    <row r="23" spans="1:16">
      <c r="A23" s="12"/>
      <c r="B23" s="44">
        <v>537</v>
      </c>
      <c r="C23" s="20" t="s">
        <v>37</v>
      </c>
      <c r="D23" s="46">
        <v>271195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271195</v>
      </c>
      <c r="O23" s="47">
        <f t="shared" si="2"/>
        <v>16.066054502369667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SUM(D25:D28)</f>
        <v>982136</v>
      </c>
      <c r="E24" s="31">
        <f t="shared" si="6"/>
        <v>1451918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2434054</v>
      </c>
      <c r="O24" s="43">
        <f t="shared" si="2"/>
        <v>144.19751184834124</v>
      </c>
      <c r="P24" s="10"/>
    </row>
    <row r="25" spans="1:16">
      <c r="A25" s="12"/>
      <c r="B25" s="44">
        <v>541</v>
      </c>
      <c r="C25" s="20" t="s">
        <v>39</v>
      </c>
      <c r="D25" s="46">
        <v>972583</v>
      </c>
      <c r="E25" s="46">
        <v>1451918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2424501</v>
      </c>
      <c r="O25" s="47">
        <f t="shared" si="2"/>
        <v>143.63157582938388</v>
      </c>
      <c r="P25" s="9"/>
    </row>
    <row r="26" spans="1:16">
      <c r="A26" s="12"/>
      <c r="B26" s="44">
        <v>544</v>
      </c>
      <c r="C26" s="20" t="s">
        <v>40</v>
      </c>
      <c r="D26" s="46">
        <v>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58</v>
      </c>
      <c r="O26" s="47">
        <f t="shared" si="2"/>
        <v>3.4360189573459715E-3</v>
      </c>
      <c r="P26" s="9"/>
    </row>
    <row r="27" spans="1:16">
      <c r="A27" s="12"/>
      <c r="B27" s="44">
        <v>545</v>
      </c>
      <c r="C27" s="20" t="s">
        <v>93</v>
      </c>
      <c r="D27" s="46">
        <v>9154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9154</v>
      </c>
      <c r="O27" s="47">
        <f t="shared" si="2"/>
        <v>0.54229857819905214</v>
      </c>
      <c r="P27" s="9"/>
    </row>
    <row r="28" spans="1:16">
      <c r="A28" s="12"/>
      <c r="B28" s="44">
        <v>549</v>
      </c>
      <c r="C28" s="20" t="s">
        <v>77</v>
      </c>
      <c r="D28" s="46">
        <v>341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341</v>
      </c>
      <c r="O28" s="47">
        <f t="shared" si="2"/>
        <v>2.0201421800947868E-2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53111</v>
      </c>
      <c r="E29" s="31">
        <f t="shared" si="8"/>
        <v>16500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69611</v>
      </c>
      <c r="O29" s="43">
        <f t="shared" si="2"/>
        <v>4.1238744075829388</v>
      </c>
      <c r="P29" s="10"/>
    </row>
    <row r="30" spans="1:16">
      <c r="A30" s="13"/>
      <c r="B30" s="45">
        <v>552</v>
      </c>
      <c r="C30" s="21" t="s">
        <v>42</v>
      </c>
      <c r="D30" s="46">
        <v>18768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18768</v>
      </c>
      <c r="O30" s="47">
        <f t="shared" si="2"/>
        <v>1.1118483412322275</v>
      </c>
      <c r="P30" s="9"/>
    </row>
    <row r="31" spans="1:16">
      <c r="A31" s="13"/>
      <c r="B31" s="45">
        <v>553</v>
      </c>
      <c r="C31" s="21" t="s">
        <v>43</v>
      </c>
      <c r="D31" s="46">
        <v>34343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34343</v>
      </c>
      <c r="O31" s="47">
        <f t="shared" si="2"/>
        <v>2.0345379146919433</v>
      </c>
      <c r="P31" s="9"/>
    </row>
    <row r="32" spans="1:16">
      <c r="A32" s="13"/>
      <c r="B32" s="45">
        <v>554</v>
      </c>
      <c r="C32" s="21" t="s">
        <v>44</v>
      </c>
      <c r="D32" s="46">
        <v>0</v>
      </c>
      <c r="E32" s="46">
        <v>16500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16500</v>
      </c>
      <c r="O32" s="47">
        <f t="shared" si="2"/>
        <v>0.97748815165876779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SUM(D34:D37)</f>
        <v>602928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602928</v>
      </c>
      <c r="O33" s="43">
        <f t="shared" si="2"/>
        <v>35.718483412322271</v>
      </c>
      <c r="P33" s="10"/>
    </row>
    <row r="34" spans="1:16">
      <c r="A34" s="12"/>
      <c r="B34" s="44">
        <v>562</v>
      </c>
      <c r="C34" s="20" t="s">
        <v>46</v>
      </c>
      <c r="D34" s="46">
        <v>204450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204450</v>
      </c>
      <c r="O34" s="47">
        <f t="shared" si="2"/>
        <v>12.111966824644549</v>
      </c>
      <c r="P34" s="9"/>
    </row>
    <row r="35" spans="1:16">
      <c r="A35" s="12"/>
      <c r="B35" s="44">
        <v>563</v>
      </c>
      <c r="C35" s="20" t="s">
        <v>47</v>
      </c>
      <c r="D35" s="46">
        <v>56435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56435</v>
      </c>
      <c r="O35" s="47">
        <f t="shared" si="2"/>
        <v>3.3433056872037916</v>
      </c>
      <c r="P35" s="9"/>
    </row>
    <row r="36" spans="1:16">
      <c r="A36" s="12"/>
      <c r="B36" s="44">
        <v>564</v>
      </c>
      <c r="C36" s="20" t="s">
        <v>48</v>
      </c>
      <c r="D36" s="46">
        <v>257034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257034</v>
      </c>
      <c r="O36" s="47">
        <f t="shared" si="2"/>
        <v>15.227132701421802</v>
      </c>
      <c r="P36" s="9"/>
    </row>
    <row r="37" spans="1:16">
      <c r="A37" s="12"/>
      <c r="B37" s="44">
        <v>569</v>
      </c>
      <c r="C37" s="20" t="s">
        <v>49</v>
      </c>
      <c r="D37" s="46">
        <v>85009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85009</v>
      </c>
      <c r="O37" s="47">
        <f t="shared" ref="O37:O61" si="11">(N37/O$63)</f>
        <v>5.0360781990521328</v>
      </c>
      <c r="P37" s="9"/>
    </row>
    <row r="38" spans="1:16" ht="15.75">
      <c r="A38" s="28" t="s">
        <v>50</v>
      </c>
      <c r="B38" s="29"/>
      <c r="C38" s="30"/>
      <c r="D38" s="31">
        <f t="shared" ref="D38:M38" si="12">SUM(D39:D41)</f>
        <v>653645</v>
      </c>
      <c r="E38" s="31">
        <f t="shared" si="12"/>
        <v>184055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837700</v>
      </c>
      <c r="O38" s="43">
        <f t="shared" si="11"/>
        <v>49.626777251184834</v>
      </c>
      <c r="P38" s="9"/>
    </row>
    <row r="39" spans="1:16">
      <c r="A39" s="12"/>
      <c r="B39" s="44">
        <v>571</v>
      </c>
      <c r="C39" s="20" t="s">
        <v>51</v>
      </c>
      <c r="D39" s="46">
        <v>183193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183193</v>
      </c>
      <c r="O39" s="47">
        <f t="shared" si="11"/>
        <v>10.852665876777252</v>
      </c>
      <c r="P39" s="9"/>
    </row>
    <row r="40" spans="1:16">
      <c r="A40" s="12"/>
      <c r="B40" s="44">
        <v>572</v>
      </c>
      <c r="C40" s="20" t="s">
        <v>52</v>
      </c>
      <c r="D40" s="46">
        <v>461731</v>
      </c>
      <c r="E40" s="46">
        <v>184055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645786</v>
      </c>
      <c r="O40" s="47">
        <f t="shared" si="11"/>
        <v>38.257464454976301</v>
      </c>
      <c r="P40" s="9"/>
    </row>
    <row r="41" spans="1:16">
      <c r="A41" s="12"/>
      <c r="B41" s="44">
        <v>575</v>
      </c>
      <c r="C41" s="20" t="s">
        <v>88</v>
      </c>
      <c r="D41" s="46">
        <v>8721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8721</v>
      </c>
      <c r="O41" s="47">
        <f t="shared" si="11"/>
        <v>0.51664691943127961</v>
      </c>
      <c r="P41" s="9"/>
    </row>
    <row r="42" spans="1:16" ht="15.75">
      <c r="A42" s="28" t="s">
        <v>69</v>
      </c>
      <c r="B42" s="29"/>
      <c r="C42" s="30"/>
      <c r="D42" s="31">
        <f t="shared" ref="D42:M42" si="13">SUM(D43:D44)</f>
        <v>775129</v>
      </c>
      <c r="E42" s="31">
        <f t="shared" si="13"/>
        <v>132819</v>
      </c>
      <c r="F42" s="31">
        <f t="shared" si="13"/>
        <v>0</v>
      </c>
      <c r="G42" s="31">
        <f t="shared" si="13"/>
        <v>300000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1207948</v>
      </c>
      <c r="O42" s="43">
        <f t="shared" si="11"/>
        <v>71.560900473933643</v>
      </c>
      <c r="P42" s="9"/>
    </row>
    <row r="43" spans="1:16">
      <c r="A43" s="12"/>
      <c r="B43" s="44">
        <v>581</v>
      </c>
      <c r="C43" s="20" t="s">
        <v>53</v>
      </c>
      <c r="D43" s="46">
        <v>775129</v>
      </c>
      <c r="E43" s="46">
        <v>25906</v>
      </c>
      <c r="F43" s="46">
        <v>0</v>
      </c>
      <c r="G43" s="46">
        <v>300000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1101035</v>
      </c>
      <c r="O43" s="47">
        <f t="shared" si="11"/>
        <v>65.227191943127963</v>
      </c>
      <c r="P43" s="9"/>
    </row>
    <row r="44" spans="1:16">
      <c r="A44" s="12"/>
      <c r="B44" s="44">
        <v>587</v>
      </c>
      <c r="C44" s="20" t="s">
        <v>78</v>
      </c>
      <c r="D44" s="46">
        <v>0</v>
      </c>
      <c r="E44" s="46">
        <v>106913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4">SUM(D44:M44)</f>
        <v>106913</v>
      </c>
      <c r="O44" s="47">
        <f t="shared" si="11"/>
        <v>6.3337085308056871</v>
      </c>
      <c r="P44" s="9"/>
    </row>
    <row r="45" spans="1:16" ht="15.75">
      <c r="A45" s="28" t="s">
        <v>54</v>
      </c>
      <c r="B45" s="29"/>
      <c r="C45" s="30"/>
      <c r="D45" s="31">
        <f t="shared" ref="D45:M45" si="15">SUM(D46:D60)</f>
        <v>235158</v>
      </c>
      <c r="E45" s="31">
        <f t="shared" si="15"/>
        <v>484940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720098</v>
      </c>
      <c r="O45" s="43">
        <f t="shared" si="11"/>
        <v>42.659834123222751</v>
      </c>
      <c r="P45" s="9"/>
    </row>
    <row r="46" spans="1:16">
      <c r="A46" s="12"/>
      <c r="B46" s="44">
        <v>601</v>
      </c>
      <c r="C46" s="20" t="s">
        <v>55</v>
      </c>
      <c r="D46" s="46">
        <v>235158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235158</v>
      </c>
      <c r="O46" s="47">
        <f t="shared" si="11"/>
        <v>13.931161137440759</v>
      </c>
      <c r="P46" s="9"/>
    </row>
    <row r="47" spans="1:16">
      <c r="A47" s="12"/>
      <c r="B47" s="44">
        <v>603</v>
      </c>
      <c r="C47" s="20" t="s">
        <v>56</v>
      </c>
      <c r="D47" s="46">
        <v>0</v>
      </c>
      <c r="E47" s="46">
        <v>2949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2949</v>
      </c>
      <c r="O47" s="47">
        <f t="shared" si="11"/>
        <v>0.17470379146919432</v>
      </c>
      <c r="P47" s="9"/>
    </row>
    <row r="48" spans="1:16">
      <c r="A48" s="12"/>
      <c r="B48" s="44">
        <v>604</v>
      </c>
      <c r="C48" s="20" t="s">
        <v>57</v>
      </c>
      <c r="D48" s="46">
        <v>0</v>
      </c>
      <c r="E48" s="46">
        <v>177100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177100</v>
      </c>
      <c r="O48" s="47">
        <f t="shared" si="11"/>
        <v>10.49170616113744</v>
      </c>
      <c r="P48" s="9"/>
    </row>
    <row r="49" spans="1:119">
      <c r="A49" s="12"/>
      <c r="B49" s="44">
        <v>608</v>
      </c>
      <c r="C49" s="20" t="s">
        <v>58</v>
      </c>
      <c r="D49" s="46">
        <v>0</v>
      </c>
      <c r="E49" s="46">
        <v>5866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5866</v>
      </c>
      <c r="O49" s="47">
        <f t="shared" si="11"/>
        <v>0.34751184834123222</v>
      </c>
      <c r="P49" s="9"/>
    </row>
    <row r="50" spans="1:119">
      <c r="A50" s="12"/>
      <c r="B50" s="44">
        <v>614</v>
      </c>
      <c r="C50" s="20" t="s">
        <v>59</v>
      </c>
      <c r="D50" s="46">
        <v>0</v>
      </c>
      <c r="E50" s="46">
        <v>34327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34327</v>
      </c>
      <c r="O50" s="47">
        <f t="shared" si="11"/>
        <v>2.033590047393365</v>
      </c>
      <c r="P50" s="9"/>
    </row>
    <row r="51" spans="1:119">
      <c r="A51" s="12"/>
      <c r="B51" s="44">
        <v>634</v>
      </c>
      <c r="C51" s="20" t="s">
        <v>60</v>
      </c>
      <c r="D51" s="46">
        <v>0</v>
      </c>
      <c r="E51" s="46">
        <v>34554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34554</v>
      </c>
      <c r="O51" s="47">
        <f t="shared" si="11"/>
        <v>2.0470379146919431</v>
      </c>
      <c r="P51" s="9"/>
    </row>
    <row r="52" spans="1:119">
      <c r="A52" s="12"/>
      <c r="B52" s="44">
        <v>654</v>
      </c>
      <c r="C52" s="20" t="s">
        <v>96</v>
      </c>
      <c r="D52" s="46">
        <v>0</v>
      </c>
      <c r="E52" s="46">
        <v>36164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36164</v>
      </c>
      <c r="O52" s="47">
        <f t="shared" si="11"/>
        <v>2.1424170616113742</v>
      </c>
      <c r="P52" s="9"/>
    </row>
    <row r="53" spans="1:119">
      <c r="A53" s="12"/>
      <c r="B53" s="44">
        <v>667</v>
      </c>
      <c r="C53" s="20" t="s">
        <v>97</v>
      </c>
      <c r="D53" s="46">
        <v>0</v>
      </c>
      <c r="E53" s="46">
        <v>98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98</v>
      </c>
      <c r="O53" s="47">
        <f t="shared" si="11"/>
        <v>5.8056872037914693E-3</v>
      </c>
      <c r="P53" s="9"/>
    </row>
    <row r="54" spans="1:119">
      <c r="A54" s="12"/>
      <c r="B54" s="44">
        <v>674</v>
      </c>
      <c r="C54" s="20" t="s">
        <v>64</v>
      </c>
      <c r="D54" s="46">
        <v>0</v>
      </c>
      <c r="E54" s="46">
        <v>9105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9105</v>
      </c>
      <c r="O54" s="47">
        <f t="shared" si="11"/>
        <v>0.5393957345971564</v>
      </c>
      <c r="P54" s="9"/>
    </row>
    <row r="55" spans="1:119">
      <c r="A55" s="12"/>
      <c r="B55" s="44">
        <v>694</v>
      </c>
      <c r="C55" s="20" t="s">
        <v>65</v>
      </c>
      <c r="D55" s="46">
        <v>0</v>
      </c>
      <c r="E55" s="46">
        <v>26180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26180</v>
      </c>
      <c r="O55" s="47">
        <f t="shared" si="11"/>
        <v>1.5509478672985781</v>
      </c>
      <c r="P55" s="9"/>
    </row>
    <row r="56" spans="1:119">
      <c r="A56" s="12"/>
      <c r="B56" s="44">
        <v>716</v>
      </c>
      <c r="C56" s="20" t="s">
        <v>98</v>
      </c>
      <c r="D56" s="46">
        <v>0</v>
      </c>
      <c r="E56" s="46">
        <v>22549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22549</v>
      </c>
      <c r="O56" s="47">
        <f t="shared" si="11"/>
        <v>1.3358412322274882</v>
      </c>
      <c r="P56" s="9"/>
    </row>
    <row r="57" spans="1:119">
      <c r="A57" s="12"/>
      <c r="B57" s="44">
        <v>719</v>
      </c>
      <c r="C57" s="20" t="s">
        <v>99</v>
      </c>
      <c r="D57" s="46">
        <v>0</v>
      </c>
      <c r="E57" s="46">
        <v>8500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8500</v>
      </c>
      <c r="O57" s="47">
        <f t="shared" si="11"/>
        <v>0.50355450236966826</v>
      </c>
      <c r="P57" s="9"/>
    </row>
    <row r="58" spans="1:119">
      <c r="A58" s="12"/>
      <c r="B58" s="44">
        <v>724</v>
      </c>
      <c r="C58" s="20" t="s">
        <v>68</v>
      </c>
      <c r="D58" s="46">
        <v>0</v>
      </c>
      <c r="E58" s="46">
        <v>39368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39368</v>
      </c>
      <c r="O58" s="47">
        <f t="shared" si="11"/>
        <v>2.3322274881516587</v>
      </c>
      <c r="P58" s="9"/>
    </row>
    <row r="59" spans="1:119">
      <c r="A59" s="12"/>
      <c r="B59" s="44">
        <v>744</v>
      </c>
      <c r="C59" s="20" t="s">
        <v>70</v>
      </c>
      <c r="D59" s="46">
        <v>0</v>
      </c>
      <c r="E59" s="46">
        <v>15431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15431</v>
      </c>
      <c r="O59" s="47">
        <f t="shared" si="11"/>
        <v>0.91415876777251182</v>
      </c>
      <c r="P59" s="9"/>
    </row>
    <row r="60" spans="1:119" ht="15.75" thickBot="1">
      <c r="A60" s="12"/>
      <c r="B60" s="44">
        <v>764</v>
      </c>
      <c r="C60" s="20" t="s">
        <v>71</v>
      </c>
      <c r="D60" s="46">
        <v>0</v>
      </c>
      <c r="E60" s="46">
        <v>72749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72749</v>
      </c>
      <c r="O60" s="47">
        <f t="shared" si="11"/>
        <v>4.3097748815165877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SUM(D5,D12,D21,D24,D29,D33,D38,D42,D45)</f>
        <v>11472190</v>
      </c>
      <c r="E61" s="15">
        <f t="shared" si="18"/>
        <v>5797287</v>
      </c>
      <c r="F61" s="15">
        <f t="shared" si="18"/>
        <v>0</v>
      </c>
      <c r="G61" s="15">
        <f t="shared" si="18"/>
        <v>520510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7"/>
        <v>17789987</v>
      </c>
      <c r="O61" s="37">
        <f t="shared" si="11"/>
        <v>1053.9091824644549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100</v>
      </c>
      <c r="M63" s="118"/>
      <c r="N63" s="118"/>
      <c r="O63" s="41">
        <v>16880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3323244</v>
      </c>
      <c r="E5" s="26">
        <f t="shared" si="0"/>
        <v>768791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4092035</v>
      </c>
      <c r="O5" s="32">
        <f t="shared" ref="O5:O36" si="2">(N5/O$60)</f>
        <v>241.47497934615839</v>
      </c>
      <c r="P5" s="6"/>
    </row>
    <row r="6" spans="1:133">
      <c r="A6" s="12"/>
      <c r="B6" s="44">
        <v>511</v>
      </c>
      <c r="C6" s="20" t="s">
        <v>20</v>
      </c>
      <c r="D6" s="46">
        <v>932422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932422</v>
      </c>
      <c r="O6" s="47">
        <f t="shared" si="2"/>
        <v>55.023132302608282</v>
      </c>
      <c r="P6" s="9"/>
    </row>
    <row r="7" spans="1:133">
      <c r="A7" s="12"/>
      <c r="B7" s="44">
        <v>512</v>
      </c>
      <c r="C7" s="20" t="s">
        <v>21</v>
      </c>
      <c r="D7" s="46">
        <v>341675</v>
      </c>
      <c r="E7" s="46">
        <v>55788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397463</v>
      </c>
      <c r="O7" s="47">
        <f t="shared" si="2"/>
        <v>23.454679570400096</v>
      </c>
      <c r="P7" s="9"/>
    </row>
    <row r="8" spans="1:133">
      <c r="A8" s="12"/>
      <c r="B8" s="44">
        <v>513</v>
      </c>
      <c r="C8" s="20" t="s">
        <v>22</v>
      </c>
      <c r="D8" s="46">
        <v>1404132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1404132</v>
      </c>
      <c r="O8" s="47">
        <f t="shared" si="2"/>
        <v>82.859199811164871</v>
      </c>
      <c r="P8" s="9"/>
    </row>
    <row r="9" spans="1:133">
      <c r="A9" s="12"/>
      <c r="B9" s="44">
        <v>514</v>
      </c>
      <c r="C9" s="20" t="s">
        <v>23</v>
      </c>
      <c r="D9" s="46">
        <v>60000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60000</v>
      </c>
      <c r="O9" s="47">
        <f t="shared" si="2"/>
        <v>3.5406585624926237</v>
      </c>
      <c r="P9" s="9"/>
    </row>
    <row r="10" spans="1:133">
      <c r="A10" s="12"/>
      <c r="B10" s="44">
        <v>517</v>
      </c>
      <c r="C10" s="20" t="s">
        <v>24</v>
      </c>
      <c r="D10" s="46">
        <v>68015</v>
      </c>
      <c r="E10" s="46">
        <v>698003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766018</v>
      </c>
      <c r="O10" s="47">
        <f t="shared" si="2"/>
        <v>45.20346984539124</v>
      </c>
      <c r="P10" s="9"/>
    </row>
    <row r="11" spans="1:133">
      <c r="A11" s="12"/>
      <c r="B11" s="44">
        <v>519</v>
      </c>
      <c r="C11" s="20" t="s">
        <v>25</v>
      </c>
      <c r="D11" s="46">
        <v>517000</v>
      </c>
      <c r="E11" s="46">
        <v>15000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532000</v>
      </c>
      <c r="O11" s="47">
        <f t="shared" si="2"/>
        <v>31.393839254101263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4549159</v>
      </c>
      <c r="E12" s="31">
        <f t="shared" si="3"/>
        <v>2402052</v>
      </c>
      <c r="F12" s="31">
        <f t="shared" si="3"/>
        <v>0</v>
      </c>
      <c r="G12" s="31">
        <f t="shared" si="3"/>
        <v>38150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6989361</v>
      </c>
      <c r="O12" s="43">
        <f t="shared" si="2"/>
        <v>412.44901451670012</v>
      </c>
      <c r="P12" s="10"/>
    </row>
    <row r="13" spans="1:133">
      <c r="A13" s="12"/>
      <c r="B13" s="44">
        <v>521</v>
      </c>
      <c r="C13" s="20" t="s">
        <v>27</v>
      </c>
      <c r="D13" s="46">
        <v>2099849</v>
      </c>
      <c r="E13" s="46">
        <v>25251</v>
      </c>
      <c r="F13" s="46">
        <v>0</v>
      </c>
      <c r="G13" s="46">
        <v>38150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2163250</v>
      </c>
      <c r="O13" s="47">
        <f t="shared" si="2"/>
        <v>127.65549392186946</v>
      </c>
      <c r="P13" s="9"/>
    </row>
    <row r="14" spans="1:133">
      <c r="A14" s="12"/>
      <c r="B14" s="44">
        <v>522</v>
      </c>
      <c r="C14" s="20" t="s">
        <v>28</v>
      </c>
      <c r="D14" s="46">
        <v>14650</v>
      </c>
      <c r="E14" s="46">
        <v>476018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490668</v>
      </c>
      <c r="O14" s="47">
        <f t="shared" si="2"/>
        <v>28.954797592352179</v>
      </c>
      <c r="P14" s="9"/>
    </row>
    <row r="15" spans="1:133">
      <c r="A15" s="12"/>
      <c r="B15" s="44">
        <v>523</v>
      </c>
      <c r="C15" s="20" t="s">
        <v>29</v>
      </c>
      <c r="D15" s="46">
        <v>1148513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1148513</v>
      </c>
      <c r="O15" s="47">
        <f t="shared" si="2"/>
        <v>67.774873126401516</v>
      </c>
      <c r="P15" s="9"/>
    </row>
    <row r="16" spans="1:133">
      <c r="A16" s="12"/>
      <c r="B16" s="44">
        <v>524</v>
      </c>
      <c r="C16" s="20" t="s">
        <v>30</v>
      </c>
      <c r="D16" s="46">
        <v>339398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339398</v>
      </c>
      <c r="O16" s="47">
        <f t="shared" si="2"/>
        <v>20.028207246547858</v>
      </c>
      <c r="P16" s="9"/>
    </row>
    <row r="17" spans="1:16">
      <c r="A17" s="12"/>
      <c r="B17" s="44">
        <v>525</v>
      </c>
      <c r="C17" s="20" t="s">
        <v>31</v>
      </c>
      <c r="D17" s="46">
        <v>273092</v>
      </c>
      <c r="E17" s="46">
        <v>47573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320665</v>
      </c>
      <c r="O17" s="47">
        <f t="shared" si="2"/>
        <v>18.92275463236162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1598522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1598522</v>
      </c>
      <c r="O18" s="47">
        <f t="shared" si="2"/>
        <v>94.330343443880565</v>
      </c>
      <c r="P18" s="9"/>
    </row>
    <row r="19" spans="1:16">
      <c r="A19" s="12"/>
      <c r="B19" s="44">
        <v>527</v>
      </c>
      <c r="C19" s="20" t="s">
        <v>33</v>
      </c>
      <c r="D19" s="46">
        <v>37712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37712</v>
      </c>
      <c r="O19" s="47">
        <f t="shared" si="2"/>
        <v>2.2254219284786969</v>
      </c>
      <c r="P19" s="9"/>
    </row>
    <row r="20" spans="1:16">
      <c r="A20" s="12"/>
      <c r="B20" s="44">
        <v>529</v>
      </c>
      <c r="C20" s="20" t="s">
        <v>34</v>
      </c>
      <c r="D20" s="46">
        <v>635945</v>
      </c>
      <c r="E20" s="46">
        <v>254688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890633</v>
      </c>
      <c r="O20" s="47">
        <f t="shared" si="2"/>
        <v>52.557122624808216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243235</v>
      </c>
      <c r="E21" s="31">
        <f t="shared" si="5"/>
        <v>725964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969199</v>
      </c>
      <c r="O21" s="43">
        <f t="shared" si="2"/>
        <v>57.19337896848814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725964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725964</v>
      </c>
      <c r="O22" s="47">
        <f t="shared" si="2"/>
        <v>42.839844211023248</v>
      </c>
      <c r="P22" s="9"/>
    </row>
    <row r="23" spans="1:16">
      <c r="A23" s="12"/>
      <c r="B23" s="44">
        <v>537</v>
      </c>
      <c r="C23" s="20" t="s">
        <v>37</v>
      </c>
      <c r="D23" s="46">
        <v>243235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243235</v>
      </c>
      <c r="O23" s="47">
        <f t="shared" si="2"/>
        <v>14.353534757464889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32575</v>
      </c>
      <c r="E24" s="31">
        <f t="shared" si="6"/>
        <v>2954544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2987119</v>
      </c>
      <c r="O24" s="43">
        <f t="shared" si="2"/>
        <v>176.27280774224005</v>
      </c>
      <c r="P24" s="10"/>
    </row>
    <row r="25" spans="1:16">
      <c r="A25" s="12"/>
      <c r="B25" s="44">
        <v>541</v>
      </c>
      <c r="C25" s="20" t="s">
        <v>39</v>
      </c>
      <c r="D25" s="46">
        <v>32575</v>
      </c>
      <c r="E25" s="46">
        <v>2954544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2987119</v>
      </c>
      <c r="O25" s="47">
        <f t="shared" si="2"/>
        <v>176.27280774224005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47793</v>
      </c>
      <c r="E26" s="31">
        <f t="shared" si="8"/>
        <v>392015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439808</v>
      </c>
      <c r="O26" s="43">
        <f t="shared" si="2"/>
        <v>25.953499350879262</v>
      </c>
      <c r="P26" s="10"/>
    </row>
    <row r="27" spans="1:16">
      <c r="A27" s="13"/>
      <c r="B27" s="45">
        <v>552</v>
      </c>
      <c r="C27" s="21" t="s">
        <v>42</v>
      </c>
      <c r="D27" s="46">
        <v>15521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15521</v>
      </c>
      <c r="O27" s="47">
        <f t="shared" si="2"/>
        <v>0.91590935914080018</v>
      </c>
      <c r="P27" s="9"/>
    </row>
    <row r="28" spans="1:16">
      <c r="A28" s="13"/>
      <c r="B28" s="45">
        <v>553</v>
      </c>
      <c r="C28" s="21" t="s">
        <v>43</v>
      </c>
      <c r="D28" s="46">
        <v>32272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32272</v>
      </c>
      <c r="O28" s="47">
        <f t="shared" si="2"/>
        <v>1.9044022188126992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392015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392015</v>
      </c>
      <c r="O29" s="47">
        <f t="shared" si="2"/>
        <v>23.133187772925766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710083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710083</v>
      </c>
      <c r="O30" s="43">
        <f t="shared" si="2"/>
        <v>41.902690900507494</v>
      </c>
      <c r="P30" s="10"/>
    </row>
    <row r="31" spans="1:16">
      <c r="A31" s="12"/>
      <c r="B31" s="44">
        <v>562</v>
      </c>
      <c r="C31" s="20" t="s">
        <v>46</v>
      </c>
      <c r="D31" s="46">
        <v>190738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190738</v>
      </c>
      <c r="O31" s="47">
        <f t="shared" si="2"/>
        <v>11.255635548211968</v>
      </c>
      <c r="P31" s="9"/>
    </row>
    <row r="32" spans="1:16">
      <c r="A32" s="12"/>
      <c r="B32" s="44">
        <v>563</v>
      </c>
      <c r="C32" s="20" t="s">
        <v>47</v>
      </c>
      <c r="D32" s="46">
        <v>139285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139285</v>
      </c>
      <c r="O32" s="47">
        <f t="shared" si="2"/>
        <v>8.2193437979464186</v>
      </c>
      <c r="P32" s="9"/>
    </row>
    <row r="33" spans="1:16">
      <c r="A33" s="12"/>
      <c r="B33" s="44">
        <v>564</v>
      </c>
      <c r="C33" s="20" t="s">
        <v>48</v>
      </c>
      <c r="D33" s="46">
        <v>310167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310167</v>
      </c>
      <c r="O33" s="47">
        <f t="shared" si="2"/>
        <v>18.303257405877492</v>
      </c>
      <c r="P33" s="9"/>
    </row>
    <row r="34" spans="1:16">
      <c r="A34" s="12"/>
      <c r="B34" s="44">
        <v>569</v>
      </c>
      <c r="C34" s="20" t="s">
        <v>49</v>
      </c>
      <c r="D34" s="46">
        <v>69893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69893</v>
      </c>
      <c r="O34" s="47">
        <f t="shared" si="2"/>
        <v>4.1244541484716155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SUM(D36:D38)</f>
        <v>560244</v>
      </c>
      <c r="E35" s="31">
        <f t="shared" si="11"/>
        <v>221250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781494</v>
      </c>
      <c r="O35" s="43">
        <f t="shared" si="2"/>
        <v>46.116723710610174</v>
      </c>
      <c r="P35" s="9"/>
    </row>
    <row r="36" spans="1:16">
      <c r="A36" s="12"/>
      <c r="B36" s="44">
        <v>571</v>
      </c>
      <c r="C36" s="20" t="s">
        <v>51</v>
      </c>
      <c r="D36" s="46">
        <v>163833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163833</v>
      </c>
      <c r="O36" s="47">
        <f t="shared" si="2"/>
        <v>9.6679452378142336</v>
      </c>
      <c r="P36" s="9"/>
    </row>
    <row r="37" spans="1:16">
      <c r="A37" s="12"/>
      <c r="B37" s="44">
        <v>572</v>
      </c>
      <c r="C37" s="20" t="s">
        <v>52</v>
      </c>
      <c r="D37" s="46">
        <v>384332</v>
      </c>
      <c r="E37" s="46">
        <v>221250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605582</v>
      </c>
      <c r="O37" s="47">
        <f t="shared" ref="O37:O58" si="12">(N37/O$60)</f>
        <v>35.735984893190135</v>
      </c>
      <c r="P37" s="9"/>
    </row>
    <row r="38" spans="1:16">
      <c r="A38" s="12"/>
      <c r="B38" s="44">
        <v>575</v>
      </c>
      <c r="C38" s="20" t="s">
        <v>88</v>
      </c>
      <c r="D38" s="46">
        <v>12079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12079</v>
      </c>
      <c r="O38" s="47">
        <f t="shared" si="12"/>
        <v>0.71279357960580669</v>
      </c>
      <c r="P38" s="9"/>
    </row>
    <row r="39" spans="1:16" ht="15.75">
      <c r="A39" s="28" t="s">
        <v>69</v>
      </c>
      <c r="B39" s="29"/>
      <c r="C39" s="30"/>
      <c r="D39" s="31">
        <f t="shared" ref="D39:M39" si="13">SUM(D40:D41)</f>
        <v>538221</v>
      </c>
      <c r="E39" s="31">
        <f t="shared" si="13"/>
        <v>97397</v>
      </c>
      <c r="F39" s="31">
        <f t="shared" si="13"/>
        <v>0</v>
      </c>
      <c r="G39" s="31">
        <f t="shared" si="13"/>
        <v>177710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813328</v>
      </c>
      <c r="O39" s="43">
        <f t="shared" si="12"/>
        <v>47.995279121916674</v>
      </c>
      <c r="P39" s="9"/>
    </row>
    <row r="40" spans="1:16">
      <c r="A40" s="12"/>
      <c r="B40" s="44">
        <v>581</v>
      </c>
      <c r="C40" s="20" t="s">
        <v>53</v>
      </c>
      <c r="D40" s="46">
        <v>538221</v>
      </c>
      <c r="E40" s="46">
        <v>38865</v>
      </c>
      <c r="F40" s="46">
        <v>0</v>
      </c>
      <c r="G40" s="46">
        <v>177710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754796</v>
      </c>
      <c r="O40" s="47">
        <f t="shared" si="12"/>
        <v>44.54124867225304</v>
      </c>
      <c r="P40" s="9"/>
    </row>
    <row r="41" spans="1:16">
      <c r="A41" s="12"/>
      <c r="B41" s="44">
        <v>587</v>
      </c>
      <c r="C41" s="20" t="s">
        <v>78</v>
      </c>
      <c r="D41" s="46">
        <v>0</v>
      </c>
      <c r="E41" s="46">
        <v>58532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4">SUM(D41:M41)</f>
        <v>58532</v>
      </c>
      <c r="O41" s="47">
        <f t="shared" si="12"/>
        <v>3.4540304496636374</v>
      </c>
      <c r="P41" s="9"/>
    </row>
    <row r="42" spans="1:16" ht="15.75">
      <c r="A42" s="28" t="s">
        <v>54</v>
      </c>
      <c r="B42" s="29"/>
      <c r="C42" s="30"/>
      <c r="D42" s="31">
        <f t="shared" ref="D42:M42" si="15">SUM(D43:D57)</f>
        <v>187166</v>
      </c>
      <c r="E42" s="31">
        <f t="shared" si="15"/>
        <v>480345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667511</v>
      </c>
      <c r="O42" s="43">
        <f t="shared" si="12"/>
        <v>39.390475628466895</v>
      </c>
      <c r="P42" s="9"/>
    </row>
    <row r="43" spans="1:16">
      <c r="A43" s="12"/>
      <c r="B43" s="44">
        <v>601</v>
      </c>
      <c r="C43" s="20" t="s">
        <v>55</v>
      </c>
      <c r="D43" s="46">
        <v>187166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187166</v>
      </c>
      <c r="O43" s="47">
        <f t="shared" si="12"/>
        <v>11.044848341791573</v>
      </c>
      <c r="P43" s="9"/>
    </row>
    <row r="44" spans="1:16">
      <c r="A44" s="12"/>
      <c r="B44" s="44">
        <v>603</v>
      </c>
      <c r="C44" s="20" t="s">
        <v>56</v>
      </c>
      <c r="D44" s="46">
        <v>0</v>
      </c>
      <c r="E44" s="46">
        <v>2788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2788</v>
      </c>
      <c r="O44" s="47">
        <f t="shared" si="12"/>
        <v>0.16452260120382392</v>
      </c>
      <c r="P44" s="9"/>
    </row>
    <row r="45" spans="1:16">
      <c r="A45" s="12"/>
      <c r="B45" s="44">
        <v>604</v>
      </c>
      <c r="C45" s="20" t="s">
        <v>57</v>
      </c>
      <c r="D45" s="46">
        <v>0</v>
      </c>
      <c r="E45" s="46">
        <v>177340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177340</v>
      </c>
      <c r="O45" s="47">
        <f t="shared" si="12"/>
        <v>10.465006491207365</v>
      </c>
      <c r="P45" s="9"/>
    </row>
    <row r="46" spans="1:16">
      <c r="A46" s="12"/>
      <c r="B46" s="44">
        <v>608</v>
      </c>
      <c r="C46" s="20" t="s">
        <v>58</v>
      </c>
      <c r="D46" s="46">
        <v>0</v>
      </c>
      <c r="E46" s="46">
        <v>4680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4680</v>
      </c>
      <c r="O46" s="47">
        <f t="shared" si="12"/>
        <v>0.27617136787442464</v>
      </c>
      <c r="P46" s="9"/>
    </row>
    <row r="47" spans="1:16">
      <c r="A47" s="12"/>
      <c r="B47" s="44">
        <v>614</v>
      </c>
      <c r="C47" s="20" t="s">
        <v>59</v>
      </c>
      <c r="D47" s="46">
        <v>0</v>
      </c>
      <c r="E47" s="46">
        <v>35130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6">SUM(D47:M47)</f>
        <v>35130</v>
      </c>
      <c r="O47" s="47">
        <f t="shared" si="12"/>
        <v>2.073055588339431</v>
      </c>
      <c r="P47" s="9"/>
    </row>
    <row r="48" spans="1:16">
      <c r="A48" s="12"/>
      <c r="B48" s="44">
        <v>634</v>
      </c>
      <c r="C48" s="20" t="s">
        <v>60</v>
      </c>
      <c r="D48" s="46">
        <v>0</v>
      </c>
      <c r="E48" s="46">
        <v>33858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33858</v>
      </c>
      <c r="O48" s="47">
        <f t="shared" si="12"/>
        <v>1.9979936268145875</v>
      </c>
      <c r="P48" s="9"/>
    </row>
    <row r="49" spans="1:119">
      <c r="A49" s="12"/>
      <c r="B49" s="44">
        <v>654</v>
      </c>
      <c r="C49" s="20" t="s">
        <v>62</v>
      </c>
      <c r="D49" s="46">
        <v>0</v>
      </c>
      <c r="E49" s="46">
        <v>47895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47895</v>
      </c>
      <c r="O49" s="47">
        <f t="shared" si="12"/>
        <v>2.8263306975097366</v>
      </c>
      <c r="P49" s="9"/>
    </row>
    <row r="50" spans="1:119">
      <c r="A50" s="12"/>
      <c r="B50" s="44">
        <v>667</v>
      </c>
      <c r="C50" s="20" t="s">
        <v>63</v>
      </c>
      <c r="D50" s="46">
        <v>0</v>
      </c>
      <c r="E50" s="46">
        <v>156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156</v>
      </c>
      <c r="O50" s="47">
        <f t="shared" si="12"/>
        <v>9.2057122624808214E-3</v>
      </c>
      <c r="P50" s="9"/>
    </row>
    <row r="51" spans="1:119">
      <c r="A51" s="12"/>
      <c r="B51" s="44">
        <v>674</v>
      </c>
      <c r="C51" s="20" t="s">
        <v>64</v>
      </c>
      <c r="D51" s="46">
        <v>0</v>
      </c>
      <c r="E51" s="46">
        <v>10520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10520</v>
      </c>
      <c r="O51" s="47">
        <f t="shared" si="12"/>
        <v>0.62079546795703999</v>
      </c>
      <c r="P51" s="9"/>
    </row>
    <row r="52" spans="1:119">
      <c r="A52" s="12"/>
      <c r="B52" s="44">
        <v>694</v>
      </c>
      <c r="C52" s="20" t="s">
        <v>65</v>
      </c>
      <c r="D52" s="46">
        <v>0</v>
      </c>
      <c r="E52" s="46">
        <v>27534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27534</v>
      </c>
      <c r="O52" s="47">
        <f t="shared" si="12"/>
        <v>1.624808214327865</v>
      </c>
      <c r="P52" s="9"/>
    </row>
    <row r="53" spans="1:119">
      <c r="A53" s="12"/>
      <c r="B53" s="44">
        <v>716</v>
      </c>
      <c r="C53" s="20" t="s">
        <v>66</v>
      </c>
      <c r="D53" s="46">
        <v>0</v>
      </c>
      <c r="E53" s="46">
        <v>5330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7">SUM(D53:M53)</f>
        <v>5330</v>
      </c>
      <c r="O53" s="47">
        <f t="shared" si="12"/>
        <v>0.31452850230142809</v>
      </c>
      <c r="P53" s="9"/>
    </row>
    <row r="54" spans="1:119">
      <c r="A54" s="12"/>
      <c r="B54" s="44">
        <v>719</v>
      </c>
      <c r="C54" s="20" t="s">
        <v>67</v>
      </c>
      <c r="D54" s="46">
        <v>0</v>
      </c>
      <c r="E54" s="46">
        <v>6167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6167</v>
      </c>
      <c r="O54" s="47">
        <f t="shared" si="12"/>
        <v>0.36392068924820015</v>
      </c>
      <c r="P54" s="9"/>
    </row>
    <row r="55" spans="1:119">
      <c r="A55" s="12"/>
      <c r="B55" s="44">
        <v>724</v>
      </c>
      <c r="C55" s="20" t="s">
        <v>68</v>
      </c>
      <c r="D55" s="46">
        <v>0</v>
      </c>
      <c r="E55" s="46">
        <v>36690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36690</v>
      </c>
      <c r="O55" s="47">
        <f t="shared" si="12"/>
        <v>2.1651127109642392</v>
      </c>
      <c r="P55" s="9"/>
    </row>
    <row r="56" spans="1:119">
      <c r="A56" s="12"/>
      <c r="B56" s="44">
        <v>744</v>
      </c>
      <c r="C56" s="20" t="s">
        <v>70</v>
      </c>
      <c r="D56" s="46">
        <v>0</v>
      </c>
      <c r="E56" s="46">
        <v>15021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15021</v>
      </c>
      <c r="O56" s="47">
        <f t="shared" si="12"/>
        <v>0.88640387112002827</v>
      </c>
      <c r="P56" s="9"/>
    </row>
    <row r="57" spans="1:119" ht="15.75" thickBot="1">
      <c r="A57" s="12"/>
      <c r="B57" s="44">
        <v>764</v>
      </c>
      <c r="C57" s="20" t="s">
        <v>71</v>
      </c>
      <c r="D57" s="46">
        <v>0</v>
      </c>
      <c r="E57" s="46">
        <v>77236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77236</v>
      </c>
      <c r="O57" s="47">
        <f t="shared" si="12"/>
        <v>4.5577717455446711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8">SUM(D5,D12,D21,D24,D26,D30,D35,D39,D42)</f>
        <v>10191720</v>
      </c>
      <c r="E58" s="15">
        <f t="shared" si="18"/>
        <v>8042358</v>
      </c>
      <c r="F58" s="15">
        <f t="shared" si="18"/>
        <v>0</v>
      </c>
      <c r="G58" s="15">
        <f t="shared" si="18"/>
        <v>215860</v>
      </c>
      <c r="H58" s="15">
        <f t="shared" si="18"/>
        <v>0</v>
      </c>
      <c r="I58" s="15">
        <f t="shared" si="18"/>
        <v>0</v>
      </c>
      <c r="J58" s="15">
        <f t="shared" si="18"/>
        <v>0</v>
      </c>
      <c r="K58" s="15">
        <f t="shared" si="18"/>
        <v>0</v>
      </c>
      <c r="L58" s="15">
        <f t="shared" si="18"/>
        <v>0</v>
      </c>
      <c r="M58" s="15">
        <f t="shared" si="18"/>
        <v>0</v>
      </c>
      <c r="N58" s="15">
        <f t="shared" si="17"/>
        <v>18449938</v>
      </c>
      <c r="O58" s="37">
        <f t="shared" si="12"/>
        <v>1088.7488492859673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89</v>
      </c>
      <c r="M60" s="118"/>
      <c r="N60" s="118"/>
      <c r="O60" s="41">
        <v>16946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80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3249443</v>
      </c>
      <c r="E5" s="26">
        <f t="shared" si="0"/>
        <v>694429</v>
      </c>
      <c r="F5" s="26">
        <f t="shared" si="0"/>
        <v>0</v>
      </c>
      <c r="G5" s="26">
        <f t="shared" si="0"/>
        <v>523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3944395</v>
      </c>
      <c r="O5" s="32">
        <f t="shared" ref="O5:O36" si="2">(N5/O$61)</f>
        <v>232.25549078490255</v>
      </c>
      <c r="P5" s="6"/>
    </row>
    <row r="6" spans="1:133">
      <c r="A6" s="12"/>
      <c r="B6" s="44">
        <v>511</v>
      </c>
      <c r="C6" s="20" t="s">
        <v>20</v>
      </c>
      <c r="D6" s="46">
        <v>838357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838357</v>
      </c>
      <c r="O6" s="47">
        <f t="shared" si="2"/>
        <v>49.364482129188012</v>
      </c>
      <c r="P6" s="9"/>
    </row>
    <row r="7" spans="1:133">
      <c r="A7" s="12"/>
      <c r="B7" s="44">
        <v>512</v>
      </c>
      <c r="C7" s="20" t="s">
        <v>21</v>
      </c>
      <c r="D7" s="46">
        <v>316390</v>
      </c>
      <c r="E7" s="46">
        <v>107888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424278</v>
      </c>
      <c r="O7" s="47">
        <f t="shared" si="2"/>
        <v>24.982511923688396</v>
      </c>
      <c r="P7" s="9"/>
    </row>
    <row r="8" spans="1:133">
      <c r="A8" s="12"/>
      <c r="B8" s="44">
        <v>513</v>
      </c>
      <c r="C8" s="20" t="s">
        <v>22</v>
      </c>
      <c r="D8" s="46">
        <v>1156589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1156589</v>
      </c>
      <c r="O8" s="47">
        <f t="shared" si="2"/>
        <v>68.102749808632169</v>
      </c>
      <c r="P8" s="9"/>
    </row>
    <row r="9" spans="1:133">
      <c r="A9" s="12"/>
      <c r="B9" s="44">
        <v>514</v>
      </c>
      <c r="C9" s="20" t="s">
        <v>23</v>
      </c>
      <c r="D9" s="46">
        <v>60000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60000</v>
      </c>
      <c r="O9" s="47">
        <f t="shared" si="2"/>
        <v>3.5329447094152977</v>
      </c>
      <c r="P9" s="9"/>
    </row>
    <row r="10" spans="1:133">
      <c r="A10" s="12"/>
      <c r="B10" s="44">
        <v>517</v>
      </c>
      <c r="C10" s="20" t="s">
        <v>24</v>
      </c>
      <c r="D10" s="46">
        <v>68014</v>
      </c>
      <c r="E10" s="46">
        <v>571541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639555</v>
      </c>
      <c r="O10" s="47">
        <f t="shared" si="2"/>
        <v>37.65854089383501</v>
      </c>
      <c r="P10" s="9"/>
    </row>
    <row r="11" spans="1:133">
      <c r="A11" s="12"/>
      <c r="B11" s="44">
        <v>519</v>
      </c>
      <c r="C11" s="20" t="s">
        <v>25</v>
      </c>
      <c r="D11" s="46">
        <v>810093</v>
      </c>
      <c r="E11" s="46">
        <v>15000</v>
      </c>
      <c r="F11" s="46">
        <v>0</v>
      </c>
      <c r="G11" s="46">
        <v>523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825616</v>
      </c>
      <c r="O11" s="47">
        <f t="shared" si="2"/>
        <v>48.614261320143676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4345650</v>
      </c>
      <c r="E12" s="31">
        <f t="shared" si="3"/>
        <v>2115670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6461320</v>
      </c>
      <c r="O12" s="43">
        <f t="shared" si="2"/>
        <v>380.45810516398751</v>
      </c>
      <c r="P12" s="10"/>
    </row>
    <row r="13" spans="1:133">
      <c r="A13" s="12"/>
      <c r="B13" s="44">
        <v>521</v>
      </c>
      <c r="C13" s="20" t="s">
        <v>27</v>
      </c>
      <c r="D13" s="46">
        <v>2247070</v>
      </c>
      <c r="E13" s="46">
        <v>26976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2274046</v>
      </c>
      <c r="O13" s="47">
        <f t="shared" si="2"/>
        <v>133.90131307778367</v>
      </c>
      <c r="P13" s="9"/>
    </row>
    <row r="14" spans="1:133">
      <c r="A14" s="12"/>
      <c r="B14" s="44">
        <v>522</v>
      </c>
      <c r="C14" s="20" t="s">
        <v>28</v>
      </c>
      <c r="D14" s="46">
        <v>14650</v>
      </c>
      <c r="E14" s="46">
        <v>461968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476618</v>
      </c>
      <c r="O14" s="47">
        <f t="shared" si="2"/>
        <v>28.064417358535007</v>
      </c>
      <c r="P14" s="9"/>
    </row>
    <row r="15" spans="1:133">
      <c r="A15" s="12"/>
      <c r="B15" s="44">
        <v>523</v>
      </c>
      <c r="C15" s="20" t="s">
        <v>29</v>
      </c>
      <c r="D15" s="46">
        <v>1100620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1100620</v>
      </c>
      <c r="O15" s="47">
        <f t="shared" si="2"/>
        <v>64.807160101277745</v>
      </c>
      <c r="P15" s="9"/>
    </row>
    <row r="16" spans="1:133">
      <c r="A16" s="12"/>
      <c r="B16" s="44">
        <v>524</v>
      </c>
      <c r="C16" s="20" t="s">
        <v>30</v>
      </c>
      <c r="D16" s="46">
        <v>392010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392010</v>
      </c>
      <c r="O16" s="47">
        <f t="shared" si="2"/>
        <v>23.082494258964847</v>
      </c>
      <c r="P16" s="9"/>
    </row>
    <row r="17" spans="1:16">
      <c r="A17" s="12"/>
      <c r="B17" s="44">
        <v>525</v>
      </c>
      <c r="C17" s="20" t="s">
        <v>31</v>
      </c>
      <c r="D17" s="46">
        <v>145602</v>
      </c>
      <c r="E17" s="46">
        <v>26598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172200</v>
      </c>
      <c r="O17" s="47">
        <f t="shared" si="2"/>
        <v>10.139551316021905</v>
      </c>
      <c r="P17" s="9"/>
    </row>
    <row r="18" spans="1:16">
      <c r="A18" s="12"/>
      <c r="B18" s="44">
        <v>526</v>
      </c>
      <c r="C18" s="20" t="s">
        <v>32</v>
      </c>
      <c r="D18" s="46">
        <v>47447</v>
      </c>
      <c r="E18" s="46">
        <v>1478034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1525481</v>
      </c>
      <c r="O18" s="47">
        <f t="shared" si="2"/>
        <v>89.824000471059293</v>
      </c>
      <c r="P18" s="9"/>
    </row>
    <row r="19" spans="1:16">
      <c r="A19" s="12"/>
      <c r="B19" s="44">
        <v>527</v>
      </c>
      <c r="C19" s="20" t="s">
        <v>33</v>
      </c>
      <c r="D19" s="46">
        <v>43317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43317</v>
      </c>
      <c r="O19" s="47">
        <f t="shared" si="2"/>
        <v>2.5506094329623741</v>
      </c>
      <c r="P19" s="9"/>
    </row>
    <row r="20" spans="1:16">
      <c r="A20" s="12"/>
      <c r="B20" s="44">
        <v>529</v>
      </c>
      <c r="C20" s="20" t="s">
        <v>34</v>
      </c>
      <c r="D20" s="46">
        <v>354934</v>
      </c>
      <c r="E20" s="46">
        <v>122094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477028</v>
      </c>
      <c r="O20" s="47">
        <f t="shared" si="2"/>
        <v>28.088559147382679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266816</v>
      </c>
      <c r="E21" s="31">
        <f t="shared" si="5"/>
        <v>776532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1043348</v>
      </c>
      <c r="O21" s="43">
        <f t="shared" si="2"/>
        <v>61.434846611317198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776532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776532</v>
      </c>
      <c r="O22" s="47">
        <f t="shared" si="2"/>
        <v>45.724077018194663</v>
      </c>
      <c r="P22" s="9"/>
    </row>
    <row r="23" spans="1:16">
      <c r="A23" s="12"/>
      <c r="B23" s="44">
        <v>537</v>
      </c>
      <c r="C23" s="20" t="s">
        <v>37</v>
      </c>
      <c r="D23" s="46">
        <v>266816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266816</v>
      </c>
      <c r="O23" s="47">
        <f t="shared" si="2"/>
        <v>15.710769593122535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0</v>
      </c>
      <c r="E24" s="31">
        <f t="shared" si="6"/>
        <v>3387225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3387225</v>
      </c>
      <c r="O24" s="43">
        <f t="shared" si="2"/>
        <v>199.44797738915386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3350877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3350877</v>
      </c>
      <c r="O25" s="47">
        <f t="shared" si="2"/>
        <v>197.30771948419007</v>
      </c>
      <c r="P25" s="9"/>
    </row>
    <row r="26" spans="1:16">
      <c r="A26" s="12"/>
      <c r="B26" s="44">
        <v>544</v>
      </c>
      <c r="C26" s="20" t="s">
        <v>40</v>
      </c>
      <c r="D26" s="46">
        <v>0</v>
      </c>
      <c r="E26" s="46">
        <v>241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241</v>
      </c>
      <c r="O26" s="47">
        <f t="shared" si="2"/>
        <v>1.4190661249484779E-2</v>
      </c>
      <c r="P26" s="9"/>
    </row>
    <row r="27" spans="1:16">
      <c r="A27" s="12"/>
      <c r="B27" s="44">
        <v>549</v>
      </c>
      <c r="C27" s="20" t="s">
        <v>77</v>
      </c>
      <c r="D27" s="46">
        <v>0</v>
      </c>
      <c r="E27" s="46">
        <v>36107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36107</v>
      </c>
      <c r="O27" s="47">
        <f t="shared" si="2"/>
        <v>2.1260672437143024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48116</v>
      </c>
      <c r="E28" s="31">
        <f t="shared" si="8"/>
        <v>305483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353599</v>
      </c>
      <c r="O28" s="43">
        <f t="shared" si="2"/>
        <v>20.820761938408996</v>
      </c>
      <c r="P28" s="10"/>
    </row>
    <row r="29" spans="1:16">
      <c r="A29" s="13"/>
      <c r="B29" s="45">
        <v>552</v>
      </c>
      <c r="C29" s="21" t="s">
        <v>42</v>
      </c>
      <c r="D29" s="46">
        <v>9868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9868</v>
      </c>
      <c r="O29" s="47">
        <f t="shared" si="2"/>
        <v>0.58105163987516928</v>
      </c>
      <c r="P29" s="9"/>
    </row>
    <row r="30" spans="1:16">
      <c r="A30" s="13"/>
      <c r="B30" s="45">
        <v>553</v>
      </c>
      <c r="C30" s="21" t="s">
        <v>43</v>
      </c>
      <c r="D30" s="46">
        <v>38248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38248</v>
      </c>
      <c r="O30" s="47">
        <f t="shared" si="2"/>
        <v>2.2521344874286049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305483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305483</v>
      </c>
      <c r="O31" s="47">
        <f t="shared" si="2"/>
        <v>17.987575811105224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482726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482726</v>
      </c>
      <c r="O32" s="43">
        <f t="shared" si="2"/>
        <v>28.424071129953482</v>
      </c>
      <c r="P32" s="10"/>
    </row>
    <row r="33" spans="1:16">
      <c r="A33" s="12"/>
      <c r="B33" s="44">
        <v>562</v>
      </c>
      <c r="C33" s="20" t="s">
        <v>46</v>
      </c>
      <c r="D33" s="46">
        <v>195241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195241</v>
      </c>
      <c r="O33" s="47">
        <f t="shared" si="2"/>
        <v>11.496260966849203</v>
      </c>
      <c r="P33" s="9"/>
    </row>
    <row r="34" spans="1:16">
      <c r="A34" s="12"/>
      <c r="B34" s="44">
        <v>563</v>
      </c>
      <c r="C34" s="20" t="s">
        <v>47</v>
      </c>
      <c r="D34" s="46">
        <v>38808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38808</v>
      </c>
      <c r="O34" s="47">
        <f t="shared" si="2"/>
        <v>2.2851086380498145</v>
      </c>
      <c r="P34" s="9"/>
    </row>
    <row r="35" spans="1:16">
      <c r="A35" s="12"/>
      <c r="B35" s="44">
        <v>564</v>
      </c>
      <c r="C35" s="20" t="s">
        <v>48</v>
      </c>
      <c r="D35" s="46">
        <v>185858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185858</v>
      </c>
      <c r="O35" s="47">
        <f t="shared" si="2"/>
        <v>10.943767296708474</v>
      </c>
      <c r="P35" s="9"/>
    </row>
    <row r="36" spans="1:16">
      <c r="A36" s="12"/>
      <c r="B36" s="44">
        <v>569</v>
      </c>
      <c r="C36" s="20" t="s">
        <v>49</v>
      </c>
      <c r="D36" s="46">
        <v>62819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62819</v>
      </c>
      <c r="O36" s="47">
        <f t="shared" si="2"/>
        <v>3.6989342283459932</v>
      </c>
      <c r="P36" s="9"/>
    </row>
    <row r="37" spans="1:16" ht="15.75">
      <c r="A37" s="28" t="s">
        <v>50</v>
      </c>
      <c r="B37" s="29"/>
      <c r="C37" s="30"/>
      <c r="D37" s="31">
        <f t="shared" ref="D37:M37" si="11">SUM(D38:D39)</f>
        <v>473724</v>
      </c>
      <c r="E37" s="31">
        <f t="shared" si="11"/>
        <v>296267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769991</v>
      </c>
      <c r="O37" s="43">
        <f t="shared" ref="O37:O59" si="12">(N37/O$61)</f>
        <v>45.338927162456571</v>
      </c>
      <c r="P37" s="9"/>
    </row>
    <row r="38" spans="1:16">
      <c r="A38" s="12"/>
      <c r="B38" s="44">
        <v>571</v>
      </c>
      <c r="C38" s="20" t="s">
        <v>51</v>
      </c>
      <c r="D38" s="46">
        <v>169648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169648</v>
      </c>
      <c r="O38" s="47">
        <f t="shared" si="12"/>
        <v>9.9892834010481071</v>
      </c>
      <c r="P38" s="9"/>
    </row>
    <row r="39" spans="1:16">
      <c r="A39" s="12"/>
      <c r="B39" s="44">
        <v>572</v>
      </c>
      <c r="C39" s="20" t="s">
        <v>52</v>
      </c>
      <c r="D39" s="46">
        <v>304076</v>
      </c>
      <c r="E39" s="46">
        <v>296267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600343</v>
      </c>
      <c r="O39" s="47">
        <f t="shared" si="12"/>
        <v>35.349643761408466</v>
      </c>
      <c r="P39" s="9"/>
    </row>
    <row r="40" spans="1:16" ht="15.75">
      <c r="A40" s="28" t="s">
        <v>69</v>
      </c>
      <c r="B40" s="29"/>
      <c r="C40" s="30"/>
      <c r="D40" s="31">
        <f t="shared" ref="D40:M40" si="13">SUM(D41:D42)</f>
        <v>467160</v>
      </c>
      <c r="E40" s="31">
        <f t="shared" si="13"/>
        <v>124724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591884</v>
      </c>
      <c r="O40" s="43">
        <f t="shared" si="12"/>
        <v>34.851557439792735</v>
      </c>
      <c r="P40" s="9"/>
    </row>
    <row r="41" spans="1:16">
      <c r="A41" s="12"/>
      <c r="B41" s="44">
        <v>581</v>
      </c>
      <c r="C41" s="20" t="s">
        <v>53</v>
      </c>
      <c r="D41" s="46">
        <v>467160</v>
      </c>
      <c r="E41" s="46">
        <v>56883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524043</v>
      </c>
      <c r="O41" s="47">
        <f t="shared" si="12"/>
        <v>30.856915739268679</v>
      </c>
      <c r="P41" s="9"/>
    </row>
    <row r="42" spans="1:16">
      <c r="A42" s="12"/>
      <c r="B42" s="44">
        <v>587</v>
      </c>
      <c r="C42" s="20" t="s">
        <v>78</v>
      </c>
      <c r="D42" s="46">
        <v>0</v>
      </c>
      <c r="E42" s="46">
        <v>67841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4">SUM(D42:M42)</f>
        <v>67841</v>
      </c>
      <c r="O42" s="47">
        <f t="shared" si="12"/>
        <v>3.9946417005240535</v>
      </c>
      <c r="P42" s="9"/>
    </row>
    <row r="43" spans="1:16" ht="15.75">
      <c r="A43" s="28" t="s">
        <v>54</v>
      </c>
      <c r="B43" s="29"/>
      <c r="C43" s="30"/>
      <c r="D43" s="31">
        <f t="shared" ref="D43:M43" si="15">SUM(D44:D58)</f>
        <v>189607</v>
      </c>
      <c r="E43" s="31">
        <f t="shared" si="15"/>
        <v>524684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714291</v>
      </c>
      <c r="O43" s="43">
        <f t="shared" si="12"/>
        <v>42.059176823882709</v>
      </c>
      <c r="P43" s="9"/>
    </row>
    <row r="44" spans="1:16">
      <c r="A44" s="12"/>
      <c r="B44" s="44">
        <v>601</v>
      </c>
      <c r="C44" s="20" t="s">
        <v>55</v>
      </c>
      <c r="D44" s="46">
        <v>189607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189607</v>
      </c>
      <c r="O44" s="47">
        <f t="shared" si="12"/>
        <v>11.164517458635105</v>
      </c>
      <c r="P44" s="9"/>
    </row>
    <row r="45" spans="1:16">
      <c r="A45" s="12"/>
      <c r="B45" s="44">
        <v>603</v>
      </c>
      <c r="C45" s="20" t="s">
        <v>56</v>
      </c>
      <c r="D45" s="46">
        <v>0</v>
      </c>
      <c r="E45" s="46">
        <v>2759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2759</v>
      </c>
      <c r="O45" s="47">
        <f t="shared" si="12"/>
        <v>0.1624565742212801</v>
      </c>
      <c r="P45" s="9"/>
    </row>
    <row r="46" spans="1:16">
      <c r="A46" s="12"/>
      <c r="B46" s="44">
        <v>604</v>
      </c>
      <c r="C46" s="20" t="s">
        <v>57</v>
      </c>
      <c r="D46" s="46">
        <v>0</v>
      </c>
      <c r="E46" s="46">
        <v>185305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185305</v>
      </c>
      <c r="O46" s="47">
        <f t="shared" si="12"/>
        <v>10.911205322970028</v>
      </c>
      <c r="P46" s="9"/>
    </row>
    <row r="47" spans="1:16">
      <c r="A47" s="12"/>
      <c r="B47" s="44">
        <v>608</v>
      </c>
      <c r="C47" s="20" t="s">
        <v>58</v>
      </c>
      <c r="D47" s="46">
        <v>0</v>
      </c>
      <c r="E47" s="46">
        <v>12349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12349</v>
      </c>
      <c r="O47" s="47">
        <f t="shared" si="12"/>
        <v>0.72713890360949185</v>
      </c>
      <c r="P47" s="9"/>
    </row>
    <row r="48" spans="1:16">
      <c r="A48" s="12"/>
      <c r="B48" s="44">
        <v>614</v>
      </c>
      <c r="C48" s="20" t="s">
        <v>59</v>
      </c>
      <c r="D48" s="46">
        <v>0</v>
      </c>
      <c r="E48" s="46">
        <v>37982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6">SUM(D48:M48)</f>
        <v>37982</v>
      </c>
      <c r="O48" s="47">
        <f t="shared" si="12"/>
        <v>2.2364717658835307</v>
      </c>
      <c r="P48" s="9"/>
    </row>
    <row r="49" spans="1:119">
      <c r="A49" s="12"/>
      <c r="B49" s="44">
        <v>634</v>
      </c>
      <c r="C49" s="20" t="s">
        <v>60</v>
      </c>
      <c r="D49" s="46">
        <v>0</v>
      </c>
      <c r="E49" s="46">
        <v>35299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35299</v>
      </c>
      <c r="O49" s="47">
        <f t="shared" si="12"/>
        <v>2.0784902549608431</v>
      </c>
      <c r="P49" s="9"/>
    </row>
    <row r="50" spans="1:119">
      <c r="A50" s="12"/>
      <c r="B50" s="44">
        <v>654</v>
      </c>
      <c r="C50" s="20" t="s">
        <v>62</v>
      </c>
      <c r="D50" s="46">
        <v>0</v>
      </c>
      <c r="E50" s="46">
        <v>49159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49159</v>
      </c>
      <c r="O50" s="47">
        <f t="shared" si="12"/>
        <v>2.8946004828357768</v>
      </c>
      <c r="P50" s="9"/>
    </row>
    <row r="51" spans="1:119">
      <c r="A51" s="12"/>
      <c r="B51" s="44">
        <v>667</v>
      </c>
      <c r="C51" s="20" t="s">
        <v>63</v>
      </c>
      <c r="D51" s="46">
        <v>0</v>
      </c>
      <c r="E51" s="46">
        <v>508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508</v>
      </c>
      <c r="O51" s="47">
        <f t="shared" si="12"/>
        <v>2.9912265206382852E-2</v>
      </c>
      <c r="P51" s="9"/>
    </row>
    <row r="52" spans="1:119">
      <c r="A52" s="12"/>
      <c r="B52" s="44">
        <v>674</v>
      </c>
      <c r="C52" s="20" t="s">
        <v>64</v>
      </c>
      <c r="D52" s="46">
        <v>0</v>
      </c>
      <c r="E52" s="46">
        <v>12638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12638</v>
      </c>
      <c r="O52" s="47">
        <f t="shared" si="12"/>
        <v>0.74415592062650882</v>
      </c>
      <c r="P52" s="9"/>
    </row>
    <row r="53" spans="1:119">
      <c r="A53" s="12"/>
      <c r="B53" s="44">
        <v>694</v>
      </c>
      <c r="C53" s="20" t="s">
        <v>65</v>
      </c>
      <c r="D53" s="46">
        <v>0</v>
      </c>
      <c r="E53" s="46">
        <v>23988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23988</v>
      </c>
      <c r="O53" s="47">
        <f t="shared" si="12"/>
        <v>1.4124712948242359</v>
      </c>
      <c r="P53" s="9"/>
    </row>
    <row r="54" spans="1:119">
      <c r="A54" s="12"/>
      <c r="B54" s="44">
        <v>716</v>
      </c>
      <c r="C54" s="20" t="s">
        <v>66</v>
      </c>
      <c r="D54" s="46">
        <v>0</v>
      </c>
      <c r="E54" s="46">
        <v>19763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7">SUM(D54:M54)</f>
        <v>19763</v>
      </c>
      <c r="O54" s="47">
        <f t="shared" si="12"/>
        <v>1.1636931048695756</v>
      </c>
      <c r="P54" s="9"/>
    </row>
    <row r="55" spans="1:119">
      <c r="A55" s="12"/>
      <c r="B55" s="44">
        <v>719</v>
      </c>
      <c r="C55" s="20" t="s">
        <v>67</v>
      </c>
      <c r="D55" s="46">
        <v>0</v>
      </c>
      <c r="E55" s="46">
        <v>10854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10854</v>
      </c>
      <c r="O55" s="47">
        <f t="shared" si="12"/>
        <v>0.63910969793322736</v>
      </c>
      <c r="P55" s="9"/>
    </row>
    <row r="56" spans="1:119">
      <c r="A56" s="12"/>
      <c r="B56" s="44">
        <v>724</v>
      </c>
      <c r="C56" s="20" t="s">
        <v>68</v>
      </c>
      <c r="D56" s="46">
        <v>0</v>
      </c>
      <c r="E56" s="46">
        <v>38726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38726</v>
      </c>
      <c r="O56" s="47">
        <f t="shared" si="12"/>
        <v>2.2802802802802802</v>
      </c>
      <c r="P56" s="9"/>
    </row>
    <row r="57" spans="1:119">
      <c r="A57" s="12"/>
      <c r="B57" s="44">
        <v>744</v>
      </c>
      <c r="C57" s="20" t="s">
        <v>70</v>
      </c>
      <c r="D57" s="46">
        <v>0</v>
      </c>
      <c r="E57" s="46">
        <v>16020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16020</v>
      </c>
      <c r="O57" s="47">
        <f t="shared" si="12"/>
        <v>0.94329623741388446</v>
      </c>
      <c r="P57" s="9"/>
    </row>
    <row r="58" spans="1:119" ht="15.75" thickBot="1">
      <c r="A58" s="12"/>
      <c r="B58" s="44">
        <v>764</v>
      </c>
      <c r="C58" s="20" t="s">
        <v>71</v>
      </c>
      <c r="D58" s="46">
        <v>0</v>
      </c>
      <c r="E58" s="46">
        <v>79334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79334</v>
      </c>
      <c r="O58" s="47">
        <f t="shared" si="12"/>
        <v>4.6713772596125533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8">SUM(D5,D12,D21,D24,D28,D32,D37,D40,D43)</f>
        <v>9523242</v>
      </c>
      <c r="E59" s="15">
        <f t="shared" si="18"/>
        <v>8225014</v>
      </c>
      <c r="F59" s="15">
        <f t="shared" si="18"/>
        <v>0</v>
      </c>
      <c r="G59" s="15">
        <f t="shared" si="18"/>
        <v>523</v>
      </c>
      <c r="H59" s="15">
        <f t="shared" si="18"/>
        <v>0</v>
      </c>
      <c r="I59" s="15">
        <f t="shared" si="18"/>
        <v>0</v>
      </c>
      <c r="J59" s="15">
        <f t="shared" si="18"/>
        <v>0</v>
      </c>
      <c r="K59" s="15">
        <f t="shared" si="18"/>
        <v>0</v>
      </c>
      <c r="L59" s="15">
        <f t="shared" si="18"/>
        <v>0</v>
      </c>
      <c r="M59" s="15">
        <f t="shared" si="18"/>
        <v>0</v>
      </c>
      <c r="N59" s="15">
        <f t="shared" si="17"/>
        <v>17748779</v>
      </c>
      <c r="O59" s="37">
        <f t="shared" si="12"/>
        <v>1045.0909144438556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79</v>
      </c>
      <c r="M61" s="118"/>
      <c r="N61" s="118"/>
      <c r="O61" s="41">
        <v>16983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thickBot="1">
      <c r="A63" s="120" t="s">
        <v>80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1685894</v>
      </c>
      <c r="E5" s="26">
        <f t="shared" si="0"/>
        <v>2310104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3995998</v>
      </c>
      <c r="O5" s="32">
        <f t="shared" ref="O5:O36" si="2">(N5/O$59)</f>
        <v>235.9051892083358</v>
      </c>
      <c r="P5" s="6"/>
    </row>
    <row r="6" spans="1:133">
      <c r="A6" s="12"/>
      <c r="B6" s="44">
        <v>511</v>
      </c>
      <c r="C6" s="20" t="s">
        <v>20</v>
      </c>
      <c r="D6" s="46">
        <v>889196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889196</v>
      </c>
      <c r="O6" s="47">
        <f t="shared" si="2"/>
        <v>52.494007910738532</v>
      </c>
      <c r="P6" s="9"/>
    </row>
    <row r="7" spans="1:133">
      <c r="A7" s="12"/>
      <c r="B7" s="44">
        <v>512</v>
      </c>
      <c r="C7" s="20" t="s">
        <v>21</v>
      </c>
      <c r="D7" s="46">
        <v>0</v>
      </c>
      <c r="E7" s="46">
        <v>398778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398778</v>
      </c>
      <c r="O7" s="47">
        <f t="shared" si="2"/>
        <v>23.542003660192456</v>
      </c>
      <c r="P7" s="9"/>
    </row>
    <row r="8" spans="1:133">
      <c r="A8" s="12"/>
      <c r="B8" s="44">
        <v>513</v>
      </c>
      <c r="C8" s="20" t="s">
        <v>22</v>
      </c>
      <c r="D8" s="46">
        <v>116424</v>
      </c>
      <c r="E8" s="46">
        <v>1271130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1387554</v>
      </c>
      <c r="O8" s="47">
        <f t="shared" si="2"/>
        <v>81.914752937009268</v>
      </c>
      <c r="P8" s="9"/>
    </row>
    <row r="9" spans="1:133">
      <c r="A9" s="12"/>
      <c r="B9" s="44">
        <v>514</v>
      </c>
      <c r="C9" s="20" t="s">
        <v>23</v>
      </c>
      <c r="D9" s="46">
        <v>60000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60000</v>
      </c>
      <c r="O9" s="47">
        <f t="shared" si="2"/>
        <v>3.5421217309168194</v>
      </c>
      <c r="P9" s="9"/>
    </row>
    <row r="10" spans="1:133">
      <c r="A10" s="12"/>
      <c r="B10" s="44">
        <v>517</v>
      </c>
      <c r="C10" s="20" t="s">
        <v>24</v>
      </c>
      <c r="D10" s="46">
        <v>24546</v>
      </c>
      <c r="E10" s="46">
        <v>540902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565448</v>
      </c>
      <c r="O10" s="47">
        <f t="shared" si="2"/>
        <v>33.381427475057556</v>
      </c>
      <c r="P10" s="9"/>
    </row>
    <row r="11" spans="1:133">
      <c r="A11" s="12"/>
      <c r="B11" s="44">
        <v>519</v>
      </c>
      <c r="C11" s="20" t="s">
        <v>25</v>
      </c>
      <c r="D11" s="46">
        <v>595728</v>
      </c>
      <c r="E11" s="46">
        <v>99294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695022</v>
      </c>
      <c r="O11" s="47">
        <f t="shared" si="2"/>
        <v>41.03087549442116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905347</v>
      </c>
      <c r="E12" s="31">
        <f t="shared" si="3"/>
        <v>5584503</v>
      </c>
      <c r="F12" s="31">
        <f t="shared" si="3"/>
        <v>0</v>
      </c>
      <c r="G12" s="31">
        <f t="shared" si="3"/>
        <v>240014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6729864</v>
      </c>
      <c r="O12" s="43">
        <f t="shared" si="2"/>
        <v>397.2999586752465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3214223</v>
      </c>
      <c r="F13" s="46">
        <v>0</v>
      </c>
      <c r="G13" s="46">
        <v>240014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3454237</v>
      </c>
      <c r="O13" s="47">
        <f t="shared" si="2"/>
        <v>203.92213235728201</v>
      </c>
      <c r="P13" s="9"/>
    </row>
    <row r="14" spans="1:133">
      <c r="A14" s="12"/>
      <c r="B14" s="44">
        <v>522</v>
      </c>
      <c r="C14" s="20" t="s">
        <v>28</v>
      </c>
      <c r="D14" s="46">
        <v>14650</v>
      </c>
      <c r="E14" s="46">
        <v>466468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481118</v>
      </c>
      <c r="O14" s="47">
        <f t="shared" si="2"/>
        <v>28.40297538225397</v>
      </c>
      <c r="P14" s="9"/>
    </row>
    <row r="15" spans="1:133">
      <c r="A15" s="12"/>
      <c r="B15" s="44">
        <v>523</v>
      </c>
      <c r="C15" s="20" t="s">
        <v>29</v>
      </c>
      <c r="D15" s="46">
        <v>266318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266318</v>
      </c>
      <c r="O15" s="47">
        <f t="shared" si="2"/>
        <v>15.722179585571757</v>
      </c>
      <c r="P15" s="9"/>
    </row>
    <row r="16" spans="1:133">
      <c r="A16" s="12"/>
      <c r="B16" s="44">
        <v>524</v>
      </c>
      <c r="C16" s="20" t="s">
        <v>30</v>
      </c>
      <c r="D16" s="46">
        <v>400860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400860</v>
      </c>
      <c r="O16" s="47">
        <f t="shared" si="2"/>
        <v>23.664915284255269</v>
      </c>
      <c r="P16" s="9"/>
    </row>
    <row r="17" spans="1:16">
      <c r="A17" s="12"/>
      <c r="B17" s="44">
        <v>525</v>
      </c>
      <c r="C17" s="20" t="s">
        <v>31</v>
      </c>
      <c r="D17" s="46">
        <v>185838</v>
      </c>
      <c r="E17" s="46">
        <v>91376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277214</v>
      </c>
      <c r="O17" s="47">
        <f t="shared" si="2"/>
        <v>16.365428891906252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1290176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1290176</v>
      </c>
      <c r="O18" s="47">
        <f t="shared" si="2"/>
        <v>76.166007438455637</v>
      </c>
      <c r="P18" s="9"/>
    </row>
    <row r="19" spans="1:16">
      <c r="A19" s="12"/>
      <c r="B19" s="44">
        <v>527</v>
      </c>
      <c r="C19" s="20" t="s">
        <v>33</v>
      </c>
      <c r="D19" s="46">
        <v>37681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37681</v>
      </c>
      <c r="O19" s="47">
        <f t="shared" si="2"/>
        <v>2.2245114823779444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522260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522260</v>
      </c>
      <c r="O20" s="47">
        <f t="shared" si="2"/>
        <v>30.831808253143635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227224</v>
      </c>
      <c r="E21" s="31">
        <f t="shared" si="5"/>
        <v>849260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1076484</v>
      </c>
      <c r="O21" s="43">
        <f t="shared" si="2"/>
        <v>63.550622823071016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849260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849260</v>
      </c>
      <c r="O22" s="47">
        <f t="shared" si="2"/>
        <v>50.136371686640295</v>
      </c>
      <c r="P22" s="9"/>
    </row>
    <row r="23" spans="1:16">
      <c r="A23" s="12"/>
      <c r="B23" s="44">
        <v>537</v>
      </c>
      <c r="C23" s="20" t="s">
        <v>37</v>
      </c>
      <c r="D23" s="46">
        <v>227224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227224</v>
      </c>
      <c r="O23" s="47">
        <f t="shared" si="2"/>
        <v>13.414251136430723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1784</v>
      </c>
      <c r="E24" s="31">
        <f t="shared" si="6"/>
        <v>1698336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1700120</v>
      </c>
      <c r="O24" s="43">
        <f t="shared" si="2"/>
        <v>100.36719995277171</v>
      </c>
      <c r="P24" s="10"/>
    </row>
    <row r="25" spans="1:16">
      <c r="A25" s="12"/>
      <c r="B25" s="44">
        <v>541</v>
      </c>
      <c r="C25" s="20" t="s">
        <v>39</v>
      </c>
      <c r="D25" s="46">
        <v>1784</v>
      </c>
      <c r="E25" s="46">
        <v>1593603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1595387</v>
      </c>
      <c r="O25" s="47">
        <f t="shared" si="2"/>
        <v>94.184249365369851</v>
      </c>
      <c r="P25" s="9"/>
    </row>
    <row r="26" spans="1:16">
      <c r="A26" s="12"/>
      <c r="B26" s="44">
        <v>544</v>
      </c>
      <c r="C26" s="20" t="s">
        <v>40</v>
      </c>
      <c r="D26" s="46">
        <v>0</v>
      </c>
      <c r="E26" s="46">
        <v>104733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104733</v>
      </c>
      <c r="O26" s="47">
        <f t="shared" si="2"/>
        <v>6.1829505874018533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55280</v>
      </c>
      <c r="E27" s="31">
        <f t="shared" si="8"/>
        <v>134158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189438</v>
      </c>
      <c r="O27" s="43">
        <f t="shared" si="2"/>
        <v>11.183540941023674</v>
      </c>
      <c r="P27" s="10"/>
    </row>
    <row r="28" spans="1:16">
      <c r="A28" s="13"/>
      <c r="B28" s="45">
        <v>552</v>
      </c>
      <c r="C28" s="21" t="s">
        <v>42</v>
      </c>
      <c r="D28" s="46">
        <v>15319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15319</v>
      </c>
      <c r="O28" s="47">
        <f t="shared" si="2"/>
        <v>0.90436271326524587</v>
      </c>
      <c r="P28" s="9"/>
    </row>
    <row r="29" spans="1:16">
      <c r="A29" s="13"/>
      <c r="B29" s="45">
        <v>553</v>
      </c>
      <c r="C29" s="21" t="s">
        <v>43</v>
      </c>
      <c r="D29" s="46">
        <v>39961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39961</v>
      </c>
      <c r="O29" s="47">
        <f t="shared" si="2"/>
        <v>2.3591121081527837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134158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134158</v>
      </c>
      <c r="O30" s="47">
        <f t="shared" si="2"/>
        <v>7.9200661196056439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427399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427399</v>
      </c>
      <c r="O31" s="43">
        <f t="shared" si="2"/>
        <v>25.231654761201959</v>
      </c>
      <c r="P31" s="10"/>
    </row>
    <row r="32" spans="1:16">
      <c r="A32" s="12"/>
      <c r="B32" s="44">
        <v>562</v>
      </c>
      <c r="C32" s="20" t="s">
        <v>46</v>
      </c>
      <c r="D32" s="46">
        <v>190899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190899</v>
      </c>
      <c r="O32" s="47">
        <f t="shared" si="2"/>
        <v>11.269791605171498</v>
      </c>
      <c r="P32" s="9"/>
    </row>
    <row r="33" spans="1:16">
      <c r="A33" s="12"/>
      <c r="B33" s="44">
        <v>563</v>
      </c>
      <c r="C33" s="20" t="s">
        <v>47</v>
      </c>
      <c r="D33" s="46">
        <v>38808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38808</v>
      </c>
      <c r="O33" s="47">
        <f t="shared" si="2"/>
        <v>2.2910443355569985</v>
      </c>
      <c r="P33" s="9"/>
    </row>
    <row r="34" spans="1:16">
      <c r="A34" s="12"/>
      <c r="B34" s="44">
        <v>564</v>
      </c>
      <c r="C34" s="20" t="s">
        <v>48</v>
      </c>
      <c r="D34" s="46">
        <v>138657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138657</v>
      </c>
      <c r="O34" s="47">
        <f t="shared" si="2"/>
        <v>8.1856662140622234</v>
      </c>
      <c r="P34" s="9"/>
    </row>
    <row r="35" spans="1:16">
      <c r="A35" s="12"/>
      <c r="B35" s="44">
        <v>569</v>
      </c>
      <c r="C35" s="20" t="s">
        <v>49</v>
      </c>
      <c r="D35" s="46">
        <v>59035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59035</v>
      </c>
      <c r="O35" s="47">
        <f t="shared" si="2"/>
        <v>3.4851526064112401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SUM(D37:D38)</f>
        <v>499381</v>
      </c>
      <c r="E36" s="31">
        <f t="shared" si="11"/>
        <v>345444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844825</v>
      </c>
      <c r="O36" s="43">
        <f t="shared" si="2"/>
        <v>49.874549855363362</v>
      </c>
      <c r="P36" s="9"/>
    </row>
    <row r="37" spans="1:16">
      <c r="A37" s="12"/>
      <c r="B37" s="44">
        <v>571</v>
      </c>
      <c r="C37" s="20" t="s">
        <v>51</v>
      </c>
      <c r="D37" s="46">
        <v>152940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152940</v>
      </c>
      <c r="O37" s="47">
        <f t="shared" ref="O37:O57" si="12">(N37/O$59)</f>
        <v>9.0288682921069725</v>
      </c>
      <c r="P37" s="9"/>
    </row>
    <row r="38" spans="1:16">
      <c r="A38" s="12"/>
      <c r="B38" s="44">
        <v>572</v>
      </c>
      <c r="C38" s="20" t="s">
        <v>52</v>
      </c>
      <c r="D38" s="46">
        <v>346441</v>
      </c>
      <c r="E38" s="46">
        <v>345444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691885</v>
      </c>
      <c r="O38" s="47">
        <f t="shared" si="12"/>
        <v>40.845681563256392</v>
      </c>
      <c r="P38" s="9"/>
    </row>
    <row r="39" spans="1:16" ht="15.75">
      <c r="A39" s="28" t="s">
        <v>69</v>
      </c>
      <c r="B39" s="29"/>
      <c r="C39" s="30"/>
      <c r="D39" s="31">
        <f t="shared" ref="D39:M39" si="13">SUM(D40:D40)</f>
        <v>5618657</v>
      </c>
      <c r="E39" s="31">
        <f t="shared" si="13"/>
        <v>229333</v>
      </c>
      <c r="F39" s="31">
        <f t="shared" si="13"/>
        <v>0</v>
      </c>
      <c r="G39" s="31">
        <f t="shared" si="13"/>
        <v>87360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ref="N39:N45" si="14">SUM(D39:M39)</f>
        <v>5935350</v>
      </c>
      <c r="O39" s="43">
        <f t="shared" si="12"/>
        <v>350.39553692661906</v>
      </c>
      <c r="P39" s="9"/>
    </row>
    <row r="40" spans="1:16">
      <c r="A40" s="12"/>
      <c r="B40" s="44">
        <v>581</v>
      </c>
      <c r="C40" s="20" t="s">
        <v>53</v>
      </c>
      <c r="D40" s="46">
        <v>5618657</v>
      </c>
      <c r="E40" s="46">
        <v>229333</v>
      </c>
      <c r="F40" s="46">
        <v>0</v>
      </c>
      <c r="G40" s="46">
        <v>87360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4"/>
        <v>5935350</v>
      </c>
      <c r="O40" s="47">
        <f t="shared" si="12"/>
        <v>350.39553692661906</v>
      </c>
      <c r="P40" s="9"/>
    </row>
    <row r="41" spans="1:16" ht="15.75">
      <c r="A41" s="28" t="s">
        <v>54</v>
      </c>
      <c r="B41" s="29"/>
      <c r="C41" s="30"/>
      <c r="D41" s="31">
        <f t="shared" ref="D41:M41" si="15">SUM(D42:D56)</f>
        <v>0</v>
      </c>
      <c r="E41" s="31">
        <f t="shared" si="15"/>
        <v>666706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 t="shared" si="14"/>
        <v>666706</v>
      </c>
      <c r="O41" s="43">
        <f t="shared" si="12"/>
        <v>39.359230178877148</v>
      </c>
      <c r="P41" s="9"/>
    </row>
    <row r="42" spans="1:16">
      <c r="A42" s="12"/>
      <c r="B42" s="44">
        <v>600</v>
      </c>
      <c r="C42" s="20" t="s">
        <v>74</v>
      </c>
      <c r="D42" s="46">
        <v>0</v>
      </c>
      <c r="E42" s="46">
        <v>197447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197447</v>
      </c>
      <c r="O42" s="47">
        <f t="shared" si="12"/>
        <v>11.656355156738886</v>
      </c>
      <c r="P42" s="9"/>
    </row>
    <row r="43" spans="1:16">
      <c r="A43" s="12"/>
      <c r="B43" s="44">
        <v>603</v>
      </c>
      <c r="C43" s="20" t="s">
        <v>56</v>
      </c>
      <c r="D43" s="46">
        <v>0</v>
      </c>
      <c r="E43" s="46">
        <v>6787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6787</v>
      </c>
      <c r="O43" s="47">
        <f t="shared" si="12"/>
        <v>0.40067300312887422</v>
      </c>
      <c r="P43" s="9"/>
    </row>
    <row r="44" spans="1:16">
      <c r="A44" s="12"/>
      <c r="B44" s="44">
        <v>604</v>
      </c>
      <c r="C44" s="20" t="s">
        <v>57</v>
      </c>
      <c r="D44" s="46">
        <v>0</v>
      </c>
      <c r="E44" s="46">
        <v>162599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162599</v>
      </c>
      <c r="O44" s="47">
        <f t="shared" si="12"/>
        <v>9.5990908554223981</v>
      </c>
      <c r="P44" s="9"/>
    </row>
    <row r="45" spans="1:16">
      <c r="A45" s="12"/>
      <c r="B45" s="44">
        <v>608</v>
      </c>
      <c r="C45" s="20" t="s">
        <v>58</v>
      </c>
      <c r="D45" s="46">
        <v>0</v>
      </c>
      <c r="E45" s="46">
        <v>20561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20561</v>
      </c>
      <c r="O45" s="47">
        <f t="shared" si="12"/>
        <v>1.213826081823012</v>
      </c>
      <c r="P45" s="9"/>
    </row>
    <row r="46" spans="1:16">
      <c r="A46" s="12"/>
      <c r="B46" s="44">
        <v>614</v>
      </c>
      <c r="C46" s="20" t="s">
        <v>59</v>
      </c>
      <c r="D46" s="46">
        <v>0</v>
      </c>
      <c r="E46" s="46">
        <v>28353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6">SUM(D46:M46)</f>
        <v>28353</v>
      </c>
      <c r="O46" s="47">
        <f t="shared" si="12"/>
        <v>1.673829623944743</v>
      </c>
      <c r="P46" s="9"/>
    </row>
    <row r="47" spans="1:16">
      <c r="A47" s="12"/>
      <c r="B47" s="44">
        <v>634</v>
      </c>
      <c r="C47" s="20" t="s">
        <v>60</v>
      </c>
      <c r="D47" s="46">
        <v>0</v>
      </c>
      <c r="E47" s="46">
        <v>23127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23127</v>
      </c>
      <c r="O47" s="47">
        <f t="shared" si="12"/>
        <v>1.3653108211818878</v>
      </c>
      <c r="P47" s="9"/>
    </row>
    <row r="48" spans="1:16">
      <c r="A48" s="12"/>
      <c r="B48" s="44">
        <v>654</v>
      </c>
      <c r="C48" s="20" t="s">
        <v>62</v>
      </c>
      <c r="D48" s="46">
        <v>0</v>
      </c>
      <c r="E48" s="46">
        <v>33172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33172</v>
      </c>
      <c r="O48" s="47">
        <f t="shared" si="12"/>
        <v>1.9583210342995454</v>
      </c>
      <c r="P48" s="9"/>
    </row>
    <row r="49" spans="1:119">
      <c r="A49" s="12"/>
      <c r="B49" s="44">
        <v>667</v>
      </c>
      <c r="C49" s="20" t="s">
        <v>63</v>
      </c>
      <c r="D49" s="46">
        <v>0</v>
      </c>
      <c r="E49" s="46">
        <v>813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813</v>
      </c>
      <c r="O49" s="47">
        <f t="shared" si="12"/>
        <v>4.7995749453922897E-2</v>
      </c>
      <c r="P49" s="9"/>
    </row>
    <row r="50" spans="1:119">
      <c r="A50" s="12"/>
      <c r="B50" s="44">
        <v>674</v>
      </c>
      <c r="C50" s="20" t="s">
        <v>64</v>
      </c>
      <c r="D50" s="46">
        <v>0</v>
      </c>
      <c r="E50" s="46">
        <v>20995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20995</v>
      </c>
      <c r="O50" s="47">
        <f t="shared" si="12"/>
        <v>1.2394474290099771</v>
      </c>
      <c r="P50" s="9"/>
    </row>
    <row r="51" spans="1:119">
      <c r="A51" s="12"/>
      <c r="B51" s="44">
        <v>694</v>
      </c>
      <c r="C51" s="20" t="s">
        <v>65</v>
      </c>
      <c r="D51" s="46">
        <v>0</v>
      </c>
      <c r="E51" s="46">
        <v>10901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10901</v>
      </c>
      <c r="O51" s="47">
        <f t="shared" si="12"/>
        <v>0.64354448314540413</v>
      </c>
      <c r="P51" s="9"/>
    </row>
    <row r="52" spans="1:119">
      <c r="A52" s="12"/>
      <c r="B52" s="44">
        <v>716</v>
      </c>
      <c r="C52" s="20" t="s">
        <v>66</v>
      </c>
      <c r="D52" s="46">
        <v>0</v>
      </c>
      <c r="E52" s="46">
        <v>22534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7">SUM(D52:M52)</f>
        <v>22534</v>
      </c>
      <c r="O52" s="47">
        <f t="shared" si="12"/>
        <v>1.3303028514079933</v>
      </c>
      <c r="P52" s="9"/>
    </row>
    <row r="53" spans="1:119">
      <c r="A53" s="12"/>
      <c r="B53" s="44">
        <v>719</v>
      </c>
      <c r="C53" s="20" t="s">
        <v>67</v>
      </c>
      <c r="D53" s="46">
        <v>0</v>
      </c>
      <c r="E53" s="46">
        <v>9329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9329</v>
      </c>
      <c r="O53" s="47">
        <f t="shared" si="12"/>
        <v>0.55074089379538338</v>
      </c>
      <c r="P53" s="9"/>
    </row>
    <row r="54" spans="1:119">
      <c r="A54" s="12"/>
      <c r="B54" s="44">
        <v>724</v>
      </c>
      <c r="C54" s="20" t="s">
        <v>68</v>
      </c>
      <c r="D54" s="46">
        <v>0</v>
      </c>
      <c r="E54" s="46">
        <v>39000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39000</v>
      </c>
      <c r="O54" s="47">
        <f t="shared" si="12"/>
        <v>2.3023791250959325</v>
      </c>
      <c r="P54" s="9"/>
    </row>
    <row r="55" spans="1:119">
      <c r="A55" s="12"/>
      <c r="B55" s="44">
        <v>744</v>
      </c>
      <c r="C55" s="20" t="s">
        <v>70</v>
      </c>
      <c r="D55" s="46">
        <v>0</v>
      </c>
      <c r="E55" s="46">
        <v>18117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18117</v>
      </c>
      <c r="O55" s="47">
        <f t="shared" si="12"/>
        <v>1.0695436566503336</v>
      </c>
      <c r="P55" s="9"/>
    </row>
    <row r="56" spans="1:119" ht="15.75" thickBot="1">
      <c r="A56" s="12"/>
      <c r="B56" s="44">
        <v>764</v>
      </c>
      <c r="C56" s="20" t="s">
        <v>71</v>
      </c>
      <c r="D56" s="46">
        <v>0</v>
      </c>
      <c r="E56" s="46">
        <v>72971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72971</v>
      </c>
      <c r="O56" s="47">
        <f t="shared" si="12"/>
        <v>4.3078694137788531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8">SUM(D5,D12,D21,D24,D27,D31,D36,D39,D41)</f>
        <v>9420966</v>
      </c>
      <c r="E57" s="15">
        <f t="shared" si="18"/>
        <v>11817844</v>
      </c>
      <c r="F57" s="15">
        <f t="shared" si="18"/>
        <v>0</v>
      </c>
      <c r="G57" s="15">
        <f t="shared" si="18"/>
        <v>327374</v>
      </c>
      <c r="H57" s="15">
        <f t="shared" si="18"/>
        <v>0</v>
      </c>
      <c r="I57" s="15">
        <f t="shared" si="18"/>
        <v>0</v>
      </c>
      <c r="J57" s="15">
        <f t="shared" si="18"/>
        <v>0</v>
      </c>
      <c r="K57" s="15">
        <f t="shared" si="18"/>
        <v>0</v>
      </c>
      <c r="L57" s="15">
        <f t="shared" si="18"/>
        <v>0</v>
      </c>
      <c r="M57" s="15">
        <f t="shared" si="18"/>
        <v>0</v>
      </c>
      <c r="N57" s="15">
        <f t="shared" si="17"/>
        <v>21566184</v>
      </c>
      <c r="O57" s="37">
        <f t="shared" si="12"/>
        <v>1273.1674833225102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118" t="s">
        <v>75</v>
      </c>
      <c r="M59" s="118"/>
      <c r="N59" s="118"/>
      <c r="O59" s="41">
        <v>16939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thickBot="1">
      <c r="A61" s="120" t="s">
        <v>80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1731103</v>
      </c>
      <c r="E5" s="26">
        <f t="shared" si="0"/>
        <v>2386617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4117720</v>
      </c>
      <c r="O5" s="32">
        <f t="shared" ref="O5:O36" si="2">(N5/O$60)</f>
        <v>236.74581728281493</v>
      </c>
      <c r="P5" s="6"/>
    </row>
    <row r="6" spans="1:133">
      <c r="A6" s="12"/>
      <c r="B6" s="44">
        <v>511</v>
      </c>
      <c r="C6" s="20" t="s">
        <v>20</v>
      </c>
      <c r="D6" s="46">
        <v>1090693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1090693</v>
      </c>
      <c r="O6" s="47">
        <f t="shared" si="2"/>
        <v>62.708733398493649</v>
      </c>
      <c r="P6" s="9"/>
    </row>
    <row r="7" spans="1:133">
      <c r="A7" s="12"/>
      <c r="B7" s="44">
        <v>512</v>
      </c>
      <c r="C7" s="20" t="s">
        <v>21</v>
      </c>
      <c r="D7" s="46">
        <v>0</v>
      </c>
      <c r="E7" s="46">
        <v>381762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381762</v>
      </c>
      <c r="O7" s="47">
        <f t="shared" si="2"/>
        <v>21.949174955441844</v>
      </c>
      <c r="P7" s="9"/>
    </row>
    <row r="8" spans="1:133">
      <c r="A8" s="12"/>
      <c r="B8" s="44">
        <v>513</v>
      </c>
      <c r="C8" s="20" t="s">
        <v>22</v>
      </c>
      <c r="D8" s="46">
        <v>99944</v>
      </c>
      <c r="E8" s="46">
        <v>1288661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1388605</v>
      </c>
      <c r="O8" s="47">
        <f t="shared" si="2"/>
        <v>79.837003392169265</v>
      </c>
      <c r="P8" s="9"/>
    </row>
    <row r="9" spans="1:133">
      <c r="A9" s="12"/>
      <c r="B9" s="44">
        <v>514</v>
      </c>
      <c r="C9" s="20" t="s">
        <v>23</v>
      </c>
      <c r="D9" s="46">
        <v>60000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60000</v>
      </c>
      <c r="O9" s="47">
        <f t="shared" si="2"/>
        <v>3.4496636577933653</v>
      </c>
      <c r="P9" s="9"/>
    </row>
    <row r="10" spans="1:133">
      <c r="A10" s="12"/>
      <c r="B10" s="44">
        <v>517</v>
      </c>
      <c r="C10" s="20" t="s">
        <v>24</v>
      </c>
      <c r="D10" s="46">
        <v>34328</v>
      </c>
      <c r="E10" s="46">
        <v>607195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641523</v>
      </c>
      <c r="O10" s="47">
        <f t="shared" si="2"/>
        <v>36.883976312309549</v>
      </c>
      <c r="P10" s="9"/>
    </row>
    <row r="11" spans="1:133">
      <c r="A11" s="12"/>
      <c r="B11" s="44">
        <v>519</v>
      </c>
      <c r="C11" s="20" t="s">
        <v>25</v>
      </c>
      <c r="D11" s="46">
        <v>446138</v>
      </c>
      <c r="E11" s="46">
        <v>108999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555137</v>
      </c>
      <c r="O11" s="47">
        <f t="shared" si="2"/>
        <v>31.917265566607256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860233</v>
      </c>
      <c r="E12" s="31">
        <f t="shared" si="3"/>
        <v>5585282</v>
      </c>
      <c r="F12" s="31">
        <f t="shared" si="3"/>
        <v>0</v>
      </c>
      <c r="G12" s="31">
        <f t="shared" si="3"/>
        <v>222359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6667874</v>
      </c>
      <c r="O12" s="43">
        <f t="shared" si="2"/>
        <v>383.36537687575463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3231411</v>
      </c>
      <c r="F13" s="46">
        <v>0</v>
      </c>
      <c r="G13" s="46">
        <v>222359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3453770</v>
      </c>
      <c r="O13" s="47">
        <f t="shared" si="2"/>
        <v>198.57241418961652</v>
      </c>
      <c r="P13" s="9"/>
    </row>
    <row r="14" spans="1:133">
      <c r="A14" s="12"/>
      <c r="B14" s="44">
        <v>522</v>
      </c>
      <c r="C14" s="20" t="s">
        <v>28</v>
      </c>
      <c r="D14" s="46">
        <v>14650</v>
      </c>
      <c r="E14" s="46">
        <v>769090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783740</v>
      </c>
      <c r="O14" s="47">
        <f t="shared" si="2"/>
        <v>45.060656585982869</v>
      </c>
      <c r="P14" s="9"/>
    </row>
    <row r="15" spans="1:133">
      <c r="A15" s="12"/>
      <c r="B15" s="44">
        <v>523</v>
      </c>
      <c r="C15" s="20" t="s">
        <v>29</v>
      </c>
      <c r="D15" s="46">
        <v>195394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195394</v>
      </c>
      <c r="O15" s="47">
        <f t="shared" si="2"/>
        <v>11.23405967918128</v>
      </c>
      <c r="P15" s="9"/>
    </row>
    <row r="16" spans="1:133">
      <c r="A16" s="12"/>
      <c r="B16" s="44">
        <v>524</v>
      </c>
      <c r="C16" s="20" t="s">
        <v>30</v>
      </c>
      <c r="D16" s="46">
        <v>388410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388410</v>
      </c>
      <c r="O16" s="47">
        <f t="shared" si="2"/>
        <v>22.33139768872535</v>
      </c>
      <c r="P16" s="9"/>
    </row>
    <row r="17" spans="1:16">
      <c r="A17" s="12"/>
      <c r="B17" s="44">
        <v>525</v>
      </c>
      <c r="C17" s="20" t="s">
        <v>31</v>
      </c>
      <c r="D17" s="46">
        <v>208179</v>
      </c>
      <c r="E17" s="46">
        <v>91376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299555</v>
      </c>
      <c r="O17" s="47">
        <f t="shared" si="2"/>
        <v>17.222733283504859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1297721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1297721</v>
      </c>
      <c r="O18" s="47">
        <f t="shared" si="2"/>
        <v>74.611682860921064</v>
      </c>
      <c r="P18" s="9"/>
    </row>
    <row r="19" spans="1:16">
      <c r="A19" s="12"/>
      <c r="B19" s="44">
        <v>527</v>
      </c>
      <c r="C19" s="20" t="s">
        <v>33</v>
      </c>
      <c r="D19" s="46">
        <v>52600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52600</v>
      </c>
      <c r="O19" s="47">
        <f t="shared" si="2"/>
        <v>3.0242051399988501</v>
      </c>
      <c r="P19" s="9"/>
    </row>
    <row r="20" spans="1:16">
      <c r="A20" s="12"/>
      <c r="B20" s="44">
        <v>529</v>
      </c>
      <c r="C20" s="20" t="s">
        <v>34</v>
      </c>
      <c r="D20" s="46">
        <v>1000</v>
      </c>
      <c r="E20" s="46">
        <v>195684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196684</v>
      </c>
      <c r="O20" s="47">
        <f t="shared" si="2"/>
        <v>11.308227447823837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211505</v>
      </c>
      <c r="E21" s="31">
        <f t="shared" si="5"/>
        <v>735255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946760</v>
      </c>
      <c r="O21" s="43">
        <f t="shared" si="2"/>
        <v>54.433392744207438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735255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735255</v>
      </c>
      <c r="O22" s="47">
        <f t="shared" si="2"/>
        <v>42.273040878514344</v>
      </c>
      <c r="P22" s="9"/>
    </row>
    <row r="23" spans="1:16">
      <c r="A23" s="12"/>
      <c r="B23" s="44">
        <v>537</v>
      </c>
      <c r="C23" s="20" t="s">
        <v>37</v>
      </c>
      <c r="D23" s="46">
        <v>211505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211505</v>
      </c>
      <c r="O23" s="47">
        <f t="shared" si="2"/>
        <v>12.160351865693094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0</v>
      </c>
      <c r="E24" s="31">
        <f t="shared" si="6"/>
        <v>7955951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7955951</v>
      </c>
      <c r="O24" s="43">
        <f t="shared" si="2"/>
        <v>457.4225837980797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7862747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7862747</v>
      </c>
      <c r="O25" s="47">
        <f t="shared" si="2"/>
        <v>452.06387627206345</v>
      </c>
      <c r="P25" s="9"/>
    </row>
    <row r="26" spans="1:16">
      <c r="A26" s="12"/>
      <c r="B26" s="44">
        <v>544</v>
      </c>
      <c r="C26" s="20" t="s">
        <v>40</v>
      </c>
      <c r="D26" s="46">
        <v>0</v>
      </c>
      <c r="E26" s="46">
        <v>93204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93204</v>
      </c>
      <c r="O26" s="47">
        <f t="shared" si="2"/>
        <v>5.3587075260162136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48009</v>
      </c>
      <c r="E27" s="31">
        <f t="shared" si="8"/>
        <v>159199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207208</v>
      </c>
      <c r="O27" s="43">
        <f t="shared" si="2"/>
        <v>11.913298453400794</v>
      </c>
      <c r="P27" s="10"/>
    </row>
    <row r="28" spans="1:16">
      <c r="A28" s="13"/>
      <c r="B28" s="45">
        <v>552</v>
      </c>
      <c r="C28" s="21" t="s">
        <v>42</v>
      </c>
      <c r="D28" s="46">
        <v>8559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8559</v>
      </c>
      <c r="O28" s="47">
        <f t="shared" si="2"/>
        <v>0.49209452078422355</v>
      </c>
      <c r="P28" s="9"/>
    </row>
    <row r="29" spans="1:16">
      <c r="A29" s="13"/>
      <c r="B29" s="45">
        <v>553</v>
      </c>
      <c r="C29" s="21" t="s">
        <v>43</v>
      </c>
      <c r="D29" s="46">
        <v>39450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39450</v>
      </c>
      <c r="O29" s="47">
        <f t="shared" si="2"/>
        <v>2.2681538549991376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159199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159199</v>
      </c>
      <c r="O30" s="47">
        <f t="shared" si="2"/>
        <v>9.1530500776174328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445985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445985</v>
      </c>
      <c r="O31" s="43">
        <f t="shared" si="2"/>
        <v>25.641637440349566</v>
      </c>
      <c r="P31" s="10"/>
    </row>
    <row r="32" spans="1:16">
      <c r="A32" s="12"/>
      <c r="B32" s="44">
        <v>562</v>
      </c>
      <c r="C32" s="20" t="s">
        <v>46</v>
      </c>
      <c r="D32" s="46">
        <v>181009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181009</v>
      </c>
      <c r="O32" s="47">
        <f t="shared" si="2"/>
        <v>10.407002817225321</v>
      </c>
      <c r="P32" s="9"/>
    </row>
    <row r="33" spans="1:16">
      <c r="A33" s="12"/>
      <c r="B33" s="44">
        <v>563</v>
      </c>
      <c r="C33" s="20" t="s">
        <v>47</v>
      </c>
      <c r="D33" s="46">
        <v>38950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38950</v>
      </c>
      <c r="O33" s="47">
        <f t="shared" si="2"/>
        <v>2.2394066578508594</v>
      </c>
      <c r="P33" s="9"/>
    </row>
    <row r="34" spans="1:16">
      <c r="A34" s="12"/>
      <c r="B34" s="44">
        <v>564</v>
      </c>
      <c r="C34" s="20" t="s">
        <v>48</v>
      </c>
      <c r="D34" s="46">
        <v>157898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157898</v>
      </c>
      <c r="O34" s="47">
        <f t="shared" si="2"/>
        <v>9.0782498706376131</v>
      </c>
      <c r="P34" s="9"/>
    </row>
    <row r="35" spans="1:16">
      <c r="A35" s="12"/>
      <c r="B35" s="44">
        <v>569</v>
      </c>
      <c r="C35" s="20" t="s">
        <v>49</v>
      </c>
      <c r="D35" s="46">
        <v>68128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68128</v>
      </c>
      <c r="O35" s="47">
        <f t="shared" si="2"/>
        <v>3.9169780946357728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SUM(D37:D38)</f>
        <v>374121</v>
      </c>
      <c r="E36" s="31">
        <f t="shared" si="11"/>
        <v>120688</v>
      </c>
      <c r="F36" s="31">
        <f t="shared" si="11"/>
        <v>0</v>
      </c>
      <c r="G36" s="31">
        <f t="shared" si="11"/>
        <v>380337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875146</v>
      </c>
      <c r="O36" s="43">
        <f t="shared" si="2"/>
        <v>50.315989191053873</v>
      </c>
      <c r="P36" s="9"/>
    </row>
    <row r="37" spans="1:16">
      <c r="A37" s="12"/>
      <c r="B37" s="44">
        <v>571</v>
      </c>
      <c r="C37" s="20" t="s">
        <v>51</v>
      </c>
      <c r="D37" s="46">
        <v>149300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149300</v>
      </c>
      <c r="O37" s="47">
        <f t="shared" ref="O37:O58" si="12">(N37/O$60)</f>
        <v>8.5839130684758231</v>
      </c>
      <c r="P37" s="9"/>
    </row>
    <row r="38" spans="1:16">
      <c r="A38" s="12"/>
      <c r="B38" s="44">
        <v>572</v>
      </c>
      <c r="C38" s="20" t="s">
        <v>52</v>
      </c>
      <c r="D38" s="46">
        <v>224821</v>
      </c>
      <c r="E38" s="46">
        <v>120688</v>
      </c>
      <c r="F38" s="46">
        <v>0</v>
      </c>
      <c r="G38" s="46">
        <v>380337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725846</v>
      </c>
      <c r="O38" s="47">
        <f t="shared" si="12"/>
        <v>41.73207612257805</v>
      </c>
      <c r="P38" s="9"/>
    </row>
    <row r="39" spans="1:16" ht="15.75">
      <c r="A39" s="28" t="s">
        <v>69</v>
      </c>
      <c r="B39" s="29"/>
      <c r="C39" s="30"/>
      <c r="D39" s="31">
        <f t="shared" ref="D39:M39" si="13">SUM(D40:D40)</f>
        <v>5892590</v>
      </c>
      <c r="E39" s="31">
        <f t="shared" si="13"/>
        <v>460073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ref="N39:N45" si="14">SUM(D39:M39)</f>
        <v>6352663</v>
      </c>
      <c r="O39" s="43">
        <f t="shared" si="12"/>
        <v>365.24251135514288</v>
      </c>
      <c r="P39" s="9"/>
    </row>
    <row r="40" spans="1:16">
      <c r="A40" s="12"/>
      <c r="B40" s="44">
        <v>581</v>
      </c>
      <c r="C40" s="20" t="s">
        <v>53</v>
      </c>
      <c r="D40" s="46">
        <v>5892590</v>
      </c>
      <c r="E40" s="46">
        <v>460073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4"/>
        <v>6352663</v>
      </c>
      <c r="O40" s="47">
        <f t="shared" si="12"/>
        <v>365.24251135514288</v>
      </c>
      <c r="P40" s="9"/>
    </row>
    <row r="41" spans="1:16" ht="15.75">
      <c r="A41" s="28" t="s">
        <v>54</v>
      </c>
      <c r="B41" s="29"/>
      <c r="C41" s="30"/>
      <c r="D41" s="31">
        <f t="shared" ref="D41:M41" si="15">SUM(D42:D57)</f>
        <v>0</v>
      </c>
      <c r="E41" s="31">
        <f t="shared" si="15"/>
        <v>788662</v>
      </c>
      <c r="F41" s="31">
        <f t="shared" si="15"/>
        <v>0</v>
      </c>
      <c r="G41" s="31">
        <f t="shared" si="15"/>
        <v>21484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 t="shared" si="14"/>
        <v>810146</v>
      </c>
      <c r="O41" s="43">
        <f t="shared" si="12"/>
        <v>46.578853561777727</v>
      </c>
      <c r="P41" s="9"/>
    </row>
    <row r="42" spans="1:16">
      <c r="A42" s="12"/>
      <c r="B42" s="44">
        <v>601</v>
      </c>
      <c r="C42" s="20" t="s">
        <v>55</v>
      </c>
      <c r="D42" s="46">
        <v>0</v>
      </c>
      <c r="E42" s="46">
        <v>200636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200636</v>
      </c>
      <c r="O42" s="47">
        <f t="shared" si="12"/>
        <v>11.535445294083827</v>
      </c>
      <c r="P42" s="9"/>
    </row>
    <row r="43" spans="1:16">
      <c r="A43" s="12"/>
      <c r="B43" s="44">
        <v>603</v>
      </c>
      <c r="C43" s="20" t="s">
        <v>56</v>
      </c>
      <c r="D43" s="46">
        <v>0</v>
      </c>
      <c r="E43" s="46">
        <v>14426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14426</v>
      </c>
      <c r="O43" s="47">
        <f t="shared" si="12"/>
        <v>0.82941413212211812</v>
      </c>
      <c r="P43" s="9"/>
    </row>
    <row r="44" spans="1:16">
      <c r="A44" s="12"/>
      <c r="B44" s="44">
        <v>604</v>
      </c>
      <c r="C44" s="20" t="s">
        <v>57</v>
      </c>
      <c r="D44" s="46">
        <v>0</v>
      </c>
      <c r="E44" s="46">
        <v>164031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164031</v>
      </c>
      <c r="O44" s="47">
        <f t="shared" si="12"/>
        <v>9.4308629908583921</v>
      </c>
      <c r="P44" s="9"/>
    </row>
    <row r="45" spans="1:16">
      <c r="A45" s="12"/>
      <c r="B45" s="44">
        <v>608</v>
      </c>
      <c r="C45" s="20" t="s">
        <v>58</v>
      </c>
      <c r="D45" s="46">
        <v>0</v>
      </c>
      <c r="E45" s="46">
        <v>21960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21960</v>
      </c>
      <c r="O45" s="47">
        <f t="shared" si="12"/>
        <v>1.2625768987523716</v>
      </c>
      <c r="P45" s="9"/>
    </row>
    <row r="46" spans="1:16">
      <c r="A46" s="12"/>
      <c r="B46" s="44">
        <v>614</v>
      </c>
      <c r="C46" s="20" t="s">
        <v>59</v>
      </c>
      <c r="D46" s="46">
        <v>0</v>
      </c>
      <c r="E46" s="46">
        <v>24445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6">SUM(D46:M46)</f>
        <v>24445</v>
      </c>
      <c r="O46" s="47">
        <f t="shared" si="12"/>
        <v>1.4054504685793134</v>
      </c>
      <c r="P46" s="9"/>
    </row>
    <row r="47" spans="1:16">
      <c r="A47" s="12"/>
      <c r="B47" s="44">
        <v>629</v>
      </c>
      <c r="C47" s="20" t="s">
        <v>61</v>
      </c>
      <c r="D47" s="46">
        <v>0</v>
      </c>
      <c r="E47" s="46">
        <v>0</v>
      </c>
      <c r="F47" s="46">
        <v>0</v>
      </c>
      <c r="G47" s="46">
        <v>21484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21484</v>
      </c>
      <c r="O47" s="47">
        <f t="shared" si="12"/>
        <v>1.235209567067211</v>
      </c>
      <c r="P47" s="9"/>
    </row>
    <row r="48" spans="1:16">
      <c r="A48" s="12"/>
      <c r="B48" s="44">
        <v>634</v>
      </c>
      <c r="C48" s="20" t="s">
        <v>60</v>
      </c>
      <c r="D48" s="46">
        <v>0</v>
      </c>
      <c r="E48" s="46">
        <v>22061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22061</v>
      </c>
      <c r="O48" s="47">
        <f t="shared" si="12"/>
        <v>1.2683838325763237</v>
      </c>
      <c r="P48" s="9"/>
    </row>
    <row r="49" spans="1:119">
      <c r="A49" s="12"/>
      <c r="B49" s="44">
        <v>654</v>
      </c>
      <c r="C49" s="20" t="s">
        <v>62</v>
      </c>
      <c r="D49" s="46">
        <v>0</v>
      </c>
      <c r="E49" s="46">
        <v>33177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33177</v>
      </c>
      <c r="O49" s="47">
        <f t="shared" si="12"/>
        <v>1.9074915195768412</v>
      </c>
      <c r="P49" s="9"/>
    </row>
    <row r="50" spans="1:119">
      <c r="A50" s="12"/>
      <c r="B50" s="44">
        <v>667</v>
      </c>
      <c r="C50" s="20" t="s">
        <v>63</v>
      </c>
      <c r="D50" s="46">
        <v>0</v>
      </c>
      <c r="E50" s="46">
        <v>3303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3303</v>
      </c>
      <c r="O50" s="47">
        <f t="shared" si="12"/>
        <v>0.18990398436152475</v>
      </c>
      <c r="P50" s="9"/>
    </row>
    <row r="51" spans="1:119">
      <c r="A51" s="12"/>
      <c r="B51" s="44">
        <v>674</v>
      </c>
      <c r="C51" s="20" t="s">
        <v>64</v>
      </c>
      <c r="D51" s="46">
        <v>0</v>
      </c>
      <c r="E51" s="46">
        <v>23655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23655</v>
      </c>
      <c r="O51" s="47">
        <f t="shared" si="12"/>
        <v>1.3600298970850342</v>
      </c>
      <c r="P51" s="9"/>
    </row>
    <row r="52" spans="1:119">
      <c r="A52" s="12"/>
      <c r="B52" s="44">
        <v>694</v>
      </c>
      <c r="C52" s="20" t="s">
        <v>65</v>
      </c>
      <c r="D52" s="46">
        <v>0</v>
      </c>
      <c r="E52" s="46">
        <v>10568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10568</v>
      </c>
      <c r="O52" s="47">
        <f t="shared" si="12"/>
        <v>0.60760075892600474</v>
      </c>
      <c r="P52" s="9"/>
    </row>
    <row r="53" spans="1:119">
      <c r="A53" s="12"/>
      <c r="B53" s="44">
        <v>716</v>
      </c>
      <c r="C53" s="20" t="s">
        <v>66</v>
      </c>
      <c r="D53" s="46">
        <v>0</v>
      </c>
      <c r="E53" s="46">
        <v>56025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7">SUM(D53:M53)</f>
        <v>56025</v>
      </c>
      <c r="O53" s="47">
        <f t="shared" si="12"/>
        <v>3.2211234404645546</v>
      </c>
      <c r="P53" s="9"/>
    </row>
    <row r="54" spans="1:119">
      <c r="A54" s="12"/>
      <c r="B54" s="44">
        <v>719</v>
      </c>
      <c r="C54" s="20" t="s">
        <v>67</v>
      </c>
      <c r="D54" s="46">
        <v>0</v>
      </c>
      <c r="E54" s="46">
        <v>48713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48713</v>
      </c>
      <c r="O54" s="47">
        <f t="shared" si="12"/>
        <v>2.8007244293681368</v>
      </c>
      <c r="P54" s="9"/>
    </row>
    <row r="55" spans="1:119">
      <c r="A55" s="12"/>
      <c r="B55" s="44">
        <v>724</v>
      </c>
      <c r="C55" s="20" t="s">
        <v>68</v>
      </c>
      <c r="D55" s="46">
        <v>0</v>
      </c>
      <c r="E55" s="46">
        <v>42100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42100</v>
      </c>
      <c r="O55" s="47">
        <f t="shared" si="12"/>
        <v>2.4205139998850114</v>
      </c>
      <c r="P55" s="9"/>
    </row>
    <row r="56" spans="1:119">
      <c r="A56" s="12"/>
      <c r="B56" s="44">
        <v>744</v>
      </c>
      <c r="C56" s="20" t="s">
        <v>70</v>
      </c>
      <c r="D56" s="46">
        <v>0</v>
      </c>
      <c r="E56" s="46">
        <v>23396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23396</v>
      </c>
      <c r="O56" s="47">
        <f t="shared" si="12"/>
        <v>1.3451388489622262</v>
      </c>
      <c r="P56" s="9"/>
    </row>
    <row r="57" spans="1:119" ht="15.75" thickBot="1">
      <c r="A57" s="12"/>
      <c r="B57" s="44">
        <v>764</v>
      </c>
      <c r="C57" s="20" t="s">
        <v>71</v>
      </c>
      <c r="D57" s="46">
        <v>0</v>
      </c>
      <c r="E57" s="46">
        <v>100166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100166</v>
      </c>
      <c r="O57" s="47">
        <f t="shared" si="12"/>
        <v>5.7589834991088367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8">SUM(D5,D12,D21,D24,D27,D31,D36,D39,D41)</f>
        <v>9563546</v>
      </c>
      <c r="E58" s="15">
        <f t="shared" si="18"/>
        <v>18191727</v>
      </c>
      <c r="F58" s="15">
        <f t="shared" si="18"/>
        <v>0</v>
      </c>
      <c r="G58" s="15">
        <f t="shared" si="18"/>
        <v>624180</v>
      </c>
      <c r="H58" s="15">
        <f t="shared" si="18"/>
        <v>0</v>
      </c>
      <c r="I58" s="15">
        <f t="shared" si="18"/>
        <v>0</v>
      </c>
      <c r="J58" s="15">
        <f t="shared" si="18"/>
        <v>0</v>
      </c>
      <c r="K58" s="15">
        <f t="shared" si="18"/>
        <v>0</v>
      </c>
      <c r="L58" s="15">
        <f t="shared" si="18"/>
        <v>0</v>
      </c>
      <c r="M58" s="15">
        <f t="shared" si="18"/>
        <v>0</v>
      </c>
      <c r="N58" s="15">
        <f t="shared" si="17"/>
        <v>28379453</v>
      </c>
      <c r="O58" s="37">
        <f t="shared" si="12"/>
        <v>1631.6594607025816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18</v>
      </c>
      <c r="M60" s="118"/>
      <c r="N60" s="118"/>
      <c r="O60" s="41">
        <v>17393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thickBot="1">
      <c r="A62" s="120" t="s">
        <v>80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A62:O62"/>
    <mergeCell ref="A61:O61"/>
    <mergeCell ref="L60:N6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1812390</v>
      </c>
      <c r="E5" s="26">
        <f t="shared" si="0"/>
        <v>3245473</v>
      </c>
      <c r="F5" s="26">
        <f t="shared" si="0"/>
        <v>0</v>
      </c>
      <c r="G5" s="26">
        <f t="shared" si="0"/>
        <v>20257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5078120</v>
      </c>
      <c r="O5" s="32">
        <f t="shared" ref="O5:O50" si="2">(N5/O$52)</f>
        <v>294.28140936485858</v>
      </c>
      <c r="P5" s="6"/>
    </row>
    <row r="6" spans="1:133">
      <c r="A6" s="12"/>
      <c r="B6" s="44">
        <v>511</v>
      </c>
      <c r="C6" s="20" t="s">
        <v>20</v>
      </c>
      <c r="D6" s="46">
        <v>1268306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1268306</v>
      </c>
      <c r="O6" s="47">
        <f t="shared" si="2"/>
        <v>73.49942049142328</v>
      </c>
      <c r="P6" s="9"/>
    </row>
    <row r="7" spans="1:133">
      <c r="A7" s="12"/>
      <c r="B7" s="44">
        <v>512</v>
      </c>
      <c r="C7" s="20" t="s">
        <v>21</v>
      </c>
      <c r="D7" s="46">
        <v>0</v>
      </c>
      <c r="E7" s="46">
        <v>515366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515366</v>
      </c>
      <c r="O7" s="47">
        <f t="shared" si="2"/>
        <v>29.865901715345387</v>
      </c>
      <c r="P7" s="9"/>
    </row>
    <row r="8" spans="1:133">
      <c r="A8" s="12"/>
      <c r="B8" s="44">
        <v>513</v>
      </c>
      <c r="C8" s="20" t="s">
        <v>22</v>
      </c>
      <c r="D8" s="46">
        <v>78903</v>
      </c>
      <c r="E8" s="46">
        <v>1397396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1476299</v>
      </c>
      <c r="O8" s="47">
        <f t="shared" si="2"/>
        <v>85.55279323133982</v>
      </c>
      <c r="P8" s="9"/>
    </row>
    <row r="9" spans="1:133">
      <c r="A9" s="12"/>
      <c r="B9" s="44">
        <v>514</v>
      </c>
      <c r="C9" s="20" t="s">
        <v>23</v>
      </c>
      <c r="D9" s="46">
        <v>60000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60000</v>
      </c>
      <c r="O9" s="47">
        <f t="shared" si="2"/>
        <v>3.4770514603616132</v>
      </c>
      <c r="P9" s="9"/>
    </row>
    <row r="10" spans="1:133">
      <c r="A10" s="12"/>
      <c r="B10" s="44">
        <v>517</v>
      </c>
      <c r="C10" s="20" t="s">
        <v>24</v>
      </c>
      <c r="D10" s="46">
        <v>17623</v>
      </c>
      <c r="E10" s="46">
        <v>1318711</v>
      </c>
      <c r="F10" s="46">
        <v>0</v>
      </c>
      <c r="G10" s="46">
        <v>20257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1356591</v>
      </c>
      <c r="O10" s="47">
        <f t="shared" si="2"/>
        <v>78.615611961057027</v>
      </c>
      <c r="P10" s="9"/>
    </row>
    <row r="11" spans="1:133">
      <c r="A11" s="12"/>
      <c r="B11" s="44">
        <v>519</v>
      </c>
      <c r="C11" s="20" t="s">
        <v>25</v>
      </c>
      <c r="D11" s="46">
        <v>387558</v>
      </c>
      <c r="E11" s="46">
        <v>14000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401558</v>
      </c>
      <c r="O11" s="47">
        <f t="shared" si="2"/>
        <v>23.270630505331479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1046865</v>
      </c>
      <c r="E12" s="31">
        <f t="shared" si="3"/>
        <v>5757783</v>
      </c>
      <c r="F12" s="31">
        <f t="shared" si="3"/>
        <v>0</v>
      </c>
      <c r="G12" s="31">
        <f t="shared" si="3"/>
        <v>1706724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8511372</v>
      </c>
      <c r="O12" s="43">
        <f t="shared" si="2"/>
        <v>493.24130737134908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3300181</v>
      </c>
      <c r="F13" s="46">
        <v>0</v>
      </c>
      <c r="G13" s="46">
        <v>1706724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5006905</v>
      </c>
      <c r="O13" s="47">
        <f t="shared" si="2"/>
        <v>290.15443903569775</v>
      </c>
      <c r="P13" s="9"/>
    </row>
    <row r="14" spans="1:133">
      <c r="A14" s="12"/>
      <c r="B14" s="44">
        <v>522</v>
      </c>
      <c r="C14" s="20" t="s">
        <v>28</v>
      </c>
      <c r="D14" s="46">
        <v>6279</v>
      </c>
      <c r="E14" s="46">
        <v>708533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714812</v>
      </c>
      <c r="O14" s="47">
        <f t="shared" si="2"/>
        <v>41.423968474733428</v>
      </c>
      <c r="P14" s="9"/>
    </row>
    <row r="15" spans="1:133">
      <c r="A15" s="12"/>
      <c r="B15" s="44">
        <v>523</v>
      </c>
      <c r="C15" s="20" t="s">
        <v>29</v>
      </c>
      <c r="D15" s="46">
        <v>326020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326020</v>
      </c>
      <c r="O15" s="47">
        <f t="shared" si="2"/>
        <v>18.893138618451552</v>
      </c>
      <c r="P15" s="9"/>
    </row>
    <row r="16" spans="1:133">
      <c r="A16" s="12"/>
      <c r="B16" s="44">
        <v>524</v>
      </c>
      <c r="C16" s="20" t="s">
        <v>30</v>
      </c>
      <c r="D16" s="46">
        <v>412911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412911</v>
      </c>
      <c r="O16" s="47">
        <f t="shared" si="2"/>
        <v>23.928546592489568</v>
      </c>
      <c r="P16" s="9"/>
    </row>
    <row r="17" spans="1:16">
      <c r="A17" s="12"/>
      <c r="B17" s="44">
        <v>525</v>
      </c>
      <c r="C17" s="20" t="s">
        <v>31</v>
      </c>
      <c r="D17" s="46">
        <v>186454</v>
      </c>
      <c r="E17" s="46">
        <v>91376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277830</v>
      </c>
      <c r="O17" s="47">
        <f t="shared" si="2"/>
        <v>16.100486787204449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1597709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1597709</v>
      </c>
      <c r="O18" s="47">
        <f t="shared" si="2"/>
        <v>92.58860686138155</v>
      </c>
      <c r="P18" s="9"/>
    </row>
    <row r="19" spans="1:16">
      <c r="A19" s="12"/>
      <c r="B19" s="44">
        <v>527</v>
      </c>
      <c r="C19" s="20" t="s">
        <v>33</v>
      </c>
      <c r="D19" s="46">
        <v>47197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47197</v>
      </c>
      <c r="O19" s="47">
        <f t="shared" si="2"/>
        <v>2.7351066295781177</v>
      </c>
      <c r="P19" s="9"/>
    </row>
    <row r="20" spans="1:16">
      <c r="A20" s="12"/>
      <c r="B20" s="44">
        <v>529</v>
      </c>
      <c r="C20" s="20" t="s">
        <v>34</v>
      </c>
      <c r="D20" s="46">
        <v>68004</v>
      </c>
      <c r="E20" s="46">
        <v>59984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127988</v>
      </c>
      <c r="O20" s="47">
        <f t="shared" si="2"/>
        <v>7.4170143718127024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224497</v>
      </c>
      <c r="E21" s="31">
        <f t="shared" si="5"/>
        <v>806519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1031016</v>
      </c>
      <c r="O21" s="43">
        <f t="shared" si="2"/>
        <v>59.748261474269817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806519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806519</v>
      </c>
      <c r="O22" s="47">
        <f t="shared" si="2"/>
        <v>46.73846777932313</v>
      </c>
      <c r="P22" s="9"/>
    </row>
    <row r="23" spans="1:16">
      <c r="A23" s="12"/>
      <c r="B23" s="44">
        <v>537</v>
      </c>
      <c r="C23" s="20" t="s">
        <v>37</v>
      </c>
      <c r="D23" s="46">
        <v>224497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224497</v>
      </c>
      <c r="O23" s="47">
        <f t="shared" si="2"/>
        <v>13.009793694946685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4430</v>
      </c>
      <c r="E24" s="31">
        <f t="shared" si="6"/>
        <v>4694011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4698441</v>
      </c>
      <c r="O24" s="43">
        <f t="shared" si="2"/>
        <v>272.278685674548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4694011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4694011</v>
      </c>
      <c r="O25" s="47">
        <f t="shared" si="2"/>
        <v>272.02196337505796</v>
      </c>
      <c r="P25" s="9"/>
    </row>
    <row r="26" spans="1:16">
      <c r="A26" s="12"/>
      <c r="B26" s="44">
        <v>549</v>
      </c>
      <c r="C26" s="20" t="s">
        <v>77</v>
      </c>
      <c r="D26" s="46">
        <v>4430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4430</v>
      </c>
      <c r="O26" s="47">
        <f t="shared" si="2"/>
        <v>0.25672229949003245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46779</v>
      </c>
      <c r="E27" s="31">
        <f t="shared" si="8"/>
        <v>421097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467876</v>
      </c>
      <c r="O27" s="43">
        <f t="shared" si="2"/>
        <v>27.113815484469171</v>
      </c>
      <c r="P27" s="10"/>
    </row>
    <row r="28" spans="1:16">
      <c r="A28" s="13"/>
      <c r="B28" s="45">
        <v>552</v>
      </c>
      <c r="C28" s="21" t="s">
        <v>42</v>
      </c>
      <c r="D28" s="46">
        <v>7985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7985</v>
      </c>
      <c r="O28" s="47">
        <f t="shared" si="2"/>
        <v>0.46273759851645807</v>
      </c>
      <c r="P28" s="9"/>
    </row>
    <row r="29" spans="1:16">
      <c r="A29" s="13"/>
      <c r="B29" s="45">
        <v>553</v>
      </c>
      <c r="C29" s="21" t="s">
        <v>43</v>
      </c>
      <c r="D29" s="46">
        <v>38794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38794</v>
      </c>
      <c r="O29" s="47">
        <f t="shared" si="2"/>
        <v>2.2481455725544737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421097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421097</v>
      </c>
      <c r="O30" s="47">
        <f t="shared" si="2"/>
        <v>24.402932313398239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490609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490609</v>
      </c>
      <c r="O31" s="43">
        <f t="shared" si="2"/>
        <v>28.431212331942511</v>
      </c>
      <c r="P31" s="10"/>
    </row>
    <row r="32" spans="1:16">
      <c r="A32" s="12"/>
      <c r="B32" s="44">
        <v>562</v>
      </c>
      <c r="C32" s="20" t="s">
        <v>46</v>
      </c>
      <c r="D32" s="46">
        <v>204300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204300</v>
      </c>
      <c r="O32" s="47">
        <f t="shared" si="2"/>
        <v>11.839360222531294</v>
      </c>
      <c r="P32" s="9"/>
    </row>
    <row r="33" spans="1:16">
      <c r="A33" s="12"/>
      <c r="B33" s="44">
        <v>563</v>
      </c>
      <c r="C33" s="20" t="s">
        <v>47</v>
      </c>
      <c r="D33" s="46">
        <v>41000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41000</v>
      </c>
      <c r="O33" s="47">
        <f t="shared" si="2"/>
        <v>2.375985164580436</v>
      </c>
      <c r="P33" s="9"/>
    </row>
    <row r="34" spans="1:16">
      <c r="A34" s="12"/>
      <c r="B34" s="44">
        <v>564</v>
      </c>
      <c r="C34" s="20" t="s">
        <v>48</v>
      </c>
      <c r="D34" s="46">
        <v>171987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171987</v>
      </c>
      <c r="O34" s="47">
        <f t="shared" si="2"/>
        <v>9.9667941585535473</v>
      </c>
      <c r="P34" s="9"/>
    </row>
    <row r="35" spans="1:16">
      <c r="A35" s="12"/>
      <c r="B35" s="44">
        <v>569</v>
      </c>
      <c r="C35" s="20" t="s">
        <v>49</v>
      </c>
      <c r="D35" s="46">
        <v>73322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73322</v>
      </c>
      <c r="O35" s="47">
        <f t="shared" si="2"/>
        <v>4.2490727862772371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SUM(D37:D39)</f>
        <v>588129</v>
      </c>
      <c r="E36" s="31">
        <f t="shared" si="11"/>
        <v>0</v>
      </c>
      <c r="F36" s="31">
        <f t="shared" si="11"/>
        <v>0</v>
      </c>
      <c r="G36" s="31">
        <f t="shared" si="11"/>
        <v>51404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639533</v>
      </c>
      <c r="O36" s="43">
        <f t="shared" si="2"/>
        <v>37.061485859990725</v>
      </c>
      <c r="P36" s="9"/>
    </row>
    <row r="37" spans="1:16">
      <c r="A37" s="12"/>
      <c r="B37" s="44">
        <v>571</v>
      </c>
      <c r="C37" s="20" t="s">
        <v>51</v>
      </c>
      <c r="D37" s="46">
        <v>152916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152916</v>
      </c>
      <c r="O37" s="47">
        <f t="shared" si="2"/>
        <v>8.8616133518776081</v>
      </c>
      <c r="P37" s="9"/>
    </row>
    <row r="38" spans="1:16">
      <c r="A38" s="12"/>
      <c r="B38" s="44">
        <v>572</v>
      </c>
      <c r="C38" s="20" t="s">
        <v>52</v>
      </c>
      <c r="D38" s="46">
        <v>434914</v>
      </c>
      <c r="E38" s="46">
        <v>0</v>
      </c>
      <c r="F38" s="46">
        <v>0</v>
      </c>
      <c r="G38" s="46">
        <v>51404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486318</v>
      </c>
      <c r="O38" s="47">
        <f t="shared" si="2"/>
        <v>28.182545201668983</v>
      </c>
      <c r="P38" s="9"/>
    </row>
    <row r="39" spans="1:16">
      <c r="A39" s="12"/>
      <c r="B39" s="44">
        <v>573</v>
      </c>
      <c r="C39" s="20" t="s">
        <v>82</v>
      </c>
      <c r="D39" s="46">
        <v>299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299</v>
      </c>
      <c r="O39" s="47">
        <f t="shared" si="2"/>
        <v>1.7327306444135371E-2</v>
      </c>
      <c r="P39" s="9"/>
    </row>
    <row r="40" spans="1:16" ht="15.75">
      <c r="A40" s="28" t="s">
        <v>69</v>
      </c>
      <c r="B40" s="29"/>
      <c r="C40" s="30"/>
      <c r="D40" s="31">
        <f t="shared" ref="D40:M40" si="12">SUM(D41:D42)</f>
        <v>5645525</v>
      </c>
      <c r="E40" s="31">
        <f t="shared" si="12"/>
        <v>965206</v>
      </c>
      <c r="F40" s="31">
        <f t="shared" si="12"/>
        <v>0</v>
      </c>
      <c r="G40" s="31">
        <f t="shared" si="12"/>
        <v>90155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6700886</v>
      </c>
      <c r="O40" s="43">
        <f t="shared" si="2"/>
        <v>388.32209086694485</v>
      </c>
      <c r="P40" s="9"/>
    </row>
    <row r="41" spans="1:16">
      <c r="A41" s="12"/>
      <c r="B41" s="44">
        <v>581</v>
      </c>
      <c r="C41" s="20" t="s">
        <v>53</v>
      </c>
      <c r="D41" s="46">
        <v>5645525</v>
      </c>
      <c r="E41" s="46">
        <v>827936</v>
      </c>
      <c r="F41" s="46">
        <v>0</v>
      </c>
      <c r="G41" s="46">
        <v>90155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6563616</v>
      </c>
      <c r="O41" s="47">
        <f t="shared" si="2"/>
        <v>380.36717663421416</v>
      </c>
      <c r="P41" s="9"/>
    </row>
    <row r="42" spans="1:16">
      <c r="A42" s="12"/>
      <c r="B42" s="44">
        <v>587</v>
      </c>
      <c r="C42" s="20" t="s">
        <v>78</v>
      </c>
      <c r="D42" s="46">
        <v>0</v>
      </c>
      <c r="E42" s="46">
        <v>137270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3">SUM(D42:M42)</f>
        <v>137270</v>
      </c>
      <c r="O42" s="47">
        <f t="shared" si="2"/>
        <v>7.9549142327306441</v>
      </c>
      <c r="P42" s="9"/>
    </row>
    <row r="43" spans="1:16" ht="15.75">
      <c r="A43" s="28" t="s">
        <v>54</v>
      </c>
      <c r="B43" s="29"/>
      <c r="C43" s="30"/>
      <c r="D43" s="31">
        <f t="shared" ref="D43:M43" si="14">SUM(D44:D49)</f>
        <v>4743</v>
      </c>
      <c r="E43" s="31">
        <f t="shared" si="14"/>
        <v>755075</v>
      </c>
      <c r="F43" s="31">
        <f t="shared" si="14"/>
        <v>0</v>
      </c>
      <c r="G43" s="31">
        <f t="shared" si="14"/>
        <v>98810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858628</v>
      </c>
      <c r="O43" s="43">
        <f t="shared" si="2"/>
        <v>49.758229021789525</v>
      </c>
      <c r="P43" s="9"/>
    </row>
    <row r="44" spans="1:16">
      <c r="A44" s="12"/>
      <c r="B44" s="44">
        <v>601</v>
      </c>
      <c r="C44" s="20" t="s">
        <v>55</v>
      </c>
      <c r="D44" s="46">
        <v>0</v>
      </c>
      <c r="E44" s="46">
        <v>206034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206034</v>
      </c>
      <c r="O44" s="47">
        <f t="shared" si="2"/>
        <v>11.939847009735745</v>
      </c>
      <c r="P44" s="9"/>
    </row>
    <row r="45" spans="1:16">
      <c r="A45" s="12"/>
      <c r="B45" s="44">
        <v>603</v>
      </c>
      <c r="C45" s="20" t="s">
        <v>56</v>
      </c>
      <c r="D45" s="46">
        <v>0</v>
      </c>
      <c r="E45" s="46">
        <v>13627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13627</v>
      </c>
      <c r="O45" s="47">
        <f t="shared" si="2"/>
        <v>0.78969633750579504</v>
      </c>
      <c r="P45" s="9"/>
    </row>
    <row r="46" spans="1:16">
      <c r="A46" s="12"/>
      <c r="B46" s="44">
        <v>604</v>
      </c>
      <c r="C46" s="20" t="s">
        <v>57</v>
      </c>
      <c r="D46" s="46">
        <v>0</v>
      </c>
      <c r="E46" s="46">
        <v>522239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522239</v>
      </c>
      <c r="O46" s="47">
        <f t="shared" si="2"/>
        <v>30.26419796012981</v>
      </c>
      <c r="P46" s="9"/>
    </row>
    <row r="47" spans="1:16">
      <c r="A47" s="12"/>
      <c r="B47" s="44">
        <v>629</v>
      </c>
      <c r="C47" s="20" t="s">
        <v>61</v>
      </c>
      <c r="D47" s="46">
        <v>0</v>
      </c>
      <c r="E47" s="46">
        <v>0</v>
      </c>
      <c r="F47" s="46">
        <v>0</v>
      </c>
      <c r="G47" s="46">
        <v>98810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98810</v>
      </c>
      <c r="O47" s="47">
        <f t="shared" si="2"/>
        <v>5.7261242466388502</v>
      </c>
      <c r="P47" s="9"/>
    </row>
    <row r="48" spans="1:16">
      <c r="A48" s="12"/>
      <c r="B48" s="44">
        <v>667</v>
      </c>
      <c r="C48" s="20" t="s">
        <v>63</v>
      </c>
      <c r="D48" s="46">
        <v>0</v>
      </c>
      <c r="E48" s="46">
        <v>6991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6991</v>
      </c>
      <c r="O48" s="47">
        <f t="shared" si="2"/>
        <v>0.40513444598980064</v>
      </c>
      <c r="P48" s="9"/>
    </row>
    <row r="49" spans="1:119" ht="15.75" thickBot="1">
      <c r="A49" s="12"/>
      <c r="B49" s="44">
        <v>719</v>
      </c>
      <c r="C49" s="20" t="s">
        <v>67</v>
      </c>
      <c r="D49" s="46">
        <v>4743</v>
      </c>
      <c r="E49" s="46">
        <v>6184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10927</v>
      </c>
      <c r="O49" s="47">
        <f t="shared" si="2"/>
        <v>0.63322902178952245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5">SUM(D5,D12,D21,D24,D27,D31,D36,D40,D43)</f>
        <v>9863967</v>
      </c>
      <c r="E50" s="15">
        <f t="shared" si="15"/>
        <v>16645164</v>
      </c>
      <c r="F50" s="15">
        <f t="shared" si="15"/>
        <v>0</v>
      </c>
      <c r="G50" s="15">
        <f t="shared" si="15"/>
        <v>1967350</v>
      </c>
      <c r="H50" s="15">
        <f t="shared" si="15"/>
        <v>0</v>
      </c>
      <c r="I50" s="15">
        <f t="shared" si="15"/>
        <v>0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>SUM(D50:M50)</f>
        <v>28476481</v>
      </c>
      <c r="O50" s="37">
        <f t="shared" si="2"/>
        <v>1650.2364974501622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83</v>
      </c>
      <c r="M52" s="118"/>
      <c r="N52" s="118"/>
      <c r="O52" s="41">
        <v>17256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80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2014702</v>
      </c>
      <c r="E5" s="26">
        <f t="shared" si="0"/>
        <v>2170357</v>
      </c>
      <c r="F5" s="26">
        <f t="shared" si="0"/>
        <v>0</v>
      </c>
      <c r="G5" s="26">
        <f t="shared" si="0"/>
        <v>20551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4205610</v>
      </c>
      <c r="O5" s="32">
        <f t="shared" ref="O5:O48" si="2">(N5/O$50)</f>
        <v>245.85584005612066</v>
      </c>
      <c r="P5" s="6"/>
    </row>
    <row r="6" spans="1:133">
      <c r="A6" s="12"/>
      <c r="B6" s="44">
        <v>511</v>
      </c>
      <c r="C6" s="20" t="s">
        <v>20</v>
      </c>
      <c r="D6" s="46">
        <v>1246353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1246353</v>
      </c>
      <c r="O6" s="47">
        <f t="shared" si="2"/>
        <v>72.860575236759033</v>
      </c>
      <c r="P6" s="9"/>
    </row>
    <row r="7" spans="1:133">
      <c r="A7" s="12"/>
      <c r="B7" s="44">
        <v>512</v>
      </c>
      <c r="C7" s="20" t="s">
        <v>21</v>
      </c>
      <c r="D7" s="46">
        <v>0</v>
      </c>
      <c r="E7" s="46">
        <v>516471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516471</v>
      </c>
      <c r="O7" s="47">
        <f t="shared" si="2"/>
        <v>30.192388635566466</v>
      </c>
      <c r="P7" s="9"/>
    </row>
    <row r="8" spans="1:133">
      <c r="A8" s="12"/>
      <c r="B8" s="44">
        <v>513</v>
      </c>
      <c r="C8" s="20" t="s">
        <v>22</v>
      </c>
      <c r="D8" s="46">
        <v>75959</v>
      </c>
      <c r="E8" s="46">
        <v>1375120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1451079</v>
      </c>
      <c r="O8" s="47">
        <f t="shared" si="2"/>
        <v>84.828656611715189</v>
      </c>
      <c r="P8" s="9"/>
    </row>
    <row r="9" spans="1:133">
      <c r="A9" s="12"/>
      <c r="B9" s="44">
        <v>514</v>
      </c>
      <c r="C9" s="20" t="s">
        <v>23</v>
      </c>
      <c r="D9" s="46">
        <v>60000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60000</v>
      </c>
      <c r="O9" s="47">
        <f t="shared" si="2"/>
        <v>3.5075412136092599</v>
      </c>
      <c r="P9" s="9"/>
    </row>
    <row r="10" spans="1:133">
      <c r="A10" s="12"/>
      <c r="B10" s="44">
        <v>517</v>
      </c>
      <c r="C10" s="20" t="s">
        <v>24</v>
      </c>
      <c r="D10" s="46">
        <v>17627</v>
      </c>
      <c r="E10" s="46">
        <v>263766</v>
      </c>
      <c r="F10" s="46">
        <v>0</v>
      </c>
      <c r="G10" s="46">
        <v>20181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301574</v>
      </c>
      <c r="O10" s="47">
        <f t="shared" si="2"/>
        <v>17.629720565883314</v>
      </c>
      <c r="P10" s="9"/>
    </row>
    <row r="11" spans="1:133">
      <c r="A11" s="12"/>
      <c r="B11" s="44">
        <v>519</v>
      </c>
      <c r="C11" s="20" t="s">
        <v>25</v>
      </c>
      <c r="D11" s="46">
        <v>614763</v>
      </c>
      <c r="E11" s="46">
        <v>15000</v>
      </c>
      <c r="F11" s="46">
        <v>0</v>
      </c>
      <c r="G11" s="46">
        <v>370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630133</v>
      </c>
      <c r="O11" s="47">
        <f t="shared" si="2"/>
        <v>36.836957792587398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740085</v>
      </c>
      <c r="E12" s="31">
        <f t="shared" si="3"/>
        <v>4561877</v>
      </c>
      <c r="F12" s="31">
        <f t="shared" si="3"/>
        <v>0</v>
      </c>
      <c r="G12" s="31">
        <f t="shared" si="3"/>
        <v>320600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5622562</v>
      </c>
      <c r="O12" s="43">
        <f t="shared" si="2"/>
        <v>328.6894656845551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3012433</v>
      </c>
      <c r="F13" s="46">
        <v>0</v>
      </c>
      <c r="G13" s="46">
        <v>320600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3333033</v>
      </c>
      <c r="O13" s="47">
        <f t="shared" si="2"/>
        <v>194.84584356366187</v>
      </c>
      <c r="P13" s="9"/>
    </row>
    <row r="14" spans="1:133">
      <c r="A14" s="12"/>
      <c r="B14" s="44">
        <v>522</v>
      </c>
      <c r="C14" s="20" t="s">
        <v>28</v>
      </c>
      <c r="D14" s="46">
        <v>4050</v>
      </c>
      <c r="E14" s="46">
        <v>305764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309814</v>
      </c>
      <c r="O14" s="47">
        <f t="shared" si="2"/>
        <v>18.111422892552319</v>
      </c>
      <c r="P14" s="9"/>
    </row>
    <row r="15" spans="1:133">
      <c r="A15" s="12"/>
      <c r="B15" s="44">
        <v>523</v>
      </c>
      <c r="C15" s="20" t="s">
        <v>29</v>
      </c>
      <c r="D15" s="46">
        <v>65473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65473</v>
      </c>
      <c r="O15" s="47">
        <f t="shared" si="2"/>
        <v>3.8274874313106513</v>
      </c>
      <c r="P15" s="9"/>
    </row>
    <row r="16" spans="1:133">
      <c r="A16" s="12"/>
      <c r="B16" s="44">
        <v>524</v>
      </c>
      <c r="C16" s="20" t="s">
        <v>30</v>
      </c>
      <c r="D16" s="46">
        <v>392061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392061</v>
      </c>
      <c r="O16" s="47">
        <f t="shared" si="2"/>
        <v>22.919501929147668</v>
      </c>
      <c r="P16" s="9"/>
    </row>
    <row r="17" spans="1:16">
      <c r="A17" s="12"/>
      <c r="B17" s="44">
        <v>525</v>
      </c>
      <c r="C17" s="20" t="s">
        <v>31</v>
      </c>
      <c r="D17" s="46">
        <v>165922</v>
      </c>
      <c r="E17" s="46">
        <v>84564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250486</v>
      </c>
      <c r="O17" s="47">
        <f t="shared" si="2"/>
        <v>14.643166140535484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1081274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1081274</v>
      </c>
      <c r="O18" s="47">
        <f t="shared" si="2"/>
        <v>63.210218636735647</v>
      </c>
      <c r="P18" s="9"/>
    </row>
    <row r="19" spans="1:16">
      <c r="A19" s="12"/>
      <c r="B19" s="44">
        <v>527</v>
      </c>
      <c r="C19" s="20" t="s">
        <v>33</v>
      </c>
      <c r="D19" s="46">
        <v>40642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40642</v>
      </c>
      <c r="O19" s="47">
        <f t="shared" si="2"/>
        <v>2.3758915000584588</v>
      </c>
      <c r="P19" s="9"/>
    </row>
    <row r="20" spans="1:16">
      <c r="A20" s="12"/>
      <c r="B20" s="44">
        <v>529</v>
      </c>
      <c r="C20" s="20" t="s">
        <v>34</v>
      </c>
      <c r="D20" s="46">
        <v>71937</v>
      </c>
      <c r="E20" s="46">
        <v>77842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149779</v>
      </c>
      <c r="O20" s="47">
        <f t="shared" si="2"/>
        <v>8.7559335905530222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221050</v>
      </c>
      <c r="E21" s="31">
        <f t="shared" si="5"/>
        <v>855422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1076472</v>
      </c>
      <c r="O21" s="43">
        <f t="shared" si="2"/>
        <v>62.929498421606453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855422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855422</v>
      </c>
      <c r="O22" s="47">
        <f t="shared" si="2"/>
        <v>50.007132000467671</v>
      </c>
      <c r="P22" s="9"/>
    </row>
    <row r="23" spans="1:16">
      <c r="A23" s="12"/>
      <c r="B23" s="44">
        <v>537</v>
      </c>
      <c r="C23" s="20" t="s">
        <v>37</v>
      </c>
      <c r="D23" s="46">
        <v>221050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221050</v>
      </c>
      <c r="O23" s="47">
        <f t="shared" si="2"/>
        <v>12.922366421138781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0</v>
      </c>
      <c r="E24" s="31">
        <f t="shared" si="6"/>
        <v>5419899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5419899</v>
      </c>
      <c r="O24" s="43">
        <f t="shared" si="2"/>
        <v>316.84198526832688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5381959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5381959</v>
      </c>
      <c r="O25" s="47">
        <f t="shared" si="2"/>
        <v>314.6240500409213</v>
      </c>
      <c r="P25" s="9"/>
    </row>
    <row r="26" spans="1:16">
      <c r="A26" s="12"/>
      <c r="B26" s="44">
        <v>544</v>
      </c>
      <c r="C26" s="20" t="s">
        <v>40</v>
      </c>
      <c r="D26" s="46">
        <v>0</v>
      </c>
      <c r="E26" s="46">
        <v>37940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37940</v>
      </c>
      <c r="O26" s="47">
        <f t="shared" si="2"/>
        <v>2.2179352274055888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32040</v>
      </c>
      <c r="E27" s="31">
        <f t="shared" si="8"/>
        <v>1373309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1405349</v>
      </c>
      <c r="O27" s="43">
        <f t="shared" si="2"/>
        <v>82.155325616742658</v>
      </c>
      <c r="P27" s="10"/>
    </row>
    <row r="28" spans="1:16">
      <c r="A28" s="13"/>
      <c r="B28" s="45">
        <v>553</v>
      </c>
      <c r="C28" s="21" t="s">
        <v>43</v>
      </c>
      <c r="D28" s="46">
        <v>32040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32040</v>
      </c>
      <c r="O28" s="47">
        <f t="shared" si="2"/>
        <v>1.8730270080673448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1373309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1373309</v>
      </c>
      <c r="O29" s="47">
        <f t="shared" si="2"/>
        <v>80.282298608675319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450269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450269</v>
      </c>
      <c r="O30" s="43">
        <f t="shared" si="2"/>
        <v>26.322284578510462</v>
      </c>
      <c r="P30" s="10"/>
    </row>
    <row r="31" spans="1:16">
      <c r="A31" s="12"/>
      <c r="B31" s="44">
        <v>562</v>
      </c>
      <c r="C31" s="20" t="s">
        <v>46</v>
      </c>
      <c r="D31" s="46">
        <v>228675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228675</v>
      </c>
      <c r="O31" s="47">
        <f t="shared" si="2"/>
        <v>13.368116450368293</v>
      </c>
      <c r="P31" s="9"/>
    </row>
    <row r="32" spans="1:16">
      <c r="A32" s="12"/>
      <c r="B32" s="44">
        <v>563</v>
      </c>
      <c r="C32" s="20" t="s">
        <v>47</v>
      </c>
      <c r="D32" s="46">
        <v>41300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41300</v>
      </c>
      <c r="O32" s="47">
        <f t="shared" si="2"/>
        <v>2.4143575353677074</v>
      </c>
      <c r="P32" s="9"/>
    </row>
    <row r="33" spans="1:119">
      <c r="A33" s="12"/>
      <c r="B33" s="44">
        <v>564</v>
      </c>
      <c r="C33" s="20" t="s">
        <v>48</v>
      </c>
      <c r="D33" s="46">
        <v>99759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99759</v>
      </c>
      <c r="O33" s="47">
        <f t="shared" si="2"/>
        <v>5.8318133988074363</v>
      </c>
      <c r="P33" s="9"/>
    </row>
    <row r="34" spans="1:119">
      <c r="A34" s="12"/>
      <c r="B34" s="44">
        <v>569</v>
      </c>
      <c r="C34" s="20" t="s">
        <v>49</v>
      </c>
      <c r="D34" s="46">
        <v>80535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80535</v>
      </c>
      <c r="O34" s="47">
        <f t="shared" si="2"/>
        <v>4.7079971939670289</v>
      </c>
      <c r="P34" s="9"/>
    </row>
    <row r="35" spans="1:119" ht="15.75">
      <c r="A35" s="28" t="s">
        <v>50</v>
      </c>
      <c r="B35" s="29"/>
      <c r="C35" s="30"/>
      <c r="D35" s="31">
        <f t="shared" ref="D35:M35" si="11">SUM(D36:D37)</f>
        <v>339055</v>
      </c>
      <c r="E35" s="31">
        <f t="shared" si="11"/>
        <v>0</v>
      </c>
      <c r="F35" s="31">
        <f t="shared" si="11"/>
        <v>0</v>
      </c>
      <c r="G35" s="31">
        <f t="shared" si="11"/>
        <v>184499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523554</v>
      </c>
      <c r="O35" s="43">
        <f t="shared" si="2"/>
        <v>30.60645387583304</v>
      </c>
      <c r="P35" s="9"/>
    </row>
    <row r="36" spans="1:119">
      <c r="A36" s="12"/>
      <c r="B36" s="44">
        <v>571</v>
      </c>
      <c r="C36" s="20" t="s">
        <v>51</v>
      </c>
      <c r="D36" s="46">
        <v>147462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147462</v>
      </c>
      <c r="O36" s="47">
        <f t="shared" si="2"/>
        <v>8.6204840406874776</v>
      </c>
      <c r="P36" s="9"/>
    </row>
    <row r="37" spans="1:119">
      <c r="A37" s="12"/>
      <c r="B37" s="44">
        <v>572</v>
      </c>
      <c r="C37" s="20" t="s">
        <v>52</v>
      </c>
      <c r="D37" s="46">
        <v>191593</v>
      </c>
      <c r="E37" s="46">
        <v>0</v>
      </c>
      <c r="F37" s="46">
        <v>0</v>
      </c>
      <c r="G37" s="46">
        <v>184499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376092</v>
      </c>
      <c r="O37" s="47">
        <f t="shared" si="2"/>
        <v>21.985969835145564</v>
      </c>
      <c r="P37" s="9"/>
    </row>
    <row r="38" spans="1:119" ht="15.75">
      <c r="A38" s="28" t="s">
        <v>69</v>
      </c>
      <c r="B38" s="29"/>
      <c r="C38" s="30"/>
      <c r="D38" s="31">
        <f t="shared" ref="D38:M38" si="12">SUM(D39:D40)</f>
        <v>6129386</v>
      </c>
      <c r="E38" s="31">
        <f t="shared" si="12"/>
        <v>1028318</v>
      </c>
      <c r="F38" s="31">
        <f t="shared" si="12"/>
        <v>0</v>
      </c>
      <c r="G38" s="31">
        <f t="shared" si="12"/>
        <v>5000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7162704</v>
      </c>
      <c r="O38" s="43">
        <f t="shared" si="2"/>
        <v>418.72465801473169</v>
      </c>
      <c r="P38" s="9"/>
    </row>
    <row r="39" spans="1:119">
      <c r="A39" s="12"/>
      <c r="B39" s="44">
        <v>581</v>
      </c>
      <c r="C39" s="20" t="s">
        <v>53</v>
      </c>
      <c r="D39" s="46">
        <v>1241675</v>
      </c>
      <c r="E39" s="46">
        <v>1028318</v>
      </c>
      <c r="F39" s="46">
        <v>0</v>
      </c>
      <c r="G39" s="46">
        <v>5000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2274993</v>
      </c>
      <c r="O39" s="47">
        <f t="shared" si="2"/>
        <v>132.99386180287618</v>
      </c>
      <c r="P39" s="9"/>
    </row>
    <row r="40" spans="1:119">
      <c r="A40" s="12"/>
      <c r="B40" s="44">
        <v>586</v>
      </c>
      <c r="C40" s="20" t="s">
        <v>85</v>
      </c>
      <c r="D40" s="46">
        <v>4887711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3">SUM(D40:M40)</f>
        <v>4887711</v>
      </c>
      <c r="O40" s="47">
        <f t="shared" si="2"/>
        <v>285.73079621185548</v>
      </c>
      <c r="P40" s="9"/>
    </row>
    <row r="41" spans="1:119" ht="15.75">
      <c r="A41" s="28" t="s">
        <v>54</v>
      </c>
      <c r="B41" s="29"/>
      <c r="C41" s="30"/>
      <c r="D41" s="31">
        <f t="shared" ref="D41:M41" si="14">SUM(D42:D47)</f>
        <v>4697</v>
      </c>
      <c r="E41" s="31">
        <f t="shared" si="14"/>
        <v>806930</v>
      </c>
      <c r="F41" s="31">
        <f t="shared" si="14"/>
        <v>0</v>
      </c>
      <c r="G41" s="31">
        <f t="shared" si="14"/>
        <v>1873930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2685557</v>
      </c>
      <c r="O41" s="43">
        <f t="shared" si="2"/>
        <v>156.99503098328071</v>
      </c>
      <c r="P41" s="9"/>
    </row>
    <row r="42" spans="1:119">
      <c r="A42" s="12"/>
      <c r="B42" s="44">
        <v>601</v>
      </c>
      <c r="C42" s="20" t="s">
        <v>55</v>
      </c>
      <c r="D42" s="46">
        <v>0</v>
      </c>
      <c r="E42" s="46">
        <v>209178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209178</v>
      </c>
      <c r="O42" s="47">
        <f t="shared" si="2"/>
        <v>12.228340933005963</v>
      </c>
      <c r="P42" s="9"/>
    </row>
    <row r="43" spans="1:119">
      <c r="A43" s="12"/>
      <c r="B43" s="44">
        <v>603</v>
      </c>
      <c r="C43" s="20" t="s">
        <v>56</v>
      </c>
      <c r="D43" s="46">
        <v>0</v>
      </c>
      <c r="E43" s="46">
        <v>12080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12080</v>
      </c>
      <c r="O43" s="47">
        <f t="shared" si="2"/>
        <v>0.70618496433999767</v>
      </c>
      <c r="P43" s="9"/>
    </row>
    <row r="44" spans="1:119">
      <c r="A44" s="12"/>
      <c r="B44" s="44">
        <v>604</v>
      </c>
      <c r="C44" s="20" t="s">
        <v>57</v>
      </c>
      <c r="D44" s="46">
        <v>0</v>
      </c>
      <c r="E44" s="46">
        <v>543598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543598</v>
      </c>
      <c r="O44" s="47">
        <f t="shared" si="2"/>
        <v>31.778206477259442</v>
      </c>
      <c r="P44" s="9"/>
    </row>
    <row r="45" spans="1:119">
      <c r="A45" s="12"/>
      <c r="B45" s="44">
        <v>629</v>
      </c>
      <c r="C45" s="20" t="s">
        <v>61</v>
      </c>
      <c r="D45" s="46">
        <v>0</v>
      </c>
      <c r="E45" s="46">
        <v>0</v>
      </c>
      <c r="F45" s="46">
        <v>0</v>
      </c>
      <c r="G45" s="46">
        <v>1873930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1873930</v>
      </c>
      <c r="O45" s="47">
        <f t="shared" si="2"/>
        <v>109.54811177364667</v>
      </c>
      <c r="P45" s="9"/>
    </row>
    <row r="46" spans="1:119">
      <c r="A46" s="12"/>
      <c r="B46" s="44">
        <v>667</v>
      </c>
      <c r="C46" s="20" t="s">
        <v>63</v>
      </c>
      <c r="D46" s="46">
        <v>0</v>
      </c>
      <c r="E46" s="46">
        <v>7045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7045</v>
      </c>
      <c r="O46" s="47">
        <f t="shared" si="2"/>
        <v>0.41184379749795391</v>
      </c>
      <c r="P46" s="9"/>
    </row>
    <row r="47" spans="1:119" ht="15.75" thickBot="1">
      <c r="A47" s="12"/>
      <c r="B47" s="44">
        <v>719</v>
      </c>
      <c r="C47" s="20" t="s">
        <v>67</v>
      </c>
      <c r="D47" s="46">
        <v>4697</v>
      </c>
      <c r="E47" s="46">
        <v>35029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39726</v>
      </c>
      <c r="O47" s="47">
        <f t="shared" si="2"/>
        <v>2.322343037530691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SUM(D5,D12,D21,D24,D27,D30,D35,D38,D41)</f>
        <v>9931284</v>
      </c>
      <c r="E48" s="15">
        <f t="shared" si="15"/>
        <v>16216112</v>
      </c>
      <c r="F48" s="15">
        <f t="shared" si="15"/>
        <v>0</v>
      </c>
      <c r="G48" s="15">
        <f t="shared" si="15"/>
        <v>2404580</v>
      </c>
      <c r="H48" s="15">
        <f t="shared" si="15"/>
        <v>0</v>
      </c>
      <c r="I48" s="15">
        <f t="shared" si="15"/>
        <v>0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>SUM(D48:M48)</f>
        <v>28551976</v>
      </c>
      <c r="O48" s="37">
        <f t="shared" si="2"/>
        <v>1669.1205424997077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118" t="s">
        <v>86</v>
      </c>
      <c r="M50" s="118"/>
      <c r="N50" s="118"/>
      <c r="O50" s="41">
        <v>17106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80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1538579</v>
      </c>
      <c r="E5" s="26">
        <f t="shared" si="0"/>
        <v>2048876</v>
      </c>
      <c r="F5" s="26">
        <f t="shared" si="0"/>
        <v>0</v>
      </c>
      <c r="G5" s="26">
        <f t="shared" si="0"/>
        <v>1730331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5317786</v>
      </c>
      <c r="O5" s="32">
        <f t="shared" ref="O5:O36" si="2">(N5/O$56)</f>
        <v>318.37310662755192</v>
      </c>
      <c r="P5" s="6"/>
    </row>
    <row r="6" spans="1:133">
      <c r="A6" s="12"/>
      <c r="B6" s="44">
        <v>511</v>
      </c>
      <c r="C6" s="20" t="s">
        <v>20</v>
      </c>
      <c r="D6" s="46">
        <v>1017192</v>
      </c>
      <c r="E6" s="46">
        <v>14500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1031692</v>
      </c>
      <c r="O6" s="47">
        <f t="shared" si="2"/>
        <v>61.76686822726456</v>
      </c>
      <c r="P6" s="9"/>
    </row>
    <row r="7" spans="1:133">
      <c r="A7" s="12"/>
      <c r="B7" s="44">
        <v>513</v>
      </c>
      <c r="C7" s="20" t="s">
        <v>22</v>
      </c>
      <c r="D7" s="46">
        <v>81067</v>
      </c>
      <c r="E7" s="46">
        <v>754998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836065</v>
      </c>
      <c r="O7" s="47">
        <f t="shared" si="2"/>
        <v>50.054780578339219</v>
      </c>
      <c r="P7" s="9"/>
    </row>
    <row r="8" spans="1:133">
      <c r="A8" s="12"/>
      <c r="B8" s="44">
        <v>514</v>
      </c>
      <c r="C8" s="20" t="s">
        <v>23</v>
      </c>
      <c r="D8" s="46">
        <v>60000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60000</v>
      </c>
      <c r="O8" s="47">
        <f t="shared" si="2"/>
        <v>3.5921690714242951</v>
      </c>
      <c r="P8" s="9"/>
    </row>
    <row r="9" spans="1:133">
      <c r="A9" s="12"/>
      <c r="B9" s="44">
        <v>517</v>
      </c>
      <c r="C9" s="20" t="s">
        <v>24</v>
      </c>
      <c r="D9" s="46">
        <v>22805</v>
      </c>
      <c r="E9" s="46">
        <v>261199</v>
      </c>
      <c r="F9" s="46">
        <v>0</v>
      </c>
      <c r="G9" s="46">
        <v>20182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304186</v>
      </c>
      <c r="O9" s="47">
        <f t="shared" si="2"/>
        <v>18.211459019337845</v>
      </c>
      <c r="P9" s="9"/>
    </row>
    <row r="10" spans="1:133">
      <c r="A10" s="12"/>
      <c r="B10" s="44">
        <v>519</v>
      </c>
      <c r="C10" s="20" t="s">
        <v>25</v>
      </c>
      <c r="D10" s="46">
        <v>357515</v>
      </c>
      <c r="E10" s="46">
        <v>1018179</v>
      </c>
      <c r="F10" s="46">
        <v>0</v>
      </c>
      <c r="G10" s="46">
        <v>1710149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3085843</v>
      </c>
      <c r="O10" s="47">
        <f t="shared" si="2"/>
        <v>184.74782973118602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630876</v>
      </c>
      <c r="E11" s="31">
        <f t="shared" si="3"/>
        <v>4700521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5331397</v>
      </c>
      <c r="O11" s="43">
        <f t="shared" si="2"/>
        <v>319.18799018140453</v>
      </c>
      <c r="P11" s="10"/>
    </row>
    <row r="12" spans="1:133">
      <c r="A12" s="12"/>
      <c r="B12" s="44">
        <v>521</v>
      </c>
      <c r="C12" s="20" t="s">
        <v>27</v>
      </c>
      <c r="D12" s="46">
        <v>0</v>
      </c>
      <c r="E12" s="46">
        <v>1807193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1807193</v>
      </c>
      <c r="O12" s="47">
        <f t="shared" si="2"/>
        <v>108.1957133449081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604642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604642</v>
      </c>
      <c r="O13" s="47">
        <f t="shared" si="2"/>
        <v>36.199604861402143</v>
      </c>
      <c r="P13" s="9"/>
    </row>
    <row r="14" spans="1:133">
      <c r="A14" s="12"/>
      <c r="B14" s="44">
        <v>523</v>
      </c>
      <c r="C14" s="20" t="s">
        <v>29</v>
      </c>
      <c r="D14" s="46">
        <v>0</v>
      </c>
      <c r="E14" s="46">
        <v>749357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749357</v>
      </c>
      <c r="O14" s="47">
        <f t="shared" si="2"/>
        <v>44.863617314254924</v>
      </c>
      <c r="P14" s="9"/>
    </row>
    <row r="15" spans="1:133">
      <c r="A15" s="12"/>
      <c r="B15" s="44">
        <v>524</v>
      </c>
      <c r="C15" s="20" t="s">
        <v>30</v>
      </c>
      <c r="D15" s="46">
        <v>270359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270359</v>
      </c>
      <c r="O15" s="47">
        <f t="shared" si="2"/>
        <v>16.186253966353348</v>
      </c>
      <c r="P15" s="9"/>
    </row>
    <row r="16" spans="1:133">
      <c r="A16" s="12"/>
      <c r="B16" s="44">
        <v>525</v>
      </c>
      <c r="C16" s="20" t="s">
        <v>31</v>
      </c>
      <c r="D16" s="46">
        <v>256809</v>
      </c>
      <c r="E16" s="46">
        <v>56376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313185</v>
      </c>
      <c r="O16" s="47">
        <f t="shared" si="2"/>
        <v>18.750224510566962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1075551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1075551</v>
      </c>
      <c r="O17" s="47">
        <f t="shared" si="2"/>
        <v>64.392683948991206</v>
      </c>
      <c r="P17" s="9"/>
    </row>
    <row r="18" spans="1:16">
      <c r="A18" s="12"/>
      <c r="B18" s="44">
        <v>527</v>
      </c>
      <c r="C18" s="20" t="s">
        <v>33</v>
      </c>
      <c r="D18" s="46">
        <v>45680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45680</v>
      </c>
      <c r="O18" s="47">
        <f t="shared" si="2"/>
        <v>2.7348380530443634</v>
      </c>
      <c r="P18" s="9"/>
    </row>
    <row r="19" spans="1:16">
      <c r="A19" s="12"/>
      <c r="B19" s="44">
        <v>529</v>
      </c>
      <c r="C19" s="20" t="s">
        <v>34</v>
      </c>
      <c r="D19" s="46">
        <v>58028</v>
      </c>
      <c r="E19" s="46">
        <v>407402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465430</v>
      </c>
      <c r="O19" s="47">
        <f t="shared" si="2"/>
        <v>27.865054181883494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143055</v>
      </c>
      <c r="E20" s="31">
        <f t="shared" si="5"/>
        <v>697038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840093</v>
      </c>
      <c r="O20" s="43">
        <f t="shared" si="2"/>
        <v>50.295934862000841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697038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697038</v>
      </c>
      <c r="O21" s="47">
        <f t="shared" si="2"/>
        <v>41.731305753457463</v>
      </c>
      <c r="P21" s="9"/>
    </row>
    <row r="22" spans="1:16">
      <c r="A22" s="12"/>
      <c r="B22" s="44">
        <v>537</v>
      </c>
      <c r="C22" s="20" t="s">
        <v>37</v>
      </c>
      <c r="D22" s="46">
        <v>140055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140055</v>
      </c>
      <c r="O22" s="47">
        <f t="shared" si="2"/>
        <v>8.3850206549721609</v>
      </c>
      <c r="P22" s="9"/>
    </row>
    <row r="23" spans="1:16">
      <c r="A23" s="12"/>
      <c r="B23" s="44">
        <v>539</v>
      </c>
      <c r="C23" s="20" t="s">
        <v>92</v>
      </c>
      <c r="D23" s="46">
        <v>3000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3000</v>
      </c>
      <c r="O23" s="47">
        <f t="shared" si="2"/>
        <v>0.17960845357121474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0</v>
      </c>
      <c r="E24" s="31">
        <f t="shared" si="6"/>
        <v>3066814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3066814</v>
      </c>
      <c r="O24" s="43">
        <f t="shared" si="2"/>
        <v>183.6085733101838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3066814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3066814</v>
      </c>
      <c r="O25" s="47">
        <f t="shared" si="2"/>
        <v>183.6085733101838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21288</v>
      </c>
      <c r="E26" s="31">
        <f t="shared" si="8"/>
        <v>696574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717862</v>
      </c>
      <c r="O26" s="43">
        <f t="shared" si="2"/>
        <v>42.978027899179786</v>
      </c>
      <c r="P26" s="10"/>
    </row>
    <row r="27" spans="1:16">
      <c r="A27" s="13"/>
      <c r="B27" s="45">
        <v>553</v>
      </c>
      <c r="C27" s="21" t="s">
        <v>43</v>
      </c>
      <c r="D27" s="46">
        <v>21288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21288</v>
      </c>
      <c r="O27" s="47">
        <f t="shared" si="2"/>
        <v>1.2745015865413398</v>
      </c>
      <c r="P27" s="9"/>
    </row>
    <row r="28" spans="1:16">
      <c r="A28" s="13"/>
      <c r="B28" s="45">
        <v>554</v>
      </c>
      <c r="C28" s="21" t="s">
        <v>44</v>
      </c>
      <c r="D28" s="46">
        <v>0</v>
      </c>
      <c r="E28" s="46">
        <v>189389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189389</v>
      </c>
      <c r="O28" s="47">
        <f t="shared" si="2"/>
        <v>11.338621804466264</v>
      </c>
      <c r="P28" s="9"/>
    </row>
    <row r="29" spans="1:16">
      <c r="A29" s="13"/>
      <c r="B29" s="45">
        <v>559</v>
      </c>
      <c r="C29" s="21" t="s">
        <v>94</v>
      </c>
      <c r="D29" s="46">
        <v>0</v>
      </c>
      <c r="E29" s="46">
        <v>507185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507185</v>
      </c>
      <c r="O29" s="47">
        <f t="shared" si="2"/>
        <v>30.364904508172184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445624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445624</v>
      </c>
      <c r="O30" s="43">
        <f t="shared" si="2"/>
        <v>26.679279171406336</v>
      </c>
      <c r="P30" s="10"/>
    </row>
    <row r="31" spans="1:16">
      <c r="A31" s="12"/>
      <c r="B31" s="44">
        <v>562</v>
      </c>
      <c r="C31" s="20" t="s">
        <v>46</v>
      </c>
      <c r="D31" s="46">
        <v>98970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98970</v>
      </c>
      <c r="O31" s="47">
        <f t="shared" si="2"/>
        <v>5.9252828833143747</v>
      </c>
      <c r="P31" s="9"/>
    </row>
    <row r="32" spans="1:16">
      <c r="A32" s="12"/>
      <c r="B32" s="44">
        <v>563</v>
      </c>
      <c r="C32" s="20" t="s">
        <v>47</v>
      </c>
      <c r="D32" s="46">
        <v>27335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27335</v>
      </c>
      <c r="O32" s="47">
        <f t="shared" si="2"/>
        <v>1.636532359456385</v>
      </c>
      <c r="P32" s="9"/>
    </row>
    <row r="33" spans="1:16">
      <c r="A33" s="12"/>
      <c r="B33" s="44">
        <v>564</v>
      </c>
      <c r="C33" s="20" t="s">
        <v>48</v>
      </c>
      <c r="D33" s="46">
        <v>266666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266666</v>
      </c>
      <c r="O33" s="47">
        <f t="shared" si="2"/>
        <v>15.965155960007184</v>
      </c>
      <c r="P33" s="9"/>
    </row>
    <row r="34" spans="1:16">
      <c r="A34" s="12"/>
      <c r="B34" s="44">
        <v>569</v>
      </c>
      <c r="C34" s="20" t="s">
        <v>49</v>
      </c>
      <c r="D34" s="46">
        <v>52653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52653</v>
      </c>
      <c r="O34" s="47">
        <f t="shared" si="2"/>
        <v>3.1523079686283899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SUM(D36:D37)</f>
        <v>268511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268511</v>
      </c>
      <c r="O35" s="43">
        <f t="shared" si="2"/>
        <v>16.075615158953482</v>
      </c>
      <c r="P35" s="9"/>
    </row>
    <row r="36" spans="1:16">
      <c r="A36" s="12"/>
      <c r="B36" s="44">
        <v>571</v>
      </c>
      <c r="C36" s="20" t="s">
        <v>51</v>
      </c>
      <c r="D36" s="46">
        <v>120487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120487</v>
      </c>
      <c r="O36" s="47">
        <f t="shared" si="2"/>
        <v>7.2134945818116503</v>
      </c>
      <c r="P36" s="9"/>
    </row>
    <row r="37" spans="1:16">
      <c r="A37" s="12"/>
      <c r="B37" s="44">
        <v>572</v>
      </c>
      <c r="C37" s="20" t="s">
        <v>52</v>
      </c>
      <c r="D37" s="46">
        <v>148024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148024</v>
      </c>
      <c r="O37" s="47">
        <f t="shared" ref="O37:O54" si="12">(N37/O$56)</f>
        <v>8.8621205771418303</v>
      </c>
      <c r="P37" s="9"/>
    </row>
    <row r="38" spans="1:16" ht="15.75">
      <c r="A38" s="28" t="s">
        <v>69</v>
      </c>
      <c r="B38" s="29"/>
      <c r="C38" s="30"/>
      <c r="D38" s="31">
        <f t="shared" ref="D38:M38" si="13">SUM(D39:D39)</f>
        <v>5104577</v>
      </c>
      <c r="E38" s="31">
        <f t="shared" si="13"/>
        <v>573969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5678546</v>
      </c>
      <c r="O38" s="43">
        <f t="shared" si="12"/>
        <v>339.97162186433576</v>
      </c>
      <c r="P38" s="9"/>
    </row>
    <row r="39" spans="1:16">
      <c r="A39" s="12"/>
      <c r="B39" s="44">
        <v>581</v>
      </c>
      <c r="C39" s="20" t="s">
        <v>53</v>
      </c>
      <c r="D39" s="46">
        <v>5104577</v>
      </c>
      <c r="E39" s="46">
        <v>573969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5678546</v>
      </c>
      <c r="O39" s="47">
        <f t="shared" si="12"/>
        <v>339.97162186433576</v>
      </c>
      <c r="P39" s="9"/>
    </row>
    <row r="40" spans="1:16" ht="15.75">
      <c r="A40" s="28" t="s">
        <v>54</v>
      </c>
      <c r="B40" s="29"/>
      <c r="C40" s="30"/>
      <c r="D40" s="31">
        <f t="shared" ref="D40:M40" si="14">SUM(D41:D53)</f>
        <v>4843</v>
      </c>
      <c r="E40" s="31">
        <f t="shared" si="14"/>
        <v>593652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598495</v>
      </c>
      <c r="O40" s="43">
        <f t="shared" si="12"/>
        <v>35.831587140034728</v>
      </c>
      <c r="P40" s="9"/>
    </row>
    <row r="41" spans="1:16">
      <c r="A41" s="12"/>
      <c r="B41" s="44">
        <v>601</v>
      </c>
      <c r="C41" s="20" t="s">
        <v>55</v>
      </c>
      <c r="D41" s="46">
        <v>4843</v>
      </c>
      <c r="E41" s="46">
        <v>161075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5">SUM(D41:M41)</f>
        <v>165918</v>
      </c>
      <c r="O41" s="47">
        <f t="shared" si="12"/>
        <v>9.9334251332096031</v>
      </c>
      <c r="P41" s="9"/>
    </row>
    <row r="42" spans="1:16">
      <c r="A42" s="12"/>
      <c r="B42" s="44">
        <v>602</v>
      </c>
      <c r="C42" s="20" t="s">
        <v>95</v>
      </c>
      <c r="D42" s="46">
        <v>0</v>
      </c>
      <c r="E42" s="46">
        <v>11064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11064</v>
      </c>
      <c r="O42" s="47">
        <f t="shared" si="12"/>
        <v>0.66239597677063999</v>
      </c>
      <c r="P42" s="9"/>
    </row>
    <row r="43" spans="1:16">
      <c r="A43" s="12"/>
      <c r="B43" s="44">
        <v>603</v>
      </c>
      <c r="C43" s="20" t="s">
        <v>56</v>
      </c>
      <c r="D43" s="46">
        <v>0</v>
      </c>
      <c r="E43" s="46">
        <v>2860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2860</v>
      </c>
      <c r="O43" s="47">
        <f t="shared" si="12"/>
        <v>0.17122672573789138</v>
      </c>
      <c r="P43" s="9"/>
    </row>
    <row r="44" spans="1:16">
      <c r="A44" s="12"/>
      <c r="B44" s="44">
        <v>604</v>
      </c>
      <c r="C44" s="20" t="s">
        <v>57</v>
      </c>
      <c r="D44" s="46">
        <v>0</v>
      </c>
      <c r="E44" s="46">
        <v>122277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122277</v>
      </c>
      <c r="O44" s="47">
        <f t="shared" si="12"/>
        <v>7.3206609591091425</v>
      </c>
      <c r="P44" s="9"/>
    </row>
    <row r="45" spans="1:16">
      <c r="A45" s="12"/>
      <c r="B45" s="44">
        <v>608</v>
      </c>
      <c r="C45" s="20" t="s">
        <v>58</v>
      </c>
      <c r="D45" s="46">
        <v>0</v>
      </c>
      <c r="E45" s="46">
        <v>11042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11042</v>
      </c>
      <c r="O45" s="47">
        <f t="shared" si="12"/>
        <v>0.66107884811111772</v>
      </c>
      <c r="P45" s="9"/>
    </row>
    <row r="46" spans="1:16">
      <c r="A46" s="12"/>
      <c r="B46" s="44">
        <v>614</v>
      </c>
      <c r="C46" s="20" t="s">
        <v>59</v>
      </c>
      <c r="D46" s="46">
        <v>0</v>
      </c>
      <c r="E46" s="46">
        <v>21354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21354</v>
      </c>
      <c r="O46" s="47">
        <f t="shared" si="12"/>
        <v>1.2784529725199065</v>
      </c>
      <c r="P46" s="9"/>
    </row>
    <row r="47" spans="1:16">
      <c r="A47" s="12"/>
      <c r="B47" s="44">
        <v>634</v>
      </c>
      <c r="C47" s="20" t="s">
        <v>60</v>
      </c>
      <c r="D47" s="46">
        <v>0</v>
      </c>
      <c r="E47" s="46">
        <v>19714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19714</v>
      </c>
      <c r="O47" s="47">
        <f t="shared" si="12"/>
        <v>1.1802670179009758</v>
      </c>
      <c r="P47" s="9"/>
    </row>
    <row r="48" spans="1:16">
      <c r="A48" s="12"/>
      <c r="B48" s="44">
        <v>654</v>
      </c>
      <c r="C48" s="20" t="s">
        <v>62</v>
      </c>
      <c r="D48" s="46">
        <v>0</v>
      </c>
      <c r="E48" s="46">
        <v>47591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47591</v>
      </c>
      <c r="O48" s="47">
        <f t="shared" si="12"/>
        <v>2.849248637969227</v>
      </c>
      <c r="P48" s="9"/>
    </row>
    <row r="49" spans="1:119">
      <c r="A49" s="12"/>
      <c r="B49" s="44">
        <v>674</v>
      </c>
      <c r="C49" s="20" t="s">
        <v>64</v>
      </c>
      <c r="D49" s="46">
        <v>0</v>
      </c>
      <c r="E49" s="46">
        <v>19554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19554</v>
      </c>
      <c r="O49" s="47">
        <f t="shared" si="12"/>
        <v>1.1706879003771777</v>
      </c>
      <c r="P49" s="9"/>
    </row>
    <row r="50" spans="1:119">
      <c r="A50" s="12"/>
      <c r="B50" s="44">
        <v>694</v>
      </c>
      <c r="C50" s="20" t="s">
        <v>65</v>
      </c>
      <c r="D50" s="46">
        <v>0</v>
      </c>
      <c r="E50" s="46">
        <v>7945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7945</v>
      </c>
      <c r="O50" s="47">
        <f t="shared" si="12"/>
        <v>0.47566305454110042</v>
      </c>
      <c r="P50" s="9"/>
    </row>
    <row r="51" spans="1:119">
      <c r="A51" s="12"/>
      <c r="B51" s="44">
        <v>724</v>
      </c>
      <c r="C51" s="20" t="s">
        <v>68</v>
      </c>
      <c r="D51" s="46">
        <v>0</v>
      </c>
      <c r="E51" s="46">
        <v>52059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52059</v>
      </c>
      <c r="O51" s="47">
        <f t="shared" si="12"/>
        <v>3.1167454948212896</v>
      </c>
      <c r="P51" s="9"/>
    </row>
    <row r="52" spans="1:119">
      <c r="A52" s="12"/>
      <c r="B52" s="44">
        <v>744</v>
      </c>
      <c r="C52" s="20" t="s">
        <v>70</v>
      </c>
      <c r="D52" s="46">
        <v>0</v>
      </c>
      <c r="E52" s="46">
        <v>19633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19633</v>
      </c>
      <c r="O52" s="47">
        <f t="shared" si="12"/>
        <v>1.1754175896545531</v>
      </c>
      <c r="P52" s="9"/>
    </row>
    <row r="53" spans="1:119" ht="15.75" thickBot="1">
      <c r="A53" s="12"/>
      <c r="B53" s="44">
        <v>764</v>
      </c>
      <c r="C53" s="20" t="s">
        <v>71</v>
      </c>
      <c r="D53" s="46">
        <v>0</v>
      </c>
      <c r="E53" s="46">
        <v>97484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97484</v>
      </c>
      <c r="O53" s="47">
        <f t="shared" si="12"/>
        <v>5.8363168293120999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7">SUM(D5,D11,D20,D24,D26,D30,D35,D38,D40)</f>
        <v>8157353</v>
      </c>
      <c r="E54" s="15">
        <f t="shared" si="17"/>
        <v>12377444</v>
      </c>
      <c r="F54" s="15">
        <f t="shared" si="17"/>
        <v>0</v>
      </c>
      <c r="G54" s="15">
        <f t="shared" si="17"/>
        <v>1730331</v>
      </c>
      <c r="H54" s="15">
        <f t="shared" si="17"/>
        <v>0</v>
      </c>
      <c r="I54" s="15">
        <f t="shared" si="17"/>
        <v>0</v>
      </c>
      <c r="J54" s="15">
        <f t="shared" si="17"/>
        <v>0</v>
      </c>
      <c r="K54" s="15">
        <f t="shared" si="17"/>
        <v>0</v>
      </c>
      <c r="L54" s="15">
        <f t="shared" si="17"/>
        <v>0</v>
      </c>
      <c r="M54" s="15">
        <f t="shared" si="17"/>
        <v>0</v>
      </c>
      <c r="N54" s="15">
        <f t="shared" si="16"/>
        <v>22265128</v>
      </c>
      <c r="O54" s="37">
        <f t="shared" si="12"/>
        <v>1333.0017362150511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102</v>
      </c>
      <c r="M56" s="118"/>
      <c r="N56" s="118"/>
      <c r="O56" s="41">
        <v>16703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80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1337589</v>
      </c>
      <c r="E5" s="26">
        <f t="shared" si="0"/>
        <v>3401127</v>
      </c>
      <c r="F5" s="26">
        <f t="shared" si="0"/>
        <v>0</v>
      </c>
      <c r="G5" s="26">
        <f t="shared" si="0"/>
        <v>308059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5046775</v>
      </c>
      <c r="O5" s="32">
        <f t="shared" ref="O5:O36" si="2">(N5/O$56)</f>
        <v>311.12600949386598</v>
      </c>
      <c r="P5" s="6"/>
    </row>
    <row r="6" spans="1:133">
      <c r="A6" s="12"/>
      <c r="B6" s="44">
        <v>511</v>
      </c>
      <c r="C6" s="20" t="s">
        <v>20</v>
      </c>
      <c r="D6" s="46">
        <v>804092</v>
      </c>
      <c r="E6" s="46">
        <v>12000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816092</v>
      </c>
      <c r="O6" s="47">
        <f t="shared" si="2"/>
        <v>50.310831638000124</v>
      </c>
      <c r="P6" s="9"/>
    </row>
    <row r="7" spans="1:133">
      <c r="A7" s="12"/>
      <c r="B7" s="44">
        <v>513</v>
      </c>
      <c r="C7" s="20" t="s">
        <v>22</v>
      </c>
      <c r="D7" s="46">
        <v>96603</v>
      </c>
      <c r="E7" s="46">
        <v>694384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790987</v>
      </c>
      <c r="O7" s="47">
        <f t="shared" si="2"/>
        <v>48.76314653843783</v>
      </c>
      <c r="P7" s="9"/>
    </row>
    <row r="8" spans="1:133">
      <c r="A8" s="12"/>
      <c r="B8" s="44">
        <v>514</v>
      </c>
      <c r="C8" s="20" t="s">
        <v>23</v>
      </c>
      <c r="D8" s="46">
        <v>60000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60000</v>
      </c>
      <c r="O8" s="47">
        <f t="shared" si="2"/>
        <v>3.6989088218975401</v>
      </c>
      <c r="P8" s="9"/>
    </row>
    <row r="9" spans="1:133">
      <c r="A9" s="12"/>
      <c r="B9" s="44">
        <v>517</v>
      </c>
      <c r="C9" s="20" t="s">
        <v>24</v>
      </c>
      <c r="D9" s="46">
        <v>5468</v>
      </c>
      <c r="E9" s="46">
        <v>1708882</v>
      </c>
      <c r="F9" s="46">
        <v>0</v>
      </c>
      <c r="G9" s="46">
        <v>120182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1834532</v>
      </c>
      <c r="O9" s="47">
        <f t="shared" si="2"/>
        <v>113.09610998088897</v>
      </c>
      <c r="P9" s="9"/>
    </row>
    <row r="10" spans="1:133">
      <c r="A10" s="12"/>
      <c r="B10" s="44">
        <v>519</v>
      </c>
      <c r="C10" s="20" t="s">
        <v>25</v>
      </c>
      <c r="D10" s="46">
        <v>371426</v>
      </c>
      <c r="E10" s="46">
        <v>985861</v>
      </c>
      <c r="F10" s="46">
        <v>0</v>
      </c>
      <c r="G10" s="46">
        <v>187877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1545164</v>
      </c>
      <c r="O10" s="47">
        <f t="shared" si="2"/>
        <v>95.257012514641517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604601</v>
      </c>
      <c r="E11" s="31">
        <f t="shared" si="3"/>
        <v>3979814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4584415</v>
      </c>
      <c r="O11" s="43">
        <f t="shared" si="2"/>
        <v>282.62221811232354</v>
      </c>
      <c r="P11" s="10"/>
    </row>
    <row r="12" spans="1:133">
      <c r="A12" s="12"/>
      <c r="B12" s="44">
        <v>521</v>
      </c>
      <c r="C12" s="20" t="s">
        <v>27</v>
      </c>
      <c r="D12" s="46">
        <v>0</v>
      </c>
      <c r="E12" s="46">
        <v>1783088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1783088</v>
      </c>
      <c r="O12" s="47">
        <f t="shared" si="2"/>
        <v>109.92466555699401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313814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313814</v>
      </c>
      <c r="O13" s="47">
        <f t="shared" si="2"/>
        <v>19.346156217249245</v>
      </c>
      <c r="P13" s="9"/>
    </row>
    <row r="14" spans="1:133">
      <c r="A14" s="12"/>
      <c r="B14" s="44">
        <v>523</v>
      </c>
      <c r="C14" s="20" t="s">
        <v>29</v>
      </c>
      <c r="D14" s="46">
        <v>0</v>
      </c>
      <c r="E14" s="46">
        <v>685527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685527</v>
      </c>
      <c r="O14" s="47">
        <f t="shared" si="2"/>
        <v>42.261697799149253</v>
      </c>
      <c r="P14" s="9"/>
    </row>
    <row r="15" spans="1:133">
      <c r="A15" s="12"/>
      <c r="B15" s="44">
        <v>524</v>
      </c>
      <c r="C15" s="20" t="s">
        <v>30</v>
      </c>
      <c r="D15" s="46">
        <v>154301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154301</v>
      </c>
      <c r="O15" s="47">
        <f t="shared" si="2"/>
        <v>9.51242216879354</v>
      </c>
      <c r="P15" s="9"/>
    </row>
    <row r="16" spans="1:133">
      <c r="A16" s="12"/>
      <c r="B16" s="44">
        <v>525</v>
      </c>
      <c r="C16" s="20" t="s">
        <v>31</v>
      </c>
      <c r="D16" s="46">
        <v>344576</v>
      </c>
      <c r="E16" s="46">
        <v>56376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400952</v>
      </c>
      <c r="O16" s="47">
        <f t="shared" si="2"/>
        <v>24.718081499291042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1051824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1051824</v>
      </c>
      <c r="O17" s="47">
        <f t="shared" si="2"/>
        <v>64.843351211392644</v>
      </c>
      <c r="P17" s="9"/>
    </row>
    <row r="18" spans="1:16">
      <c r="A18" s="12"/>
      <c r="B18" s="44">
        <v>527</v>
      </c>
      <c r="C18" s="20" t="s">
        <v>33</v>
      </c>
      <c r="D18" s="46">
        <v>95537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95537</v>
      </c>
      <c r="O18" s="47">
        <f t="shared" si="2"/>
        <v>5.8897108686270885</v>
      </c>
      <c r="P18" s="9"/>
    </row>
    <row r="19" spans="1:16">
      <c r="A19" s="12"/>
      <c r="B19" s="44">
        <v>529</v>
      </c>
      <c r="C19" s="20" t="s">
        <v>34</v>
      </c>
      <c r="D19" s="46">
        <v>10187</v>
      </c>
      <c r="E19" s="46">
        <v>89185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99372</v>
      </c>
      <c r="O19" s="47">
        <f t="shared" si="2"/>
        <v>6.1261327908267065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114741</v>
      </c>
      <c r="E20" s="31">
        <f t="shared" si="5"/>
        <v>682436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797177</v>
      </c>
      <c r="O20" s="43">
        <f t="shared" si="2"/>
        <v>49.144750631896926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682436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682436</v>
      </c>
      <c r="O21" s="47">
        <f t="shared" si="2"/>
        <v>42.071142346341162</v>
      </c>
      <c r="P21" s="9"/>
    </row>
    <row r="22" spans="1:16">
      <c r="A22" s="12"/>
      <c r="B22" s="44">
        <v>537</v>
      </c>
      <c r="C22" s="20" t="s">
        <v>37</v>
      </c>
      <c r="D22" s="46">
        <v>106741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106741</v>
      </c>
      <c r="O22" s="47">
        <f t="shared" si="2"/>
        <v>6.5804204426360888</v>
      </c>
      <c r="P22" s="9"/>
    </row>
    <row r="23" spans="1:16">
      <c r="A23" s="12"/>
      <c r="B23" s="44">
        <v>539</v>
      </c>
      <c r="C23" s="20" t="s">
        <v>92</v>
      </c>
      <c r="D23" s="46">
        <v>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8000</v>
      </c>
      <c r="O23" s="47">
        <f t="shared" si="2"/>
        <v>0.49318784291967205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0</v>
      </c>
      <c r="E24" s="31">
        <f t="shared" si="6"/>
        <v>2311364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2311364</v>
      </c>
      <c r="O24" s="43">
        <f t="shared" si="2"/>
        <v>142.49207817027309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2311364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2311364</v>
      </c>
      <c r="O25" s="47">
        <f t="shared" si="2"/>
        <v>142.49207817027309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19730</v>
      </c>
      <c r="E26" s="31">
        <f t="shared" si="8"/>
        <v>311392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331122</v>
      </c>
      <c r="O26" s="43">
        <f t="shared" si="2"/>
        <v>20.413168115405956</v>
      </c>
      <c r="P26" s="10"/>
    </row>
    <row r="27" spans="1:16">
      <c r="A27" s="13"/>
      <c r="B27" s="45">
        <v>553</v>
      </c>
      <c r="C27" s="21" t="s">
        <v>43</v>
      </c>
      <c r="D27" s="46">
        <v>19730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19730</v>
      </c>
      <c r="O27" s="47">
        <f t="shared" si="2"/>
        <v>1.2163245176006412</v>
      </c>
      <c r="P27" s="9"/>
    </row>
    <row r="28" spans="1:16">
      <c r="A28" s="13"/>
      <c r="B28" s="45">
        <v>554</v>
      </c>
      <c r="C28" s="21" t="s">
        <v>44</v>
      </c>
      <c r="D28" s="46">
        <v>0</v>
      </c>
      <c r="E28" s="46">
        <v>46041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46041</v>
      </c>
      <c r="O28" s="47">
        <f t="shared" si="2"/>
        <v>2.8383576844830776</v>
      </c>
      <c r="P28" s="9"/>
    </row>
    <row r="29" spans="1:16">
      <c r="A29" s="13"/>
      <c r="B29" s="45">
        <v>559</v>
      </c>
      <c r="C29" s="21" t="s">
        <v>94</v>
      </c>
      <c r="D29" s="46">
        <v>0</v>
      </c>
      <c r="E29" s="46">
        <v>265351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265351</v>
      </c>
      <c r="O29" s="47">
        <f t="shared" si="2"/>
        <v>16.358485913322237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242071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242071</v>
      </c>
      <c r="O30" s="43">
        <f t="shared" si="2"/>
        <v>14.923309290425991</v>
      </c>
      <c r="P30" s="10"/>
    </row>
    <row r="31" spans="1:16">
      <c r="A31" s="12"/>
      <c r="B31" s="44">
        <v>562</v>
      </c>
      <c r="C31" s="20" t="s">
        <v>46</v>
      </c>
      <c r="D31" s="46">
        <v>30803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30803</v>
      </c>
      <c r="O31" s="47">
        <f t="shared" si="2"/>
        <v>1.8989581406818321</v>
      </c>
      <c r="P31" s="9"/>
    </row>
    <row r="32" spans="1:16">
      <c r="A32" s="12"/>
      <c r="B32" s="44">
        <v>563</v>
      </c>
      <c r="C32" s="20" t="s">
        <v>47</v>
      </c>
      <c r="D32" s="46">
        <v>22873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22873</v>
      </c>
      <c r="O32" s="47">
        <f t="shared" si="2"/>
        <v>1.4100856913877073</v>
      </c>
      <c r="P32" s="9"/>
    </row>
    <row r="33" spans="1:16">
      <c r="A33" s="12"/>
      <c r="B33" s="44">
        <v>564</v>
      </c>
      <c r="C33" s="20" t="s">
        <v>48</v>
      </c>
      <c r="D33" s="46">
        <v>154122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154122</v>
      </c>
      <c r="O33" s="47">
        <f t="shared" si="2"/>
        <v>9.5013870908082119</v>
      </c>
      <c r="P33" s="9"/>
    </row>
    <row r="34" spans="1:16">
      <c r="A34" s="12"/>
      <c r="B34" s="44">
        <v>569</v>
      </c>
      <c r="C34" s="20" t="s">
        <v>49</v>
      </c>
      <c r="D34" s="46">
        <v>34273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34273</v>
      </c>
      <c r="O34" s="47">
        <f t="shared" si="2"/>
        <v>2.1128783675482401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SUM(D36:D37)</f>
        <v>225830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225830</v>
      </c>
      <c r="O35" s="43">
        <f t="shared" si="2"/>
        <v>13.922076320818691</v>
      </c>
      <c r="P35" s="9"/>
    </row>
    <row r="36" spans="1:16">
      <c r="A36" s="12"/>
      <c r="B36" s="44">
        <v>571</v>
      </c>
      <c r="C36" s="20" t="s">
        <v>51</v>
      </c>
      <c r="D36" s="46">
        <v>111262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111262</v>
      </c>
      <c r="O36" s="47">
        <f t="shared" si="2"/>
        <v>6.8591332223660686</v>
      </c>
      <c r="P36" s="9"/>
    </row>
    <row r="37" spans="1:16">
      <c r="A37" s="12"/>
      <c r="B37" s="44">
        <v>572</v>
      </c>
      <c r="C37" s="20" t="s">
        <v>52</v>
      </c>
      <c r="D37" s="46">
        <v>114568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114568</v>
      </c>
      <c r="O37" s="47">
        <f t="shared" ref="O37:O54" si="12">(N37/O$56)</f>
        <v>7.0629430984526236</v>
      </c>
      <c r="P37" s="9"/>
    </row>
    <row r="38" spans="1:16" ht="15.75">
      <c r="A38" s="28" t="s">
        <v>69</v>
      </c>
      <c r="B38" s="29"/>
      <c r="C38" s="30"/>
      <c r="D38" s="31">
        <f t="shared" ref="D38:M38" si="13">SUM(D39:D39)</f>
        <v>4673538</v>
      </c>
      <c r="E38" s="31">
        <f t="shared" si="13"/>
        <v>226569</v>
      </c>
      <c r="F38" s="31">
        <f t="shared" si="13"/>
        <v>0</v>
      </c>
      <c r="G38" s="31">
        <f t="shared" si="13"/>
        <v>394000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5294107</v>
      </c>
      <c r="O38" s="43">
        <f t="shared" si="12"/>
        <v>326.37365143949199</v>
      </c>
      <c r="P38" s="9"/>
    </row>
    <row r="39" spans="1:16">
      <c r="A39" s="12"/>
      <c r="B39" s="44">
        <v>581</v>
      </c>
      <c r="C39" s="20" t="s">
        <v>53</v>
      </c>
      <c r="D39" s="46">
        <v>4673538</v>
      </c>
      <c r="E39" s="46">
        <v>226569</v>
      </c>
      <c r="F39" s="46">
        <v>0</v>
      </c>
      <c r="G39" s="46">
        <v>394000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5294107</v>
      </c>
      <c r="O39" s="47">
        <f t="shared" si="12"/>
        <v>326.37365143949199</v>
      </c>
      <c r="P39" s="9"/>
    </row>
    <row r="40" spans="1:16" ht="15.75">
      <c r="A40" s="28" t="s">
        <v>54</v>
      </c>
      <c r="B40" s="29"/>
      <c r="C40" s="30"/>
      <c r="D40" s="31">
        <f t="shared" ref="D40:M40" si="14">SUM(D41:D53)</f>
        <v>2464</v>
      </c>
      <c r="E40" s="31">
        <f t="shared" si="14"/>
        <v>586175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588639</v>
      </c>
      <c r="O40" s="43">
        <f t="shared" si="12"/>
        <v>36.288699833549103</v>
      </c>
      <c r="P40" s="9"/>
    </row>
    <row r="41" spans="1:16">
      <c r="A41" s="12"/>
      <c r="B41" s="44">
        <v>601</v>
      </c>
      <c r="C41" s="20" t="s">
        <v>55</v>
      </c>
      <c r="D41" s="46">
        <v>2464</v>
      </c>
      <c r="E41" s="46">
        <v>140328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5">SUM(D41:M41)</f>
        <v>142792</v>
      </c>
      <c r="O41" s="47">
        <f t="shared" si="12"/>
        <v>8.8029098082732258</v>
      </c>
      <c r="P41" s="9"/>
    </row>
    <row r="42" spans="1:16">
      <c r="A42" s="12"/>
      <c r="B42" s="44">
        <v>602</v>
      </c>
      <c r="C42" s="20" t="s">
        <v>95</v>
      </c>
      <c r="D42" s="46">
        <v>0</v>
      </c>
      <c r="E42" s="46">
        <v>8808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8808</v>
      </c>
      <c r="O42" s="47">
        <f t="shared" si="12"/>
        <v>0.54299981505455885</v>
      </c>
      <c r="P42" s="9"/>
    </row>
    <row r="43" spans="1:16">
      <c r="A43" s="12"/>
      <c r="B43" s="44">
        <v>603</v>
      </c>
      <c r="C43" s="20" t="s">
        <v>56</v>
      </c>
      <c r="D43" s="46">
        <v>0</v>
      </c>
      <c r="E43" s="46">
        <v>1800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1800</v>
      </c>
      <c r="O43" s="47">
        <f t="shared" si="12"/>
        <v>0.1109672646569262</v>
      </c>
      <c r="P43" s="9"/>
    </row>
    <row r="44" spans="1:16">
      <c r="A44" s="12"/>
      <c r="B44" s="44">
        <v>604</v>
      </c>
      <c r="C44" s="20" t="s">
        <v>57</v>
      </c>
      <c r="D44" s="46">
        <v>0</v>
      </c>
      <c r="E44" s="46">
        <v>115587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115587</v>
      </c>
      <c r="O44" s="47">
        <f t="shared" si="12"/>
        <v>7.1257628999445162</v>
      </c>
      <c r="P44" s="9"/>
    </row>
    <row r="45" spans="1:16">
      <c r="A45" s="12"/>
      <c r="B45" s="44">
        <v>614</v>
      </c>
      <c r="C45" s="20" t="s">
        <v>59</v>
      </c>
      <c r="D45" s="46">
        <v>0</v>
      </c>
      <c r="E45" s="46">
        <v>29914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29914</v>
      </c>
      <c r="O45" s="47">
        <f t="shared" si="12"/>
        <v>1.8441526416373837</v>
      </c>
      <c r="P45" s="9"/>
    </row>
    <row r="46" spans="1:16">
      <c r="A46" s="12"/>
      <c r="B46" s="44">
        <v>634</v>
      </c>
      <c r="C46" s="20" t="s">
        <v>60</v>
      </c>
      <c r="D46" s="46">
        <v>0</v>
      </c>
      <c r="E46" s="46">
        <v>15332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15332</v>
      </c>
      <c r="O46" s="47">
        <f t="shared" si="12"/>
        <v>0.94519450095555146</v>
      </c>
      <c r="P46" s="9"/>
    </row>
    <row r="47" spans="1:16">
      <c r="A47" s="12"/>
      <c r="B47" s="44">
        <v>654</v>
      </c>
      <c r="C47" s="20" t="s">
        <v>62</v>
      </c>
      <c r="D47" s="46">
        <v>0</v>
      </c>
      <c r="E47" s="46">
        <v>74754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74754</v>
      </c>
      <c r="O47" s="47">
        <f t="shared" si="12"/>
        <v>4.6084705012021452</v>
      </c>
      <c r="P47" s="9"/>
    </row>
    <row r="48" spans="1:16">
      <c r="A48" s="12"/>
      <c r="B48" s="44">
        <v>674</v>
      </c>
      <c r="C48" s="20" t="s">
        <v>64</v>
      </c>
      <c r="D48" s="46">
        <v>0</v>
      </c>
      <c r="E48" s="46">
        <v>18487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6">SUM(D48:M48)</f>
        <v>18487</v>
      </c>
      <c r="O48" s="47">
        <f t="shared" si="12"/>
        <v>1.139695456506997</v>
      </c>
      <c r="P48" s="9"/>
    </row>
    <row r="49" spans="1:119">
      <c r="A49" s="12"/>
      <c r="B49" s="44">
        <v>694</v>
      </c>
      <c r="C49" s="20" t="s">
        <v>65</v>
      </c>
      <c r="D49" s="46">
        <v>0</v>
      </c>
      <c r="E49" s="46">
        <v>6669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6669</v>
      </c>
      <c r="O49" s="47">
        <f t="shared" si="12"/>
        <v>0.41113371555391159</v>
      </c>
      <c r="P49" s="9"/>
    </row>
    <row r="50" spans="1:119">
      <c r="A50" s="12"/>
      <c r="B50" s="44">
        <v>712</v>
      </c>
      <c r="C50" s="20" t="s">
        <v>133</v>
      </c>
      <c r="D50" s="46">
        <v>0</v>
      </c>
      <c r="E50" s="46">
        <v>21117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21117</v>
      </c>
      <c r="O50" s="47">
        <f t="shared" si="12"/>
        <v>1.3018309598668394</v>
      </c>
      <c r="P50" s="9"/>
    </row>
    <row r="51" spans="1:119">
      <c r="A51" s="12"/>
      <c r="B51" s="44">
        <v>724</v>
      </c>
      <c r="C51" s="20" t="s">
        <v>68</v>
      </c>
      <c r="D51" s="46">
        <v>0</v>
      </c>
      <c r="E51" s="46">
        <v>42204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42204</v>
      </c>
      <c r="O51" s="47">
        <f t="shared" si="12"/>
        <v>2.6018124653227299</v>
      </c>
      <c r="P51" s="9"/>
    </row>
    <row r="52" spans="1:119">
      <c r="A52" s="12"/>
      <c r="B52" s="44">
        <v>744</v>
      </c>
      <c r="C52" s="20" t="s">
        <v>70</v>
      </c>
      <c r="D52" s="46">
        <v>0</v>
      </c>
      <c r="E52" s="46">
        <v>17091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17091</v>
      </c>
      <c r="O52" s="47">
        <f t="shared" si="12"/>
        <v>1.0536341779175142</v>
      </c>
      <c r="P52" s="9"/>
    </row>
    <row r="53" spans="1:119" ht="15.75" thickBot="1">
      <c r="A53" s="12"/>
      <c r="B53" s="44">
        <v>764</v>
      </c>
      <c r="C53" s="20" t="s">
        <v>71</v>
      </c>
      <c r="D53" s="46">
        <v>0</v>
      </c>
      <c r="E53" s="46">
        <v>94084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94084</v>
      </c>
      <c r="O53" s="47">
        <f t="shared" si="12"/>
        <v>5.8001356266568029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7">SUM(D5,D11,D20,D24,D26,D30,D35,D38,D40)</f>
        <v>7220564</v>
      </c>
      <c r="E54" s="15">
        <f t="shared" si="17"/>
        <v>11498877</v>
      </c>
      <c r="F54" s="15">
        <f t="shared" si="17"/>
        <v>0</v>
      </c>
      <c r="G54" s="15">
        <f t="shared" si="17"/>
        <v>702059</v>
      </c>
      <c r="H54" s="15">
        <f t="shared" si="17"/>
        <v>0</v>
      </c>
      <c r="I54" s="15">
        <f t="shared" si="17"/>
        <v>0</v>
      </c>
      <c r="J54" s="15">
        <f t="shared" si="17"/>
        <v>0</v>
      </c>
      <c r="K54" s="15">
        <f t="shared" si="17"/>
        <v>0</v>
      </c>
      <c r="L54" s="15">
        <f t="shared" si="17"/>
        <v>0</v>
      </c>
      <c r="M54" s="15">
        <f t="shared" si="17"/>
        <v>0</v>
      </c>
      <c r="N54" s="15">
        <f t="shared" si="16"/>
        <v>19421500</v>
      </c>
      <c r="O54" s="37">
        <f t="shared" si="12"/>
        <v>1197.3059614080512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134</v>
      </c>
      <c r="M56" s="118"/>
      <c r="N56" s="118"/>
      <c r="O56" s="41">
        <v>16221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80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157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158</v>
      </c>
      <c r="N4" s="34" t="s">
        <v>5</v>
      </c>
      <c r="O4" s="34" t="s">
        <v>159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4239505</v>
      </c>
      <c r="E5" s="26">
        <f t="shared" si="0"/>
        <v>357927</v>
      </c>
      <c r="F5" s="26">
        <f t="shared" si="0"/>
        <v>0</v>
      </c>
      <c r="G5" s="26">
        <f t="shared" si="0"/>
        <v>25099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22253066</v>
      </c>
      <c r="N5" s="26">
        <f t="shared" si="0"/>
        <v>0</v>
      </c>
      <c r="O5" s="27">
        <f>SUM(D5:N5)</f>
        <v>26875597</v>
      </c>
      <c r="P5" s="32">
        <f t="shared" ref="P5:P36" si="1">(O5/P$61)</f>
        <v>1426.4421739822726</v>
      </c>
      <c r="Q5" s="6"/>
    </row>
    <row r="6" spans="1:134">
      <c r="A6" s="12"/>
      <c r="B6" s="44">
        <v>511</v>
      </c>
      <c r="C6" s="20" t="s">
        <v>20</v>
      </c>
      <c r="D6" s="46">
        <v>1130358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1130358</v>
      </c>
      <c r="P6" s="47">
        <f t="shared" si="1"/>
        <v>59.994586274613873</v>
      </c>
      <c r="Q6" s="9"/>
    </row>
    <row r="7" spans="1:134">
      <c r="A7" s="12"/>
      <c r="B7" s="44">
        <v>512</v>
      </c>
      <c r="C7" s="20" t="s">
        <v>21</v>
      </c>
      <c r="D7" s="46">
        <v>458146</v>
      </c>
      <c r="E7" s="46">
        <v>6500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464646</v>
      </c>
      <c r="P7" s="47">
        <f t="shared" si="1"/>
        <v>24.661429860410806</v>
      </c>
      <c r="Q7" s="9"/>
    </row>
    <row r="8" spans="1:134">
      <c r="A8" s="12"/>
      <c r="B8" s="44">
        <v>513</v>
      </c>
      <c r="C8" s="20" t="s">
        <v>22</v>
      </c>
      <c r="D8" s="46">
        <v>1846282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1846282</v>
      </c>
      <c r="P8" s="47">
        <f t="shared" si="1"/>
        <v>97.992781699485164</v>
      </c>
      <c r="Q8" s="9"/>
    </row>
    <row r="9" spans="1:134">
      <c r="A9" s="12"/>
      <c r="B9" s="44">
        <v>514</v>
      </c>
      <c r="C9" s="20" t="s">
        <v>23</v>
      </c>
      <c r="D9" s="46">
        <v>90280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90280</v>
      </c>
      <c r="P9" s="47">
        <f t="shared" si="1"/>
        <v>4.7916777241123079</v>
      </c>
      <c r="Q9" s="9"/>
    </row>
    <row r="10" spans="1:134">
      <c r="A10" s="12"/>
      <c r="B10" s="44">
        <v>517</v>
      </c>
      <c r="C10" s="20" t="s">
        <v>24</v>
      </c>
      <c r="D10" s="46">
        <v>52978</v>
      </c>
      <c r="E10" s="46">
        <v>289324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342302</v>
      </c>
      <c r="P10" s="47">
        <f t="shared" si="1"/>
        <v>18.167931638448067</v>
      </c>
      <c r="Q10" s="9"/>
    </row>
    <row r="11" spans="1:134">
      <c r="A11" s="12"/>
      <c r="B11" s="44">
        <v>519</v>
      </c>
      <c r="C11" s="20" t="s">
        <v>25</v>
      </c>
      <c r="D11" s="46">
        <v>661461</v>
      </c>
      <c r="E11" s="46">
        <v>62103</v>
      </c>
      <c r="F11" s="46">
        <v>0</v>
      </c>
      <c r="G11" s="46">
        <v>25099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22253066</v>
      </c>
      <c r="N11" s="46">
        <v>0</v>
      </c>
      <c r="O11" s="46">
        <f t="shared" si="2"/>
        <v>23001729</v>
      </c>
      <c r="P11" s="47">
        <f t="shared" si="1"/>
        <v>1220.8337667852024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6830259</v>
      </c>
      <c r="E12" s="31">
        <f t="shared" si="3"/>
        <v>2879309</v>
      </c>
      <c r="F12" s="31">
        <f t="shared" si="3"/>
        <v>0</v>
      </c>
      <c r="G12" s="31">
        <f t="shared" si="3"/>
        <v>411717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10121285</v>
      </c>
      <c r="P12" s="43">
        <f t="shared" si="1"/>
        <v>537.19468181094419</v>
      </c>
      <c r="Q12" s="10"/>
    </row>
    <row r="13" spans="1:134">
      <c r="A13" s="12"/>
      <c r="B13" s="44">
        <v>521</v>
      </c>
      <c r="C13" s="20" t="s">
        <v>27</v>
      </c>
      <c r="D13" s="46">
        <v>4248938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4248938</v>
      </c>
      <c r="P13" s="47">
        <f t="shared" si="1"/>
        <v>225.51552465368081</v>
      </c>
      <c r="Q13" s="9"/>
    </row>
    <row r="14" spans="1:134">
      <c r="A14" s="12"/>
      <c r="B14" s="44">
        <v>522</v>
      </c>
      <c r="C14" s="20" t="s">
        <v>28</v>
      </c>
      <c r="D14" s="46">
        <v>14650</v>
      </c>
      <c r="E14" s="46">
        <v>517850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532500</v>
      </c>
      <c r="P14" s="47">
        <f t="shared" si="1"/>
        <v>28.262831059922508</v>
      </c>
      <c r="Q14" s="9"/>
    </row>
    <row r="15" spans="1:134">
      <c r="A15" s="12"/>
      <c r="B15" s="44">
        <v>523</v>
      </c>
      <c r="C15" s="20" t="s">
        <v>29</v>
      </c>
      <c r="D15" s="46">
        <v>1875109</v>
      </c>
      <c r="E15" s="46">
        <v>0</v>
      </c>
      <c r="F15" s="46">
        <v>0</v>
      </c>
      <c r="G15" s="46">
        <v>411717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2286826</v>
      </c>
      <c r="P15" s="47">
        <f t="shared" si="1"/>
        <v>121.37498009659784</v>
      </c>
      <c r="Q15" s="9"/>
    </row>
    <row r="16" spans="1:134">
      <c r="A16" s="12"/>
      <c r="B16" s="44">
        <v>524</v>
      </c>
      <c r="C16" s="20" t="s">
        <v>30</v>
      </c>
      <c r="D16" s="46">
        <v>356619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356619</v>
      </c>
      <c r="P16" s="47">
        <f t="shared" si="1"/>
        <v>18.927816994851653</v>
      </c>
      <c r="Q16" s="9"/>
    </row>
    <row r="17" spans="1:17">
      <c r="A17" s="12"/>
      <c r="B17" s="44">
        <v>525</v>
      </c>
      <c r="C17" s="20" t="s">
        <v>31</v>
      </c>
      <c r="D17" s="46">
        <v>226457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226457</v>
      </c>
      <c r="P17" s="47">
        <f t="shared" si="1"/>
        <v>12.019372644764079</v>
      </c>
      <c r="Q17" s="9"/>
    </row>
    <row r="18" spans="1:17">
      <c r="A18" s="12"/>
      <c r="B18" s="44">
        <v>526</v>
      </c>
      <c r="C18" s="20" t="s">
        <v>32</v>
      </c>
      <c r="D18" s="46">
        <v>0</v>
      </c>
      <c r="E18" s="46">
        <v>2222824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2222824</v>
      </c>
      <c r="P18" s="47">
        <f t="shared" si="1"/>
        <v>117.97802664402101</v>
      </c>
      <c r="Q18" s="9"/>
    </row>
    <row r="19" spans="1:17">
      <c r="A19" s="12"/>
      <c r="B19" s="44">
        <v>527</v>
      </c>
      <c r="C19" s="20" t="s">
        <v>33</v>
      </c>
      <c r="D19" s="46">
        <v>65058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65058</v>
      </c>
      <c r="P19" s="47">
        <f t="shared" si="1"/>
        <v>3.453001433044955</v>
      </c>
      <c r="Q19" s="9"/>
    </row>
    <row r="20" spans="1:17">
      <c r="A20" s="12"/>
      <c r="B20" s="44">
        <v>529</v>
      </c>
      <c r="C20" s="20" t="s">
        <v>34</v>
      </c>
      <c r="D20" s="46">
        <v>43428</v>
      </c>
      <c r="E20" s="46">
        <v>138635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182063</v>
      </c>
      <c r="P20" s="47">
        <f t="shared" si="1"/>
        <v>9.6631282840613562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SUM(D22:D23)</f>
        <v>479923</v>
      </c>
      <c r="E21" s="31">
        <f t="shared" si="5"/>
        <v>1079906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1559829</v>
      </c>
      <c r="P21" s="43">
        <f t="shared" si="1"/>
        <v>82.789077012897408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1079906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7" si="6">SUM(D22:N22)</f>
        <v>1079906</v>
      </c>
      <c r="P22" s="47">
        <f t="shared" si="1"/>
        <v>57.316809086566529</v>
      </c>
      <c r="Q22" s="9"/>
    </row>
    <row r="23" spans="1:17">
      <c r="A23" s="12"/>
      <c r="B23" s="44">
        <v>537</v>
      </c>
      <c r="C23" s="20" t="s">
        <v>37</v>
      </c>
      <c r="D23" s="46">
        <v>479923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479923</v>
      </c>
      <c r="P23" s="47">
        <f t="shared" si="1"/>
        <v>25.472267926330876</v>
      </c>
      <c r="Q23" s="9"/>
    </row>
    <row r="24" spans="1:17" ht="15.75">
      <c r="A24" s="28" t="s">
        <v>38</v>
      </c>
      <c r="B24" s="29"/>
      <c r="C24" s="30"/>
      <c r="D24" s="31">
        <f t="shared" ref="D24:N24" si="7">SUM(D25:D25)</f>
        <v>244732</v>
      </c>
      <c r="E24" s="31">
        <f t="shared" si="7"/>
        <v>1663230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1907962</v>
      </c>
      <c r="P24" s="43">
        <f t="shared" si="1"/>
        <v>101.26649328591901</v>
      </c>
      <c r="Q24" s="10"/>
    </row>
    <row r="25" spans="1:17">
      <c r="A25" s="12"/>
      <c r="B25" s="44">
        <v>541</v>
      </c>
      <c r="C25" s="20" t="s">
        <v>39</v>
      </c>
      <c r="D25" s="46">
        <v>244732</v>
      </c>
      <c r="E25" s="46">
        <v>1663230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1907962</v>
      </c>
      <c r="P25" s="47">
        <f t="shared" si="1"/>
        <v>101.26649328591901</v>
      </c>
      <c r="Q25" s="9"/>
    </row>
    <row r="26" spans="1:17" ht="15.75">
      <c r="A26" s="28" t="s">
        <v>41</v>
      </c>
      <c r="B26" s="29"/>
      <c r="C26" s="30"/>
      <c r="D26" s="31">
        <f t="shared" ref="D26:N26" si="8">SUM(D27:D29)</f>
        <v>146674</v>
      </c>
      <c r="E26" s="31">
        <f t="shared" si="8"/>
        <v>533352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680026</v>
      </c>
      <c r="P26" s="43">
        <f t="shared" si="1"/>
        <v>36.092882543389415</v>
      </c>
      <c r="Q26" s="10"/>
    </row>
    <row r="27" spans="1:17">
      <c r="A27" s="13"/>
      <c r="B27" s="45">
        <v>552</v>
      </c>
      <c r="C27" s="21" t="s">
        <v>42</v>
      </c>
      <c r="D27" s="46">
        <v>127877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127877</v>
      </c>
      <c r="P27" s="47">
        <f t="shared" si="1"/>
        <v>6.7871662862905362</v>
      </c>
      <c r="Q27" s="9"/>
    </row>
    <row r="28" spans="1:17">
      <c r="A28" s="13"/>
      <c r="B28" s="45">
        <v>553</v>
      </c>
      <c r="C28" s="21" t="s">
        <v>43</v>
      </c>
      <c r="D28" s="46">
        <v>18797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18797</v>
      </c>
      <c r="P28" s="47">
        <f t="shared" si="1"/>
        <v>0.99766466748049465</v>
      </c>
      <c r="Q28" s="9"/>
    </row>
    <row r="29" spans="1:17">
      <c r="A29" s="13"/>
      <c r="B29" s="45">
        <v>554</v>
      </c>
      <c r="C29" s="21" t="s">
        <v>44</v>
      </c>
      <c r="D29" s="46">
        <v>0</v>
      </c>
      <c r="E29" s="46">
        <v>533352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533352</v>
      </c>
      <c r="P29" s="47">
        <f t="shared" si="1"/>
        <v>28.308051589618387</v>
      </c>
      <c r="Q29" s="9"/>
    </row>
    <row r="30" spans="1:17" ht="15.75">
      <c r="A30" s="28" t="s">
        <v>45</v>
      </c>
      <c r="B30" s="29"/>
      <c r="C30" s="30"/>
      <c r="D30" s="31">
        <f t="shared" ref="D30:N30" si="9">SUM(D31:D34)</f>
        <v>697684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6"/>
        <v>697684</v>
      </c>
      <c r="P30" s="43">
        <f t="shared" si="1"/>
        <v>37.030093944058173</v>
      </c>
      <c r="Q30" s="10"/>
    </row>
    <row r="31" spans="1:17">
      <c r="A31" s="12"/>
      <c r="B31" s="44">
        <v>562</v>
      </c>
      <c r="C31" s="20" t="s">
        <v>46</v>
      </c>
      <c r="D31" s="46">
        <v>290264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290264</v>
      </c>
      <c r="P31" s="47">
        <f t="shared" si="1"/>
        <v>15.405976328220371</v>
      </c>
      <c r="Q31" s="9"/>
    </row>
    <row r="32" spans="1:17">
      <c r="A32" s="12"/>
      <c r="B32" s="44">
        <v>563</v>
      </c>
      <c r="C32" s="20" t="s">
        <v>47</v>
      </c>
      <c r="D32" s="46">
        <v>60975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60975</v>
      </c>
      <c r="P32" s="47">
        <f t="shared" si="1"/>
        <v>3.2362931903826762</v>
      </c>
      <c r="Q32" s="9"/>
    </row>
    <row r="33" spans="1:17">
      <c r="A33" s="12"/>
      <c r="B33" s="44">
        <v>564</v>
      </c>
      <c r="C33" s="20" t="s">
        <v>48</v>
      </c>
      <c r="D33" s="46">
        <v>286450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286450</v>
      </c>
      <c r="P33" s="47">
        <f t="shared" si="1"/>
        <v>15.203545459370522</v>
      </c>
      <c r="Q33" s="9"/>
    </row>
    <row r="34" spans="1:17">
      <c r="A34" s="12"/>
      <c r="B34" s="44">
        <v>569</v>
      </c>
      <c r="C34" s="20" t="s">
        <v>49</v>
      </c>
      <c r="D34" s="46">
        <v>59995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59995</v>
      </c>
      <c r="P34" s="47">
        <f t="shared" si="1"/>
        <v>3.1842789660846029</v>
      </c>
      <c r="Q34" s="9"/>
    </row>
    <row r="35" spans="1:17" ht="15.75">
      <c r="A35" s="28" t="s">
        <v>50</v>
      </c>
      <c r="B35" s="29"/>
      <c r="C35" s="30"/>
      <c r="D35" s="31">
        <f t="shared" ref="D35:N35" si="10">SUM(D36:D37)</f>
        <v>806500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806500</v>
      </c>
      <c r="P35" s="43">
        <f t="shared" si="1"/>
        <v>42.805583567751178</v>
      </c>
      <c r="Q35" s="9"/>
    </row>
    <row r="36" spans="1:17">
      <c r="A36" s="12"/>
      <c r="B36" s="44">
        <v>571</v>
      </c>
      <c r="C36" s="20" t="s">
        <v>51</v>
      </c>
      <c r="D36" s="46">
        <v>237796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237796</v>
      </c>
      <c r="P36" s="47">
        <f t="shared" si="1"/>
        <v>12.62119845018842</v>
      </c>
      <c r="Q36" s="9"/>
    </row>
    <row r="37" spans="1:17">
      <c r="A37" s="12"/>
      <c r="B37" s="44">
        <v>572</v>
      </c>
      <c r="C37" s="20" t="s">
        <v>52</v>
      </c>
      <c r="D37" s="46">
        <v>568704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568704</v>
      </c>
      <c r="P37" s="47">
        <f t="shared" ref="P37:P59" si="11">(O37/P$61)</f>
        <v>30.184385117562762</v>
      </c>
      <c r="Q37" s="9"/>
    </row>
    <row r="38" spans="1:17" ht="15.75">
      <c r="A38" s="28" t="s">
        <v>69</v>
      </c>
      <c r="B38" s="29"/>
      <c r="C38" s="30"/>
      <c r="D38" s="31">
        <f t="shared" ref="D38:N38" si="12">SUM(D39:D40)</f>
        <v>4372733</v>
      </c>
      <c r="E38" s="31">
        <f t="shared" si="12"/>
        <v>3791644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8164377</v>
      </c>
      <c r="P38" s="43">
        <f t="shared" si="11"/>
        <v>433.33034340003184</v>
      </c>
      <c r="Q38" s="9"/>
    </row>
    <row r="39" spans="1:17">
      <c r="A39" s="12"/>
      <c r="B39" s="44">
        <v>581</v>
      </c>
      <c r="C39" s="20" t="s">
        <v>160</v>
      </c>
      <c r="D39" s="46">
        <v>4371614</v>
      </c>
      <c r="E39" s="46">
        <v>3633187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8004801</v>
      </c>
      <c r="P39" s="47">
        <f t="shared" si="11"/>
        <v>424.86072926065498</v>
      </c>
      <c r="Q39" s="9"/>
    </row>
    <row r="40" spans="1:17">
      <c r="A40" s="12"/>
      <c r="B40" s="44">
        <v>587</v>
      </c>
      <c r="C40" s="20" t="s">
        <v>78</v>
      </c>
      <c r="D40" s="46">
        <v>1119</v>
      </c>
      <c r="E40" s="46">
        <v>158457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13">SUM(D40:N40)</f>
        <v>159576</v>
      </c>
      <c r="P40" s="47">
        <f t="shared" si="11"/>
        <v>8.4696141393768904</v>
      </c>
      <c r="Q40" s="9"/>
    </row>
    <row r="41" spans="1:17" ht="15.75">
      <c r="A41" s="28" t="s">
        <v>54</v>
      </c>
      <c r="B41" s="29"/>
      <c r="C41" s="30"/>
      <c r="D41" s="31">
        <f t="shared" ref="D41:N41" si="14">SUM(D42:D58)</f>
        <v>385014</v>
      </c>
      <c r="E41" s="31">
        <f t="shared" si="14"/>
        <v>569310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4"/>
        <v>0</v>
      </c>
      <c r="O41" s="31">
        <f>SUM(D41:N41)</f>
        <v>954324</v>
      </c>
      <c r="P41" s="43">
        <f t="shared" si="11"/>
        <v>50.651451621463828</v>
      </c>
      <c r="Q41" s="9"/>
    </row>
    <row r="42" spans="1:17">
      <c r="A42" s="12"/>
      <c r="B42" s="44">
        <v>601</v>
      </c>
      <c r="C42" s="20" t="s">
        <v>55</v>
      </c>
      <c r="D42" s="46">
        <v>374907</v>
      </c>
      <c r="E42" s="46">
        <v>17250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392157</v>
      </c>
      <c r="P42" s="47">
        <f t="shared" si="11"/>
        <v>20.814022610264846</v>
      </c>
      <c r="Q42" s="9"/>
    </row>
    <row r="43" spans="1:17">
      <c r="A43" s="12"/>
      <c r="B43" s="44">
        <v>604</v>
      </c>
      <c r="C43" s="20" t="s">
        <v>57</v>
      </c>
      <c r="D43" s="46">
        <v>0</v>
      </c>
      <c r="E43" s="46">
        <v>207842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207842</v>
      </c>
      <c r="P43" s="47">
        <f t="shared" si="11"/>
        <v>11.031367761796083</v>
      </c>
      <c r="Q43" s="9"/>
    </row>
    <row r="44" spans="1:17">
      <c r="A44" s="12"/>
      <c r="B44" s="44">
        <v>606</v>
      </c>
      <c r="C44" s="20" t="s">
        <v>163</v>
      </c>
      <c r="D44" s="46">
        <v>0</v>
      </c>
      <c r="E44" s="46">
        <v>765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765</v>
      </c>
      <c r="P44" s="47">
        <f t="shared" si="11"/>
        <v>4.0602940395945017E-2</v>
      </c>
      <c r="Q44" s="9"/>
    </row>
    <row r="45" spans="1:17">
      <c r="A45" s="12"/>
      <c r="B45" s="44">
        <v>608</v>
      </c>
      <c r="C45" s="20" t="s">
        <v>58</v>
      </c>
      <c r="D45" s="46">
        <v>0</v>
      </c>
      <c r="E45" s="46">
        <v>9303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9303</v>
      </c>
      <c r="P45" s="47">
        <f t="shared" si="11"/>
        <v>0.49376360065813918</v>
      </c>
      <c r="Q45" s="9"/>
    </row>
    <row r="46" spans="1:17">
      <c r="A46" s="12"/>
      <c r="B46" s="44">
        <v>609</v>
      </c>
      <c r="C46" s="20" t="s">
        <v>164</v>
      </c>
      <c r="D46" s="46">
        <v>0</v>
      </c>
      <c r="E46" s="46">
        <v>6412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6412</v>
      </c>
      <c r="P46" s="47">
        <f t="shared" si="11"/>
        <v>0.34032163897882278</v>
      </c>
      <c r="Q46" s="9"/>
    </row>
    <row r="47" spans="1:17">
      <c r="A47" s="12"/>
      <c r="B47" s="44">
        <v>614</v>
      </c>
      <c r="C47" s="20" t="s">
        <v>59</v>
      </c>
      <c r="D47" s="46">
        <v>0</v>
      </c>
      <c r="E47" s="46">
        <v>39898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3" si="15">SUM(D47:N47)</f>
        <v>39898</v>
      </c>
      <c r="P47" s="47">
        <f t="shared" si="11"/>
        <v>2.1176158378005412</v>
      </c>
      <c r="Q47" s="9"/>
    </row>
    <row r="48" spans="1:17">
      <c r="A48" s="12"/>
      <c r="B48" s="44">
        <v>634</v>
      </c>
      <c r="C48" s="20" t="s">
        <v>60</v>
      </c>
      <c r="D48" s="46">
        <v>0</v>
      </c>
      <c r="E48" s="46">
        <v>34344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34344</v>
      </c>
      <c r="P48" s="47">
        <f t="shared" si="11"/>
        <v>1.8228331829520725</v>
      </c>
      <c r="Q48" s="9"/>
    </row>
    <row r="49" spans="1:120">
      <c r="A49" s="12"/>
      <c r="B49" s="44">
        <v>654</v>
      </c>
      <c r="C49" s="20" t="s">
        <v>96</v>
      </c>
      <c r="D49" s="46">
        <v>0</v>
      </c>
      <c r="E49" s="46">
        <v>50394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50394</v>
      </c>
      <c r="P49" s="47">
        <f t="shared" si="11"/>
        <v>2.6746987951807228</v>
      </c>
      <c r="Q49" s="9"/>
    </row>
    <row r="50" spans="1:120">
      <c r="A50" s="12"/>
      <c r="B50" s="44">
        <v>674</v>
      </c>
      <c r="C50" s="20" t="s">
        <v>64</v>
      </c>
      <c r="D50" s="46">
        <v>0</v>
      </c>
      <c r="E50" s="46">
        <v>6777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6777</v>
      </c>
      <c r="P50" s="47">
        <f t="shared" si="11"/>
        <v>0.35969428374290113</v>
      </c>
      <c r="Q50" s="9"/>
    </row>
    <row r="51" spans="1:120">
      <c r="A51" s="12"/>
      <c r="B51" s="44">
        <v>683</v>
      </c>
      <c r="C51" s="20" t="s">
        <v>139</v>
      </c>
      <c r="D51" s="46">
        <v>10107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10107</v>
      </c>
      <c r="P51" s="47">
        <f t="shared" si="11"/>
        <v>0.53643649487819123</v>
      </c>
      <c r="Q51" s="9"/>
    </row>
    <row r="52" spans="1:120">
      <c r="A52" s="12"/>
      <c r="B52" s="44">
        <v>694</v>
      </c>
      <c r="C52" s="20" t="s">
        <v>65</v>
      </c>
      <c r="D52" s="46">
        <v>0</v>
      </c>
      <c r="E52" s="46">
        <v>21887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21887</v>
      </c>
      <c r="P52" s="47">
        <f t="shared" si="11"/>
        <v>1.1616687012366647</v>
      </c>
      <c r="Q52" s="9"/>
    </row>
    <row r="53" spans="1:120">
      <c r="A53" s="12"/>
      <c r="B53" s="44">
        <v>713</v>
      </c>
      <c r="C53" s="20" t="s">
        <v>161</v>
      </c>
      <c r="D53" s="46">
        <v>0</v>
      </c>
      <c r="E53" s="46">
        <v>44368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44368</v>
      </c>
      <c r="P53" s="47">
        <f t="shared" si="11"/>
        <v>2.3548643914866516</v>
      </c>
      <c r="Q53" s="9"/>
    </row>
    <row r="54" spans="1:120">
      <c r="A54" s="12"/>
      <c r="B54" s="44">
        <v>724</v>
      </c>
      <c r="C54" s="20" t="s">
        <v>68</v>
      </c>
      <c r="D54" s="46">
        <v>0</v>
      </c>
      <c r="E54" s="46">
        <v>36371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58" si="16">SUM(D54:N54)</f>
        <v>36371</v>
      </c>
      <c r="P54" s="47">
        <f t="shared" si="11"/>
        <v>1.930417706066557</v>
      </c>
      <c r="Q54" s="9"/>
    </row>
    <row r="55" spans="1:120">
      <c r="A55" s="12"/>
      <c r="B55" s="44">
        <v>744</v>
      </c>
      <c r="C55" s="20" t="s">
        <v>70</v>
      </c>
      <c r="D55" s="46">
        <v>0</v>
      </c>
      <c r="E55" s="46">
        <v>21342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21342</v>
      </c>
      <c r="P55" s="47">
        <f t="shared" si="11"/>
        <v>1.1327424234382464</v>
      </c>
      <c r="Q55" s="9"/>
    </row>
    <row r="56" spans="1:120">
      <c r="A56" s="12"/>
      <c r="B56" s="44">
        <v>759</v>
      </c>
      <c r="C56" s="20" t="s">
        <v>165</v>
      </c>
      <c r="D56" s="46">
        <v>0</v>
      </c>
      <c r="E56" s="46">
        <v>18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18</v>
      </c>
      <c r="P56" s="47">
        <f t="shared" si="11"/>
        <v>9.5536330343400035E-4</v>
      </c>
      <c r="Q56" s="9"/>
    </row>
    <row r="57" spans="1:120">
      <c r="A57" s="12"/>
      <c r="B57" s="44">
        <v>764</v>
      </c>
      <c r="C57" s="20" t="s">
        <v>71</v>
      </c>
      <c r="D57" s="46">
        <v>0</v>
      </c>
      <c r="E57" s="46">
        <v>72291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72291</v>
      </c>
      <c r="P57" s="47">
        <f t="shared" si="11"/>
        <v>3.8368982538081844</v>
      </c>
      <c r="Q57" s="9"/>
    </row>
    <row r="58" spans="1:120" ht="15.75" thickBot="1">
      <c r="A58" s="12"/>
      <c r="B58" s="44">
        <v>769</v>
      </c>
      <c r="C58" s="20" t="s">
        <v>166</v>
      </c>
      <c r="D58" s="46">
        <v>0</v>
      </c>
      <c r="E58" s="46">
        <v>48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48</v>
      </c>
      <c r="P58" s="47">
        <f t="shared" si="11"/>
        <v>2.5476354758240008E-3</v>
      </c>
      <c r="Q58" s="9"/>
    </row>
    <row r="59" spans="1:120" ht="16.5" thickBot="1">
      <c r="A59" s="14" t="s">
        <v>10</v>
      </c>
      <c r="B59" s="23"/>
      <c r="C59" s="22"/>
      <c r="D59" s="15">
        <f t="shared" ref="D59:N59" si="17">SUM(D5,D12,D21,D24,D26,D30,D35,D38,D41)</f>
        <v>18203024</v>
      </c>
      <c r="E59" s="15">
        <f t="shared" si="17"/>
        <v>10874678</v>
      </c>
      <c r="F59" s="15">
        <f t="shared" si="17"/>
        <v>0</v>
      </c>
      <c r="G59" s="15">
        <f t="shared" si="17"/>
        <v>436816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22253066</v>
      </c>
      <c r="N59" s="15">
        <f t="shared" si="17"/>
        <v>0</v>
      </c>
      <c r="O59" s="15">
        <f>SUM(D59:N59)</f>
        <v>51767584</v>
      </c>
      <c r="P59" s="37">
        <f t="shared" si="11"/>
        <v>2747.6027811687277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0"/>
      <c r="M61" s="118" t="s">
        <v>167</v>
      </c>
      <c r="N61" s="118"/>
      <c r="O61" s="118"/>
      <c r="P61" s="41">
        <v>18841</v>
      </c>
    </row>
    <row r="62" spans="1:120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</row>
    <row r="63" spans="1:120" ht="15.75" customHeight="1" thickBot="1">
      <c r="A63" s="120" t="s">
        <v>80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157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158</v>
      </c>
      <c r="N4" s="34" t="s">
        <v>5</v>
      </c>
      <c r="O4" s="34" t="s">
        <v>159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4894034</v>
      </c>
      <c r="E5" s="26">
        <f t="shared" si="0"/>
        <v>347160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20901179</v>
      </c>
      <c r="N5" s="26">
        <f t="shared" si="0"/>
        <v>0</v>
      </c>
      <c r="O5" s="27">
        <f t="shared" ref="O5:O13" si="1">SUM(D5:N5)</f>
        <v>26142373</v>
      </c>
      <c r="P5" s="32">
        <f t="shared" ref="P5:P36" si="2">(O5/P$58)</f>
        <v>1442.2582478208099</v>
      </c>
      <c r="Q5" s="6"/>
    </row>
    <row r="6" spans="1:134">
      <c r="A6" s="12"/>
      <c r="B6" s="44">
        <v>511</v>
      </c>
      <c r="C6" s="20" t="s">
        <v>20</v>
      </c>
      <c r="D6" s="46">
        <v>1058940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1058940</v>
      </c>
      <c r="P6" s="47">
        <f t="shared" si="2"/>
        <v>58.421052631578945</v>
      </c>
      <c r="Q6" s="9"/>
    </row>
    <row r="7" spans="1:134">
      <c r="A7" s="12"/>
      <c r="B7" s="44">
        <v>512</v>
      </c>
      <c r="C7" s="20" t="s">
        <v>21</v>
      </c>
      <c r="D7" s="46">
        <v>443894</v>
      </c>
      <c r="E7" s="46">
        <v>6500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450394</v>
      </c>
      <c r="P7" s="47">
        <f t="shared" si="2"/>
        <v>24.847953216374268</v>
      </c>
      <c r="Q7" s="9"/>
    </row>
    <row r="8" spans="1:134">
      <c r="A8" s="12"/>
      <c r="B8" s="44">
        <v>513</v>
      </c>
      <c r="C8" s="20" t="s">
        <v>22</v>
      </c>
      <c r="D8" s="46">
        <v>1820393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1820393</v>
      </c>
      <c r="P8" s="47">
        <f t="shared" si="2"/>
        <v>100.42993490014344</v>
      </c>
      <c r="Q8" s="9"/>
    </row>
    <row r="9" spans="1:134">
      <c r="A9" s="12"/>
      <c r="B9" s="44">
        <v>514</v>
      </c>
      <c r="C9" s="20" t="s">
        <v>23</v>
      </c>
      <c r="D9" s="46">
        <v>88200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88200</v>
      </c>
      <c r="P9" s="47">
        <f t="shared" si="2"/>
        <v>4.8659384309831184</v>
      </c>
      <c r="Q9" s="9"/>
    </row>
    <row r="10" spans="1:134">
      <c r="A10" s="12"/>
      <c r="B10" s="44">
        <v>517</v>
      </c>
      <c r="C10" s="20" t="s">
        <v>24</v>
      </c>
      <c r="D10" s="46">
        <v>108968</v>
      </c>
      <c r="E10" s="46">
        <v>272648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381616</v>
      </c>
      <c r="P10" s="47">
        <f t="shared" si="2"/>
        <v>21.053514288866822</v>
      </c>
      <c r="Q10" s="9"/>
    </row>
    <row r="11" spans="1:134">
      <c r="A11" s="12"/>
      <c r="B11" s="44">
        <v>519</v>
      </c>
      <c r="C11" s="20" t="s">
        <v>25</v>
      </c>
      <c r="D11" s="46">
        <v>1373639</v>
      </c>
      <c r="E11" s="46">
        <v>68012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20901179</v>
      </c>
      <c r="N11" s="46">
        <v>0</v>
      </c>
      <c r="O11" s="46">
        <f t="shared" si="1"/>
        <v>22342830</v>
      </c>
      <c r="P11" s="47">
        <f t="shared" si="2"/>
        <v>1232.6398543528633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6532228</v>
      </c>
      <c r="E12" s="31">
        <f t="shared" si="3"/>
        <v>2651319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9183547</v>
      </c>
      <c r="P12" s="43">
        <f t="shared" si="2"/>
        <v>506.65050204126669</v>
      </c>
      <c r="Q12" s="10"/>
    </row>
    <row r="13" spans="1:134">
      <c r="A13" s="12"/>
      <c r="B13" s="44">
        <v>521</v>
      </c>
      <c r="C13" s="20" t="s">
        <v>27</v>
      </c>
      <c r="D13" s="46">
        <v>3494010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3494010</v>
      </c>
      <c r="P13" s="47">
        <f t="shared" si="2"/>
        <v>192.76233035418736</v>
      </c>
      <c r="Q13" s="9"/>
    </row>
    <row r="14" spans="1:134">
      <c r="A14" s="12"/>
      <c r="B14" s="44">
        <v>522</v>
      </c>
      <c r="C14" s="20" t="s">
        <v>28</v>
      </c>
      <c r="D14" s="46">
        <v>22644</v>
      </c>
      <c r="E14" s="46">
        <v>516205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538849</v>
      </c>
      <c r="P14" s="47">
        <f t="shared" si="2"/>
        <v>29.727959836698666</v>
      </c>
      <c r="Q14" s="9"/>
    </row>
    <row r="15" spans="1:134">
      <c r="A15" s="12"/>
      <c r="B15" s="44">
        <v>523</v>
      </c>
      <c r="C15" s="20" t="s">
        <v>29</v>
      </c>
      <c r="D15" s="46">
        <v>1760585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1760585</v>
      </c>
      <c r="P15" s="47">
        <f t="shared" si="2"/>
        <v>97.130365221229169</v>
      </c>
      <c r="Q15" s="9"/>
    </row>
    <row r="16" spans="1:134">
      <c r="A16" s="12"/>
      <c r="B16" s="44">
        <v>524</v>
      </c>
      <c r="C16" s="20" t="s">
        <v>30</v>
      </c>
      <c r="D16" s="46">
        <v>329818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329818</v>
      </c>
      <c r="P16" s="47">
        <f t="shared" si="2"/>
        <v>18.195851263378572</v>
      </c>
      <c r="Q16" s="9"/>
    </row>
    <row r="17" spans="1:17">
      <c r="A17" s="12"/>
      <c r="B17" s="44">
        <v>525</v>
      </c>
      <c r="C17" s="20" t="s">
        <v>31</v>
      </c>
      <c r="D17" s="46">
        <v>209600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209600</v>
      </c>
      <c r="P17" s="47">
        <f t="shared" si="2"/>
        <v>11.56349994483063</v>
      </c>
      <c r="Q17" s="9"/>
    </row>
    <row r="18" spans="1:17">
      <c r="A18" s="12"/>
      <c r="B18" s="44">
        <v>526</v>
      </c>
      <c r="C18" s="20" t="s">
        <v>32</v>
      </c>
      <c r="D18" s="46">
        <v>0</v>
      </c>
      <c r="E18" s="46">
        <v>1940887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1940887</v>
      </c>
      <c r="P18" s="47">
        <f t="shared" si="2"/>
        <v>107.07751296480194</v>
      </c>
      <c r="Q18" s="9"/>
    </row>
    <row r="19" spans="1:17">
      <c r="A19" s="12"/>
      <c r="B19" s="44">
        <v>527</v>
      </c>
      <c r="C19" s="20" t="s">
        <v>33</v>
      </c>
      <c r="D19" s="46">
        <v>67519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67519</v>
      </c>
      <c r="P19" s="47">
        <f t="shared" si="2"/>
        <v>3.7249806907205119</v>
      </c>
      <c r="Q19" s="9"/>
    </row>
    <row r="20" spans="1:17">
      <c r="A20" s="12"/>
      <c r="B20" s="44">
        <v>529</v>
      </c>
      <c r="C20" s="20" t="s">
        <v>34</v>
      </c>
      <c r="D20" s="46">
        <v>648052</v>
      </c>
      <c r="E20" s="46">
        <v>194227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842279</v>
      </c>
      <c r="P20" s="47">
        <f t="shared" si="2"/>
        <v>46.468001765419842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SUM(D22:D23)</f>
        <v>424551</v>
      </c>
      <c r="E21" s="31">
        <f t="shared" si="5"/>
        <v>918808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1343359</v>
      </c>
      <c r="P21" s="43">
        <f t="shared" si="2"/>
        <v>74.112269667880398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918808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918808</v>
      </c>
      <c r="P22" s="47">
        <f t="shared" si="2"/>
        <v>50.690058479532162</v>
      </c>
      <c r="Q22" s="9"/>
    </row>
    <row r="23" spans="1:17">
      <c r="A23" s="12"/>
      <c r="B23" s="44">
        <v>537</v>
      </c>
      <c r="C23" s="20" t="s">
        <v>37</v>
      </c>
      <c r="D23" s="46">
        <v>424551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424551</v>
      </c>
      <c r="P23" s="47">
        <f t="shared" si="2"/>
        <v>23.422211188348228</v>
      </c>
      <c r="Q23" s="9"/>
    </row>
    <row r="24" spans="1:17" ht="15.75">
      <c r="A24" s="28" t="s">
        <v>38</v>
      </c>
      <c r="B24" s="29"/>
      <c r="C24" s="30"/>
      <c r="D24" s="31">
        <f t="shared" ref="D24:N24" si="6">SUM(D25:D25)</f>
        <v>268988</v>
      </c>
      <c r="E24" s="31">
        <f t="shared" si="6"/>
        <v>1643960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0" si="7">SUM(D24:N24)</f>
        <v>1912948</v>
      </c>
      <c r="P24" s="43">
        <f t="shared" si="2"/>
        <v>105.5361359373276</v>
      </c>
      <c r="Q24" s="10"/>
    </row>
    <row r="25" spans="1:17">
      <c r="A25" s="12"/>
      <c r="B25" s="44">
        <v>541</v>
      </c>
      <c r="C25" s="20" t="s">
        <v>39</v>
      </c>
      <c r="D25" s="46">
        <v>268988</v>
      </c>
      <c r="E25" s="46">
        <v>1643960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1912948</v>
      </c>
      <c r="P25" s="47">
        <f t="shared" si="2"/>
        <v>105.5361359373276</v>
      </c>
      <c r="Q25" s="9"/>
    </row>
    <row r="26" spans="1:17" ht="15.75">
      <c r="A26" s="28" t="s">
        <v>41</v>
      </c>
      <c r="B26" s="29"/>
      <c r="C26" s="30"/>
      <c r="D26" s="31">
        <f t="shared" ref="D26:N26" si="8">SUM(D27:D29)</f>
        <v>100401</v>
      </c>
      <c r="E26" s="31">
        <f t="shared" si="8"/>
        <v>74830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7"/>
        <v>175231</v>
      </c>
      <c r="P26" s="43">
        <f t="shared" si="2"/>
        <v>9.6673838684762217</v>
      </c>
      <c r="Q26" s="10"/>
    </row>
    <row r="27" spans="1:17">
      <c r="A27" s="13"/>
      <c r="B27" s="45">
        <v>552</v>
      </c>
      <c r="C27" s="21" t="s">
        <v>42</v>
      </c>
      <c r="D27" s="46">
        <v>81065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81065</v>
      </c>
      <c r="P27" s="47">
        <f t="shared" si="2"/>
        <v>4.4723049762771705</v>
      </c>
      <c r="Q27" s="9"/>
    </row>
    <row r="28" spans="1:17">
      <c r="A28" s="13"/>
      <c r="B28" s="45">
        <v>553</v>
      </c>
      <c r="C28" s="21" t="s">
        <v>43</v>
      </c>
      <c r="D28" s="46">
        <v>19336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19336</v>
      </c>
      <c r="P28" s="47">
        <f t="shared" si="2"/>
        <v>1.0667549376586118</v>
      </c>
      <c r="Q28" s="9"/>
    </row>
    <row r="29" spans="1:17">
      <c r="A29" s="13"/>
      <c r="B29" s="45">
        <v>554</v>
      </c>
      <c r="C29" s="21" t="s">
        <v>44</v>
      </c>
      <c r="D29" s="46">
        <v>0</v>
      </c>
      <c r="E29" s="46">
        <v>74830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74830</v>
      </c>
      <c r="P29" s="47">
        <f t="shared" si="2"/>
        <v>4.1283239545404395</v>
      </c>
      <c r="Q29" s="9"/>
    </row>
    <row r="30" spans="1:17" ht="15.75">
      <c r="A30" s="28" t="s">
        <v>45</v>
      </c>
      <c r="B30" s="29"/>
      <c r="C30" s="30"/>
      <c r="D30" s="31">
        <f t="shared" ref="D30:N30" si="9">SUM(D31:D34)</f>
        <v>675431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7"/>
        <v>675431</v>
      </c>
      <c r="P30" s="43">
        <f t="shared" si="2"/>
        <v>37.263102725366878</v>
      </c>
      <c r="Q30" s="10"/>
    </row>
    <row r="31" spans="1:17">
      <c r="A31" s="12"/>
      <c r="B31" s="44">
        <v>562</v>
      </c>
      <c r="C31" s="20" t="s">
        <v>46</v>
      </c>
      <c r="D31" s="46">
        <v>249561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10">SUM(D31:N31)</f>
        <v>249561</v>
      </c>
      <c r="P31" s="47">
        <f t="shared" si="2"/>
        <v>13.768123138033763</v>
      </c>
      <c r="Q31" s="9"/>
    </row>
    <row r="32" spans="1:17">
      <c r="A32" s="12"/>
      <c r="B32" s="44">
        <v>563</v>
      </c>
      <c r="C32" s="20" t="s">
        <v>47</v>
      </c>
      <c r="D32" s="46">
        <v>59741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59741</v>
      </c>
      <c r="P32" s="47">
        <f t="shared" si="2"/>
        <v>3.2958733311265584</v>
      </c>
      <c r="Q32" s="9"/>
    </row>
    <row r="33" spans="1:17">
      <c r="A33" s="12"/>
      <c r="B33" s="44">
        <v>564</v>
      </c>
      <c r="C33" s="20" t="s">
        <v>48</v>
      </c>
      <c r="D33" s="46">
        <v>306350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306350</v>
      </c>
      <c r="P33" s="47">
        <f t="shared" si="2"/>
        <v>16.901136489021294</v>
      </c>
      <c r="Q33" s="9"/>
    </row>
    <row r="34" spans="1:17">
      <c r="A34" s="12"/>
      <c r="B34" s="44">
        <v>569</v>
      </c>
      <c r="C34" s="20" t="s">
        <v>49</v>
      </c>
      <c r="D34" s="46">
        <v>59779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59779</v>
      </c>
      <c r="P34" s="47">
        <f t="shared" si="2"/>
        <v>3.2979697671852586</v>
      </c>
      <c r="Q34" s="9"/>
    </row>
    <row r="35" spans="1:17" ht="15.75">
      <c r="A35" s="28" t="s">
        <v>50</v>
      </c>
      <c r="B35" s="29"/>
      <c r="C35" s="30"/>
      <c r="D35" s="31">
        <f t="shared" ref="D35:N35" si="11">SUM(D36:D37)</f>
        <v>821059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1"/>
        <v>0</v>
      </c>
      <c r="O35" s="31">
        <f>SUM(D35:N35)</f>
        <v>821059</v>
      </c>
      <c r="P35" s="43">
        <f t="shared" si="2"/>
        <v>45.297307734745672</v>
      </c>
      <c r="Q35" s="9"/>
    </row>
    <row r="36" spans="1:17">
      <c r="A36" s="12"/>
      <c r="B36" s="44">
        <v>571</v>
      </c>
      <c r="C36" s="20" t="s">
        <v>51</v>
      </c>
      <c r="D36" s="46">
        <v>200681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200681</v>
      </c>
      <c r="P36" s="47">
        <f t="shared" si="2"/>
        <v>11.071444334105704</v>
      </c>
      <c r="Q36" s="9"/>
    </row>
    <row r="37" spans="1:17">
      <c r="A37" s="12"/>
      <c r="B37" s="44">
        <v>572</v>
      </c>
      <c r="C37" s="20" t="s">
        <v>52</v>
      </c>
      <c r="D37" s="46">
        <v>620378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620378</v>
      </c>
      <c r="P37" s="47">
        <f t="shared" ref="P37:P56" si="12">(O37/P$58)</f>
        <v>34.225863400639966</v>
      </c>
      <c r="Q37" s="9"/>
    </row>
    <row r="38" spans="1:17" ht="15.75">
      <c r="A38" s="28" t="s">
        <v>69</v>
      </c>
      <c r="B38" s="29"/>
      <c r="C38" s="30"/>
      <c r="D38" s="31">
        <f t="shared" ref="D38:N38" si="13">SUM(D39:D39)</f>
        <v>514011</v>
      </c>
      <c r="E38" s="31">
        <f t="shared" si="13"/>
        <v>30150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3"/>
        <v>0</v>
      </c>
      <c r="O38" s="31">
        <f t="shared" ref="O38:O45" si="14">SUM(D38:N38)</f>
        <v>544161</v>
      </c>
      <c r="P38" s="43">
        <f t="shared" si="12"/>
        <v>30.021019529956966</v>
      </c>
      <c r="Q38" s="9"/>
    </row>
    <row r="39" spans="1:17">
      <c r="A39" s="12"/>
      <c r="B39" s="44">
        <v>581</v>
      </c>
      <c r="C39" s="20" t="s">
        <v>160</v>
      </c>
      <c r="D39" s="46">
        <v>514011</v>
      </c>
      <c r="E39" s="46">
        <v>30150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4"/>
        <v>544161</v>
      </c>
      <c r="P39" s="47">
        <f t="shared" si="12"/>
        <v>30.021019529956966</v>
      </c>
      <c r="Q39" s="9"/>
    </row>
    <row r="40" spans="1:17" ht="15.75">
      <c r="A40" s="28" t="s">
        <v>54</v>
      </c>
      <c r="B40" s="29"/>
      <c r="C40" s="30"/>
      <c r="D40" s="31">
        <f t="shared" ref="D40:N40" si="15">SUM(D41:D55)</f>
        <v>355362</v>
      </c>
      <c r="E40" s="31">
        <f t="shared" si="15"/>
        <v>545725</v>
      </c>
      <c r="F40" s="31">
        <f t="shared" si="15"/>
        <v>0</v>
      </c>
      <c r="G40" s="31">
        <f t="shared" si="15"/>
        <v>0</v>
      </c>
      <c r="H40" s="31">
        <f t="shared" si="15"/>
        <v>0</v>
      </c>
      <c r="I40" s="31">
        <f t="shared" si="15"/>
        <v>0</v>
      </c>
      <c r="J40" s="31">
        <f t="shared" si="15"/>
        <v>0</v>
      </c>
      <c r="K40" s="31">
        <f t="shared" si="15"/>
        <v>0</v>
      </c>
      <c r="L40" s="31">
        <f t="shared" si="15"/>
        <v>0</v>
      </c>
      <c r="M40" s="31">
        <f t="shared" si="15"/>
        <v>0</v>
      </c>
      <c r="N40" s="31">
        <f t="shared" si="15"/>
        <v>0</v>
      </c>
      <c r="O40" s="31">
        <f t="shared" si="14"/>
        <v>901087</v>
      </c>
      <c r="P40" s="43">
        <f t="shared" si="12"/>
        <v>49.712402074368313</v>
      </c>
      <c r="Q40" s="9"/>
    </row>
    <row r="41" spans="1:17">
      <c r="A41" s="12"/>
      <c r="B41" s="44">
        <v>601</v>
      </c>
      <c r="C41" s="20" t="s">
        <v>55</v>
      </c>
      <c r="D41" s="46">
        <v>343262</v>
      </c>
      <c r="E41" s="46">
        <v>41337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4"/>
        <v>384599</v>
      </c>
      <c r="P41" s="47">
        <f t="shared" si="12"/>
        <v>21.218084519474786</v>
      </c>
      <c r="Q41" s="9"/>
    </row>
    <row r="42" spans="1:17">
      <c r="A42" s="12"/>
      <c r="B42" s="44">
        <v>602</v>
      </c>
      <c r="C42" s="20" t="s">
        <v>95</v>
      </c>
      <c r="D42" s="46">
        <v>0</v>
      </c>
      <c r="E42" s="46">
        <v>4230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4"/>
        <v>4230</v>
      </c>
      <c r="P42" s="47">
        <f t="shared" si="12"/>
        <v>0.23336643495531281</v>
      </c>
      <c r="Q42" s="9"/>
    </row>
    <row r="43" spans="1:17">
      <c r="A43" s="12"/>
      <c r="B43" s="44">
        <v>603</v>
      </c>
      <c r="C43" s="20" t="s">
        <v>56</v>
      </c>
      <c r="D43" s="46">
        <v>0</v>
      </c>
      <c r="E43" s="46">
        <v>4902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4"/>
        <v>4902</v>
      </c>
      <c r="P43" s="47">
        <f t="shared" si="12"/>
        <v>0.27044025157232704</v>
      </c>
      <c r="Q43" s="9"/>
    </row>
    <row r="44" spans="1:17">
      <c r="A44" s="12"/>
      <c r="B44" s="44">
        <v>604</v>
      </c>
      <c r="C44" s="20" t="s">
        <v>57</v>
      </c>
      <c r="D44" s="46">
        <v>0</v>
      </c>
      <c r="E44" s="46">
        <v>204945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204945</v>
      </c>
      <c r="P44" s="47">
        <f t="shared" si="12"/>
        <v>11.306686527639854</v>
      </c>
      <c r="Q44" s="9"/>
    </row>
    <row r="45" spans="1:17">
      <c r="A45" s="12"/>
      <c r="B45" s="44">
        <v>608</v>
      </c>
      <c r="C45" s="20" t="s">
        <v>58</v>
      </c>
      <c r="D45" s="46">
        <v>0</v>
      </c>
      <c r="E45" s="46">
        <v>6669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6669</v>
      </c>
      <c r="P45" s="47">
        <f t="shared" si="12"/>
        <v>0.36792452830188677</v>
      </c>
      <c r="Q45" s="9"/>
    </row>
    <row r="46" spans="1:17">
      <c r="A46" s="12"/>
      <c r="B46" s="44">
        <v>614</v>
      </c>
      <c r="C46" s="20" t="s">
        <v>59</v>
      </c>
      <c r="D46" s="46">
        <v>0</v>
      </c>
      <c r="E46" s="46">
        <v>35914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2" si="16">SUM(D46:N46)</f>
        <v>35914</v>
      </c>
      <c r="P46" s="47">
        <f t="shared" si="12"/>
        <v>1.9813527529515613</v>
      </c>
      <c r="Q46" s="9"/>
    </row>
    <row r="47" spans="1:17">
      <c r="A47" s="12"/>
      <c r="B47" s="44">
        <v>634</v>
      </c>
      <c r="C47" s="20" t="s">
        <v>60</v>
      </c>
      <c r="D47" s="46">
        <v>0</v>
      </c>
      <c r="E47" s="46">
        <v>28126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6"/>
        <v>28126</v>
      </c>
      <c r="P47" s="47">
        <f t="shared" si="12"/>
        <v>1.55169369965795</v>
      </c>
      <c r="Q47" s="9"/>
    </row>
    <row r="48" spans="1:17">
      <c r="A48" s="12"/>
      <c r="B48" s="44">
        <v>654</v>
      </c>
      <c r="C48" s="20" t="s">
        <v>96</v>
      </c>
      <c r="D48" s="46">
        <v>0</v>
      </c>
      <c r="E48" s="46">
        <v>50049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6"/>
        <v>50049</v>
      </c>
      <c r="P48" s="47">
        <f t="shared" si="12"/>
        <v>2.7611717974180734</v>
      </c>
      <c r="Q48" s="9"/>
    </row>
    <row r="49" spans="1:120">
      <c r="A49" s="12"/>
      <c r="B49" s="44">
        <v>674</v>
      </c>
      <c r="C49" s="20" t="s">
        <v>64</v>
      </c>
      <c r="D49" s="46">
        <v>0</v>
      </c>
      <c r="E49" s="46">
        <v>6370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6"/>
        <v>6370</v>
      </c>
      <c r="P49" s="47">
        <f t="shared" si="12"/>
        <v>0.35142888668211408</v>
      </c>
      <c r="Q49" s="9"/>
    </row>
    <row r="50" spans="1:120">
      <c r="A50" s="12"/>
      <c r="B50" s="44">
        <v>683</v>
      </c>
      <c r="C50" s="20" t="s">
        <v>139</v>
      </c>
      <c r="D50" s="46">
        <v>12100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6"/>
        <v>12100</v>
      </c>
      <c r="P50" s="47">
        <f t="shared" si="12"/>
        <v>0.66754937658611935</v>
      </c>
      <c r="Q50" s="9"/>
    </row>
    <row r="51" spans="1:120">
      <c r="A51" s="12"/>
      <c r="B51" s="44">
        <v>694</v>
      </c>
      <c r="C51" s="20" t="s">
        <v>65</v>
      </c>
      <c r="D51" s="46">
        <v>0</v>
      </c>
      <c r="E51" s="46">
        <v>20685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6"/>
        <v>20685</v>
      </c>
      <c r="P51" s="47">
        <f t="shared" si="12"/>
        <v>1.1411784177424693</v>
      </c>
      <c r="Q51" s="9"/>
    </row>
    <row r="52" spans="1:120">
      <c r="A52" s="12"/>
      <c r="B52" s="44">
        <v>713</v>
      </c>
      <c r="C52" s="20" t="s">
        <v>161</v>
      </c>
      <c r="D52" s="46">
        <v>0</v>
      </c>
      <c r="E52" s="46">
        <v>24059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24059</v>
      </c>
      <c r="P52" s="47">
        <f t="shared" si="12"/>
        <v>1.3273198720070616</v>
      </c>
      <c r="Q52" s="9"/>
    </row>
    <row r="53" spans="1:120">
      <c r="A53" s="12"/>
      <c r="B53" s="44">
        <v>724</v>
      </c>
      <c r="C53" s="20" t="s">
        <v>68</v>
      </c>
      <c r="D53" s="46">
        <v>0</v>
      </c>
      <c r="E53" s="46">
        <v>31007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31007</v>
      </c>
      <c r="P53" s="47">
        <f t="shared" si="12"/>
        <v>1.7106366545294052</v>
      </c>
      <c r="Q53" s="9"/>
    </row>
    <row r="54" spans="1:120">
      <c r="A54" s="12"/>
      <c r="B54" s="44">
        <v>744</v>
      </c>
      <c r="C54" s="20" t="s">
        <v>70</v>
      </c>
      <c r="D54" s="46">
        <v>0</v>
      </c>
      <c r="E54" s="46">
        <v>17422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17422</v>
      </c>
      <c r="P54" s="47">
        <f t="shared" si="12"/>
        <v>0.96116076354408031</v>
      </c>
      <c r="Q54" s="9"/>
    </row>
    <row r="55" spans="1:120" ht="15.75" thickBot="1">
      <c r="A55" s="12"/>
      <c r="B55" s="44">
        <v>764</v>
      </c>
      <c r="C55" s="20" t="s">
        <v>71</v>
      </c>
      <c r="D55" s="46">
        <v>0</v>
      </c>
      <c r="E55" s="46">
        <v>70010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70010</v>
      </c>
      <c r="P55" s="47">
        <f t="shared" si="12"/>
        <v>3.8624075913053071</v>
      </c>
      <c r="Q55" s="9"/>
    </row>
    <row r="56" spans="1:120" ht="16.5" thickBot="1">
      <c r="A56" s="14" t="s">
        <v>10</v>
      </c>
      <c r="B56" s="23"/>
      <c r="C56" s="22"/>
      <c r="D56" s="15">
        <f t="shared" ref="D56:N56" si="17">SUM(D5,D12,D21,D24,D26,D30,D35,D38,D40)</f>
        <v>14586065</v>
      </c>
      <c r="E56" s="15">
        <f t="shared" si="17"/>
        <v>6211952</v>
      </c>
      <c r="F56" s="15">
        <f t="shared" si="17"/>
        <v>0</v>
      </c>
      <c r="G56" s="15">
        <f t="shared" si="17"/>
        <v>0</v>
      </c>
      <c r="H56" s="15">
        <f t="shared" si="17"/>
        <v>0</v>
      </c>
      <c r="I56" s="15">
        <f t="shared" si="17"/>
        <v>0</v>
      </c>
      <c r="J56" s="15">
        <f t="shared" si="17"/>
        <v>0</v>
      </c>
      <c r="K56" s="15">
        <f t="shared" si="17"/>
        <v>0</v>
      </c>
      <c r="L56" s="15">
        <f t="shared" si="17"/>
        <v>0</v>
      </c>
      <c r="M56" s="15">
        <f t="shared" si="17"/>
        <v>20901179</v>
      </c>
      <c r="N56" s="15">
        <f t="shared" si="17"/>
        <v>0</v>
      </c>
      <c r="O56" s="15">
        <f>SUM(D56:N56)</f>
        <v>41699196</v>
      </c>
      <c r="P56" s="37">
        <f t="shared" si="12"/>
        <v>2300.5183714001987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118" t="s">
        <v>156</v>
      </c>
      <c r="N58" s="118"/>
      <c r="O58" s="118"/>
      <c r="P58" s="41">
        <v>18126</v>
      </c>
    </row>
    <row r="59" spans="1:120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</row>
    <row r="60" spans="1:120" ht="15.75" customHeight="1" thickBot="1">
      <c r="A60" s="120" t="s">
        <v>80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4252317</v>
      </c>
      <c r="E5" s="26">
        <f t="shared" si="0"/>
        <v>450388</v>
      </c>
      <c r="F5" s="26">
        <f t="shared" si="0"/>
        <v>0</v>
      </c>
      <c r="G5" s="26">
        <f t="shared" si="0"/>
        <v>975694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5678399</v>
      </c>
      <c r="O5" s="32">
        <f t="shared" ref="O5:O36" si="2">(N5/O$60)</f>
        <v>310.82155564070285</v>
      </c>
      <c r="P5" s="6"/>
    </row>
    <row r="6" spans="1:133">
      <c r="A6" s="12"/>
      <c r="B6" s="44">
        <v>511</v>
      </c>
      <c r="C6" s="20" t="s">
        <v>20</v>
      </c>
      <c r="D6" s="46">
        <v>1052710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1052710</v>
      </c>
      <c r="O6" s="47">
        <f t="shared" si="2"/>
        <v>57.622748918933716</v>
      </c>
      <c r="P6" s="9"/>
    </row>
    <row r="7" spans="1:133">
      <c r="A7" s="12"/>
      <c r="B7" s="44">
        <v>512</v>
      </c>
      <c r="C7" s="20" t="s">
        <v>21</v>
      </c>
      <c r="D7" s="46">
        <v>451415</v>
      </c>
      <c r="E7" s="46">
        <v>9350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460765</v>
      </c>
      <c r="O7" s="47">
        <f t="shared" si="2"/>
        <v>25.221139635448026</v>
      </c>
      <c r="P7" s="9"/>
    </row>
    <row r="8" spans="1:133">
      <c r="A8" s="12"/>
      <c r="B8" s="44">
        <v>513</v>
      </c>
      <c r="C8" s="20" t="s">
        <v>22</v>
      </c>
      <c r="D8" s="46">
        <v>1749113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1749113</v>
      </c>
      <c r="O8" s="47">
        <f t="shared" si="2"/>
        <v>95.742131479555525</v>
      </c>
      <c r="P8" s="9"/>
    </row>
    <row r="9" spans="1:133">
      <c r="A9" s="12"/>
      <c r="B9" s="44">
        <v>514</v>
      </c>
      <c r="C9" s="20" t="s">
        <v>23</v>
      </c>
      <c r="D9" s="46">
        <v>88200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88200</v>
      </c>
      <c r="O9" s="47">
        <f t="shared" si="2"/>
        <v>4.8278504570584051</v>
      </c>
      <c r="P9" s="9"/>
    </row>
    <row r="10" spans="1:133">
      <c r="A10" s="12"/>
      <c r="B10" s="44">
        <v>517</v>
      </c>
      <c r="C10" s="20" t="s">
        <v>24</v>
      </c>
      <c r="D10" s="46">
        <v>44992</v>
      </c>
      <c r="E10" s="46">
        <v>380960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425952</v>
      </c>
      <c r="O10" s="47">
        <f t="shared" si="2"/>
        <v>23.315561880781651</v>
      </c>
      <c r="P10" s="9"/>
    </row>
    <row r="11" spans="1:133">
      <c r="A11" s="12"/>
      <c r="B11" s="44">
        <v>519</v>
      </c>
      <c r="C11" s="20" t="s">
        <v>104</v>
      </c>
      <c r="D11" s="46">
        <v>865887</v>
      </c>
      <c r="E11" s="46">
        <v>60078</v>
      </c>
      <c r="F11" s="46">
        <v>0</v>
      </c>
      <c r="G11" s="46">
        <v>975694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1901659</v>
      </c>
      <c r="O11" s="47">
        <f t="shared" si="2"/>
        <v>104.0921232689255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6576172</v>
      </c>
      <c r="E12" s="31">
        <f t="shared" si="3"/>
        <v>2853037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9429209</v>
      </c>
      <c r="O12" s="43">
        <f t="shared" si="2"/>
        <v>516.13164376813177</v>
      </c>
      <c r="P12" s="10"/>
    </row>
    <row r="13" spans="1:133">
      <c r="A13" s="12"/>
      <c r="B13" s="44">
        <v>521</v>
      </c>
      <c r="C13" s="20" t="s">
        <v>27</v>
      </c>
      <c r="D13" s="46">
        <v>3379677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3379677</v>
      </c>
      <c r="O13" s="47">
        <f t="shared" si="2"/>
        <v>184.99518309704965</v>
      </c>
      <c r="P13" s="9"/>
    </row>
    <row r="14" spans="1:133">
      <c r="A14" s="12"/>
      <c r="B14" s="44">
        <v>522</v>
      </c>
      <c r="C14" s="20" t="s">
        <v>28</v>
      </c>
      <c r="D14" s="46">
        <v>14651</v>
      </c>
      <c r="E14" s="46">
        <v>411767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426418</v>
      </c>
      <c r="O14" s="47">
        <f t="shared" si="2"/>
        <v>23.341069571405111</v>
      </c>
      <c r="P14" s="9"/>
    </row>
    <row r="15" spans="1:133">
      <c r="A15" s="12"/>
      <c r="B15" s="44">
        <v>523</v>
      </c>
      <c r="C15" s="20" t="s">
        <v>105</v>
      </c>
      <c r="D15" s="46">
        <v>2060315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2060315</v>
      </c>
      <c r="O15" s="47">
        <f t="shared" si="2"/>
        <v>112.77656138814385</v>
      </c>
      <c r="P15" s="9"/>
    </row>
    <row r="16" spans="1:133">
      <c r="A16" s="12"/>
      <c r="B16" s="44">
        <v>524</v>
      </c>
      <c r="C16" s="20" t="s">
        <v>30</v>
      </c>
      <c r="D16" s="46">
        <v>269914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269914</v>
      </c>
      <c r="O16" s="47">
        <f t="shared" si="2"/>
        <v>14.774426624336307</v>
      </c>
      <c r="P16" s="9"/>
    </row>
    <row r="17" spans="1:16">
      <c r="A17" s="12"/>
      <c r="B17" s="44">
        <v>525</v>
      </c>
      <c r="C17" s="20" t="s">
        <v>31</v>
      </c>
      <c r="D17" s="46">
        <v>247335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247335</v>
      </c>
      <c r="O17" s="47">
        <f t="shared" si="2"/>
        <v>13.538507854836061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2014214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2014214</v>
      </c>
      <c r="O18" s="47">
        <f t="shared" si="2"/>
        <v>110.25310635502764</v>
      </c>
      <c r="P18" s="9"/>
    </row>
    <row r="19" spans="1:16">
      <c r="A19" s="12"/>
      <c r="B19" s="44">
        <v>527</v>
      </c>
      <c r="C19" s="20" t="s">
        <v>33</v>
      </c>
      <c r="D19" s="46">
        <v>57853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57853</v>
      </c>
      <c r="O19" s="47">
        <f t="shared" si="2"/>
        <v>3.1667305271224477</v>
      </c>
      <c r="P19" s="9"/>
    </row>
    <row r="20" spans="1:16">
      <c r="A20" s="12"/>
      <c r="B20" s="44">
        <v>529</v>
      </c>
      <c r="C20" s="20" t="s">
        <v>34</v>
      </c>
      <c r="D20" s="46">
        <v>546427</v>
      </c>
      <c r="E20" s="46">
        <v>427056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973483</v>
      </c>
      <c r="O20" s="47">
        <f t="shared" si="2"/>
        <v>53.286058350210737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417731</v>
      </c>
      <c r="E21" s="31">
        <f t="shared" si="5"/>
        <v>898935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1316666</v>
      </c>
      <c r="O21" s="43">
        <f t="shared" si="2"/>
        <v>72.071049318517709</v>
      </c>
      <c r="P21" s="10"/>
    </row>
    <row r="22" spans="1:16">
      <c r="A22" s="12"/>
      <c r="B22" s="44">
        <v>534</v>
      </c>
      <c r="C22" s="20" t="s">
        <v>106</v>
      </c>
      <c r="D22" s="46">
        <v>0</v>
      </c>
      <c r="E22" s="46">
        <v>898935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898935</v>
      </c>
      <c r="O22" s="47">
        <f t="shared" si="2"/>
        <v>49.20548470085938</v>
      </c>
      <c r="P22" s="9"/>
    </row>
    <row r="23" spans="1:16">
      <c r="A23" s="12"/>
      <c r="B23" s="44">
        <v>537</v>
      </c>
      <c r="C23" s="20" t="s">
        <v>107</v>
      </c>
      <c r="D23" s="46">
        <v>417731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417731</v>
      </c>
      <c r="O23" s="47">
        <f t="shared" si="2"/>
        <v>22.865564617658329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3030109</v>
      </c>
      <c r="E24" s="31">
        <f t="shared" si="6"/>
        <v>1761256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4791365</v>
      </c>
      <c r="O24" s="43">
        <f t="shared" si="2"/>
        <v>262.26750232634515</v>
      </c>
      <c r="P24" s="10"/>
    </row>
    <row r="25" spans="1:16">
      <c r="A25" s="12"/>
      <c r="B25" s="44">
        <v>541</v>
      </c>
      <c r="C25" s="20" t="s">
        <v>108</v>
      </c>
      <c r="D25" s="46">
        <v>3030109</v>
      </c>
      <c r="E25" s="46">
        <v>1761256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4791365</v>
      </c>
      <c r="O25" s="47">
        <f t="shared" si="2"/>
        <v>262.26750232634515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84281</v>
      </c>
      <c r="E26" s="31">
        <f t="shared" si="8"/>
        <v>349883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434164</v>
      </c>
      <c r="O26" s="43">
        <f t="shared" si="2"/>
        <v>23.765066506103235</v>
      </c>
      <c r="P26" s="10"/>
    </row>
    <row r="27" spans="1:16">
      <c r="A27" s="13"/>
      <c r="B27" s="45">
        <v>552</v>
      </c>
      <c r="C27" s="21" t="s">
        <v>42</v>
      </c>
      <c r="D27" s="46">
        <v>66025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66025</v>
      </c>
      <c r="O27" s="47">
        <f t="shared" si="2"/>
        <v>3.6140456511029613</v>
      </c>
      <c r="P27" s="9"/>
    </row>
    <row r="28" spans="1:16">
      <c r="A28" s="13"/>
      <c r="B28" s="45">
        <v>553</v>
      </c>
      <c r="C28" s="21" t="s">
        <v>109</v>
      </c>
      <c r="D28" s="46">
        <v>18256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18256</v>
      </c>
      <c r="O28" s="47">
        <f t="shared" si="2"/>
        <v>0.99928841206415242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349883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349883</v>
      </c>
      <c r="O29" s="47">
        <f t="shared" si="2"/>
        <v>19.151732442936122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735700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735700</v>
      </c>
      <c r="O30" s="43">
        <f t="shared" si="2"/>
        <v>40.270403415622091</v>
      </c>
      <c r="P30" s="10"/>
    </row>
    <row r="31" spans="1:16">
      <c r="A31" s="12"/>
      <c r="B31" s="44">
        <v>562</v>
      </c>
      <c r="C31" s="20" t="s">
        <v>110</v>
      </c>
      <c r="D31" s="46">
        <v>245454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245454</v>
      </c>
      <c r="O31" s="47">
        <f t="shared" si="2"/>
        <v>13.435546554272264</v>
      </c>
      <c r="P31" s="9"/>
    </row>
    <row r="32" spans="1:16">
      <c r="A32" s="12"/>
      <c r="B32" s="44">
        <v>563</v>
      </c>
      <c r="C32" s="20" t="s">
        <v>111</v>
      </c>
      <c r="D32" s="46">
        <v>58533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58533</v>
      </c>
      <c r="O32" s="47">
        <f t="shared" si="2"/>
        <v>3.2039520499206304</v>
      </c>
      <c r="P32" s="9"/>
    </row>
    <row r="33" spans="1:16">
      <c r="A33" s="12"/>
      <c r="B33" s="44">
        <v>564</v>
      </c>
      <c r="C33" s="20" t="s">
        <v>112</v>
      </c>
      <c r="D33" s="46">
        <v>374392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374392</v>
      </c>
      <c r="O33" s="47">
        <f t="shared" si="2"/>
        <v>20.493294652142975</v>
      </c>
      <c r="P33" s="9"/>
    </row>
    <row r="34" spans="1:16">
      <c r="A34" s="12"/>
      <c r="B34" s="44">
        <v>569</v>
      </c>
      <c r="C34" s="20" t="s">
        <v>49</v>
      </c>
      <c r="D34" s="46">
        <v>57321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57321</v>
      </c>
      <c r="O34" s="47">
        <f t="shared" si="2"/>
        <v>3.1376101592862224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SUM(D36:D37)</f>
        <v>674085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674085</v>
      </c>
      <c r="O35" s="43">
        <f t="shared" si="2"/>
        <v>36.897750287372048</v>
      </c>
      <c r="P35" s="9"/>
    </row>
    <row r="36" spans="1:16">
      <c r="A36" s="12"/>
      <c r="B36" s="44">
        <v>571</v>
      </c>
      <c r="C36" s="20" t="s">
        <v>51</v>
      </c>
      <c r="D36" s="46">
        <v>187438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187438</v>
      </c>
      <c r="O36" s="47">
        <f t="shared" si="2"/>
        <v>10.259893809184959</v>
      </c>
      <c r="P36" s="9"/>
    </row>
    <row r="37" spans="1:16">
      <c r="A37" s="12"/>
      <c r="B37" s="44">
        <v>572</v>
      </c>
      <c r="C37" s="20" t="s">
        <v>113</v>
      </c>
      <c r="D37" s="46">
        <v>486647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486647</v>
      </c>
      <c r="O37" s="47">
        <f t="shared" ref="O37:O58" si="12">(N37/O$60)</f>
        <v>26.637856478187093</v>
      </c>
      <c r="P37" s="9"/>
    </row>
    <row r="38" spans="1:16" ht="15.75">
      <c r="A38" s="28" t="s">
        <v>115</v>
      </c>
      <c r="B38" s="29"/>
      <c r="C38" s="30"/>
      <c r="D38" s="31">
        <f t="shared" ref="D38:M38" si="13">SUM(D39:D41)</f>
        <v>658189</v>
      </c>
      <c r="E38" s="31">
        <f t="shared" si="13"/>
        <v>80504</v>
      </c>
      <c r="F38" s="31">
        <f t="shared" si="13"/>
        <v>0</v>
      </c>
      <c r="G38" s="31">
        <f t="shared" si="13"/>
        <v>106965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845658</v>
      </c>
      <c r="O38" s="43">
        <f t="shared" si="12"/>
        <v>46.289233127155292</v>
      </c>
      <c r="P38" s="9"/>
    </row>
    <row r="39" spans="1:16">
      <c r="A39" s="12"/>
      <c r="B39" s="44">
        <v>581</v>
      </c>
      <c r="C39" s="20" t="s">
        <v>116</v>
      </c>
      <c r="D39" s="46">
        <v>657603</v>
      </c>
      <c r="E39" s="46">
        <v>75599</v>
      </c>
      <c r="F39" s="46">
        <v>0</v>
      </c>
      <c r="G39" s="46">
        <v>106965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840167</v>
      </c>
      <c r="O39" s="47">
        <f t="shared" si="12"/>
        <v>45.988669330559965</v>
      </c>
      <c r="P39" s="9"/>
    </row>
    <row r="40" spans="1:16">
      <c r="A40" s="12"/>
      <c r="B40" s="44">
        <v>587</v>
      </c>
      <c r="C40" s="20" t="s">
        <v>117</v>
      </c>
      <c r="D40" s="46">
        <v>0</v>
      </c>
      <c r="E40" s="46">
        <v>4905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4">SUM(D40:M40)</f>
        <v>4905</v>
      </c>
      <c r="O40" s="47">
        <f t="shared" si="12"/>
        <v>0.26848760194865617</v>
      </c>
      <c r="P40" s="9"/>
    </row>
    <row r="41" spans="1:16">
      <c r="A41" s="12"/>
      <c r="B41" s="44">
        <v>590</v>
      </c>
      <c r="C41" s="20" t="s">
        <v>152</v>
      </c>
      <c r="D41" s="46">
        <v>586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586</v>
      </c>
      <c r="O41" s="47">
        <f t="shared" si="12"/>
        <v>3.207619464666922E-2</v>
      </c>
      <c r="P41" s="9"/>
    </row>
    <row r="42" spans="1:16" ht="15.75">
      <c r="A42" s="28" t="s">
        <v>54</v>
      </c>
      <c r="B42" s="29"/>
      <c r="C42" s="30"/>
      <c r="D42" s="31">
        <f t="shared" ref="D42:M42" si="15">SUM(D43:D57)</f>
        <v>409511</v>
      </c>
      <c r="E42" s="31">
        <f t="shared" si="15"/>
        <v>485777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895288</v>
      </c>
      <c r="O42" s="43">
        <f t="shared" si="12"/>
        <v>49.00585691608736</v>
      </c>
      <c r="P42" s="9"/>
    </row>
    <row r="43" spans="1:16">
      <c r="A43" s="12"/>
      <c r="B43" s="44">
        <v>601</v>
      </c>
      <c r="C43" s="20" t="s">
        <v>118</v>
      </c>
      <c r="D43" s="46">
        <v>399989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399989</v>
      </c>
      <c r="O43" s="47">
        <f t="shared" si="12"/>
        <v>21.89441129782692</v>
      </c>
      <c r="P43" s="9"/>
    </row>
    <row r="44" spans="1:16">
      <c r="A44" s="12"/>
      <c r="B44" s="44">
        <v>602</v>
      </c>
      <c r="C44" s="20" t="s">
        <v>153</v>
      </c>
      <c r="D44" s="46">
        <v>0</v>
      </c>
      <c r="E44" s="46">
        <v>13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13</v>
      </c>
      <c r="O44" s="47">
        <f t="shared" si="12"/>
        <v>7.1158793584761074E-4</v>
      </c>
      <c r="P44" s="9"/>
    </row>
    <row r="45" spans="1:16">
      <c r="A45" s="12"/>
      <c r="B45" s="44">
        <v>603</v>
      </c>
      <c r="C45" s="20" t="s">
        <v>119</v>
      </c>
      <c r="D45" s="46">
        <v>0</v>
      </c>
      <c r="E45" s="46">
        <v>90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90</v>
      </c>
      <c r="O45" s="47">
        <f t="shared" si="12"/>
        <v>4.9263780174065358E-3</v>
      </c>
      <c r="P45" s="9"/>
    </row>
    <row r="46" spans="1:16">
      <c r="A46" s="12"/>
      <c r="B46" s="44">
        <v>604</v>
      </c>
      <c r="C46" s="20" t="s">
        <v>120</v>
      </c>
      <c r="D46" s="46">
        <v>0</v>
      </c>
      <c r="E46" s="46">
        <v>201552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201552</v>
      </c>
      <c r="O46" s="47">
        <f t="shared" si="12"/>
        <v>11.032459357381356</v>
      </c>
      <c r="P46" s="9"/>
    </row>
    <row r="47" spans="1:16">
      <c r="A47" s="12"/>
      <c r="B47" s="44">
        <v>608</v>
      </c>
      <c r="C47" s="20" t="s">
        <v>121</v>
      </c>
      <c r="D47" s="46">
        <v>0</v>
      </c>
      <c r="E47" s="46">
        <v>7413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7413</v>
      </c>
      <c r="O47" s="47">
        <f t="shared" si="12"/>
        <v>0.40576933603371834</v>
      </c>
      <c r="P47" s="9"/>
    </row>
    <row r="48" spans="1:16">
      <c r="A48" s="12"/>
      <c r="B48" s="44">
        <v>614</v>
      </c>
      <c r="C48" s="20" t="s">
        <v>122</v>
      </c>
      <c r="D48" s="46">
        <v>0</v>
      </c>
      <c r="E48" s="46">
        <v>42293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6">SUM(D48:M48)</f>
        <v>42293</v>
      </c>
      <c r="O48" s="47">
        <f t="shared" si="12"/>
        <v>2.3150145054463844</v>
      </c>
      <c r="P48" s="9"/>
    </row>
    <row r="49" spans="1:119">
      <c r="A49" s="12"/>
      <c r="B49" s="44">
        <v>634</v>
      </c>
      <c r="C49" s="20" t="s">
        <v>123</v>
      </c>
      <c r="D49" s="46">
        <v>0</v>
      </c>
      <c r="E49" s="46">
        <v>32997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32997</v>
      </c>
      <c r="O49" s="47">
        <f t="shared" si="12"/>
        <v>1.8061743937818162</v>
      </c>
      <c r="P49" s="9"/>
    </row>
    <row r="50" spans="1:119">
      <c r="A50" s="12"/>
      <c r="B50" s="44">
        <v>654</v>
      </c>
      <c r="C50" s="20" t="s">
        <v>124</v>
      </c>
      <c r="D50" s="46">
        <v>0</v>
      </c>
      <c r="E50" s="46">
        <v>40116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40116</v>
      </c>
      <c r="O50" s="47">
        <f t="shared" si="12"/>
        <v>2.195850894958673</v>
      </c>
      <c r="P50" s="9"/>
    </row>
    <row r="51" spans="1:119">
      <c r="A51" s="12"/>
      <c r="B51" s="44">
        <v>674</v>
      </c>
      <c r="C51" s="20" t="s">
        <v>126</v>
      </c>
      <c r="D51" s="46">
        <v>0</v>
      </c>
      <c r="E51" s="46">
        <v>6328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6328</v>
      </c>
      <c r="O51" s="47">
        <f t="shared" si="12"/>
        <v>0.34637911215720618</v>
      </c>
      <c r="P51" s="9"/>
    </row>
    <row r="52" spans="1:119">
      <c r="A52" s="12"/>
      <c r="B52" s="44">
        <v>683</v>
      </c>
      <c r="C52" s="20" t="s">
        <v>139</v>
      </c>
      <c r="D52" s="46">
        <v>9522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9522</v>
      </c>
      <c r="O52" s="47">
        <f t="shared" si="12"/>
        <v>0.52121079424161143</v>
      </c>
      <c r="P52" s="9"/>
    </row>
    <row r="53" spans="1:119">
      <c r="A53" s="12"/>
      <c r="B53" s="44">
        <v>694</v>
      </c>
      <c r="C53" s="20" t="s">
        <v>127</v>
      </c>
      <c r="D53" s="46">
        <v>0</v>
      </c>
      <c r="E53" s="46">
        <v>15687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15687</v>
      </c>
      <c r="O53" s="47">
        <f t="shared" si="12"/>
        <v>0.85866768843395913</v>
      </c>
      <c r="P53" s="9"/>
    </row>
    <row r="54" spans="1:119">
      <c r="A54" s="12"/>
      <c r="B54" s="44">
        <v>713</v>
      </c>
      <c r="C54" s="20" t="s">
        <v>147</v>
      </c>
      <c r="D54" s="46">
        <v>0</v>
      </c>
      <c r="E54" s="46">
        <v>25121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25121</v>
      </c>
      <c r="O54" s="47">
        <f t="shared" si="12"/>
        <v>1.3750615797252175</v>
      </c>
      <c r="P54" s="9"/>
    </row>
    <row r="55" spans="1:119">
      <c r="A55" s="12"/>
      <c r="B55" s="44">
        <v>724</v>
      </c>
      <c r="C55" s="20" t="s">
        <v>128</v>
      </c>
      <c r="D55" s="46">
        <v>0</v>
      </c>
      <c r="E55" s="46">
        <v>32483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32483</v>
      </c>
      <c r="O55" s="47">
        <f t="shared" si="12"/>
        <v>1.7780393015490723</v>
      </c>
      <c r="P55" s="9"/>
    </row>
    <row r="56" spans="1:119">
      <c r="A56" s="12"/>
      <c r="B56" s="44">
        <v>744</v>
      </c>
      <c r="C56" s="20" t="s">
        <v>129</v>
      </c>
      <c r="D56" s="46">
        <v>0</v>
      </c>
      <c r="E56" s="46">
        <v>18959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18959</v>
      </c>
      <c r="O56" s="47">
        <f t="shared" si="12"/>
        <v>1.0377688981334501</v>
      </c>
      <c r="P56" s="9"/>
    </row>
    <row r="57" spans="1:119" ht="15.75" thickBot="1">
      <c r="A57" s="12"/>
      <c r="B57" s="44">
        <v>764</v>
      </c>
      <c r="C57" s="20" t="s">
        <v>130</v>
      </c>
      <c r="D57" s="46">
        <v>0</v>
      </c>
      <c r="E57" s="46">
        <v>62725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62725</v>
      </c>
      <c r="O57" s="47">
        <f t="shared" si="12"/>
        <v>3.4334117904647217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7">SUM(D5,D12,D21,D24,D26,D30,D35,D38,D42)</f>
        <v>16838095</v>
      </c>
      <c r="E58" s="15">
        <f t="shared" si="17"/>
        <v>6879780</v>
      </c>
      <c r="F58" s="15">
        <f t="shared" si="17"/>
        <v>0</v>
      </c>
      <c r="G58" s="15">
        <f t="shared" si="17"/>
        <v>1082659</v>
      </c>
      <c r="H58" s="15">
        <f t="shared" si="17"/>
        <v>0</v>
      </c>
      <c r="I58" s="15">
        <f t="shared" si="17"/>
        <v>0</v>
      </c>
      <c r="J58" s="15">
        <f t="shared" si="17"/>
        <v>0</v>
      </c>
      <c r="K58" s="15">
        <f t="shared" si="17"/>
        <v>0</v>
      </c>
      <c r="L58" s="15">
        <f t="shared" si="17"/>
        <v>0</v>
      </c>
      <c r="M58" s="15">
        <f t="shared" si="17"/>
        <v>0</v>
      </c>
      <c r="N58" s="15">
        <f>SUM(D58:M58)</f>
        <v>24800534</v>
      </c>
      <c r="O58" s="37">
        <f t="shared" si="12"/>
        <v>1357.5200613060376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154</v>
      </c>
      <c r="M60" s="118"/>
      <c r="N60" s="118"/>
      <c r="O60" s="41">
        <v>18269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80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3806128</v>
      </c>
      <c r="E5" s="26">
        <f t="shared" si="0"/>
        <v>518263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4324391</v>
      </c>
      <c r="O5" s="32">
        <f t="shared" ref="O5:O36" si="2">(N5/O$58)</f>
        <v>243.40825171676235</v>
      </c>
      <c r="P5" s="6"/>
    </row>
    <row r="6" spans="1:133">
      <c r="A6" s="12"/>
      <c r="B6" s="44">
        <v>511</v>
      </c>
      <c r="C6" s="20" t="s">
        <v>20</v>
      </c>
      <c r="D6" s="46">
        <v>995104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995104</v>
      </c>
      <c r="O6" s="47">
        <f t="shared" si="2"/>
        <v>56.01170775638861</v>
      </c>
      <c r="P6" s="9"/>
    </row>
    <row r="7" spans="1:133">
      <c r="A7" s="12"/>
      <c r="B7" s="44">
        <v>512</v>
      </c>
      <c r="C7" s="20" t="s">
        <v>21</v>
      </c>
      <c r="D7" s="46">
        <v>371985</v>
      </c>
      <c r="E7" s="46">
        <v>6000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377985</v>
      </c>
      <c r="O7" s="47">
        <f t="shared" si="2"/>
        <v>21.275751435325905</v>
      </c>
      <c r="P7" s="9"/>
    </row>
    <row r="8" spans="1:133">
      <c r="A8" s="12"/>
      <c r="B8" s="44">
        <v>513</v>
      </c>
      <c r="C8" s="20" t="s">
        <v>22</v>
      </c>
      <c r="D8" s="46">
        <v>1615581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1615581</v>
      </c>
      <c r="O8" s="47">
        <f t="shared" si="2"/>
        <v>90.936676798378926</v>
      </c>
      <c r="P8" s="9"/>
    </row>
    <row r="9" spans="1:133">
      <c r="A9" s="12"/>
      <c r="B9" s="44">
        <v>514</v>
      </c>
      <c r="C9" s="20" t="s">
        <v>23</v>
      </c>
      <c r="D9" s="46">
        <v>73854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73854</v>
      </c>
      <c r="O9" s="47">
        <f t="shared" si="2"/>
        <v>4.1570415400202636</v>
      </c>
      <c r="P9" s="9"/>
    </row>
    <row r="10" spans="1:133">
      <c r="A10" s="12"/>
      <c r="B10" s="44">
        <v>517</v>
      </c>
      <c r="C10" s="20" t="s">
        <v>24</v>
      </c>
      <c r="D10" s="46">
        <v>184751</v>
      </c>
      <c r="E10" s="46">
        <v>449709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634460</v>
      </c>
      <c r="O10" s="47">
        <f t="shared" si="2"/>
        <v>35.712034222672521</v>
      </c>
      <c r="P10" s="9"/>
    </row>
    <row r="11" spans="1:133">
      <c r="A11" s="12"/>
      <c r="B11" s="44">
        <v>519</v>
      </c>
      <c r="C11" s="20" t="s">
        <v>104</v>
      </c>
      <c r="D11" s="46">
        <v>564853</v>
      </c>
      <c r="E11" s="46">
        <v>62554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627407</v>
      </c>
      <c r="O11" s="47">
        <f t="shared" si="2"/>
        <v>35.315039963976133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6234483</v>
      </c>
      <c r="E12" s="31">
        <f t="shared" si="3"/>
        <v>3119487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9353970</v>
      </c>
      <c r="O12" s="43">
        <f t="shared" si="2"/>
        <v>526.50962512664637</v>
      </c>
      <c r="P12" s="10"/>
    </row>
    <row r="13" spans="1:133">
      <c r="A13" s="12"/>
      <c r="B13" s="44">
        <v>521</v>
      </c>
      <c r="C13" s="20" t="s">
        <v>27</v>
      </c>
      <c r="D13" s="46">
        <v>3129067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3129067</v>
      </c>
      <c r="O13" s="47">
        <f t="shared" si="2"/>
        <v>176.12670269053248</v>
      </c>
      <c r="P13" s="9"/>
    </row>
    <row r="14" spans="1:133">
      <c r="A14" s="12"/>
      <c r="B14" s="44">
        <v>522</v>
      </c>
      <c r="C14" s="20" t="s">
        <v>28</v>
      </c>
      <c r="D14" s="46">
        <v>14651</v>
      </c>
      <c r="E14" s="46">
        <v>591278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605929</v>
      </c>
      <c r="O14" s="47">
        <f t="shared" si="2"/>
        <v>34.106101542271752</v>
      </c>
      <c r="P14" s="9"/>
    </row>
    <row r="15" spans="1:133">
      <c r="A15" s="12"/>
      <c r="B15" s="44">
        <v>523</v>
      </c>
      <c r="C15" s="20" t="s">
        <v>105</v>
      </c>
      <c r="D15" s="46">
        <v>2014078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2014078</v>
      </c>
      <c r="O15" s="47">
        <f t="shared" si="2"/>
        <v>113.36699313295058</v>
      </c>
      <c r="P15" s="9"/>
    </row>
    <row r="16" spans="1:133">
      <c r="A16" s="12"/>
      <c r="B16" s="44">
        <v>524</v>
      </c>
      <c r="C16" s="20" t="s">
        <v>30</v>
      </c>
      <c r="D16" s="46">
        <v>253111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253111</v>
      </c>
      <c r="O16" s="47">
        <f t="shared" si="2"/>
        <v>14.246932342677024</v>
      </c>
      <c r="P16" s="9"/>
    </row>
    <row r="17" spans="1:16">
      <c r="A17" s="12"/>
      <c r="B17" s="44">
        <v>525</v>
      </c>
      <c r="C17" s="20" t="s">
        <v>31</v>
      </c>
      <c r="D17" s="46">
        <v>155993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155993</v>
      </c>
      <c r="O17" s="47">
        <f t="shared" si="2"/>
        <v>8.78042328042328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2194757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2194757</v>
      </c>
      <c r="O18" s="47">
        <f t="shared" si="2"/>
        <v>123.53692446245638</v>
      </c>
      <c r="P18" s="9"/>
    </row>
    <row r="19" spans="1:16">
      <c r="A19" s="12"/>
      <c r="B19" s="44">
        <v>527</v>
      </c>
      <c r="C19" s="20" t="s">
        <v>33</v>
      </c>
      <c r="D19" s="46">
        <v>71973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71973</v>
      </c>
      <c r="O19" s="47">
        <f t="shared" si="2"/>
        <v>4.0511651469098275</v>
      </c>
      <c r="P19" s="9"/>
    </row>
    <row r="20" spans="1:16">
      <c r="A20" s="12"/>
      <c r="B20" s="44">
        <v>529</v>
      </c>
      <c r="C20" s="20" t="s">
        <v>34</v>
      </c>
      <c r="D20" s="46">
        <v>595610</v>
      </c>
      <c r="E20" s="46">
        <v>333452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929062</v>
      </c>
      <c r="O20" s="47">
        <f t="shared" si="2"/>
        <v>52.294382528425082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448206</v>
      </c>
      <c r="E21" s="31">
        <f t="shared" si="5"/>
        <v>802978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1251184</v>
      </c>
      <c r="O21" s="43">
        <f t="shared" si="2"/>
        <v>70.425757064054935</v>
      </c>
      <c r="P21" s="10"/>
    </row>
    <row r="22" spans="1:16">
      <c r="A22" s="12"/>
      <c r="B22" s="44">
        <v>534</v>
      </c>
      <c r="C22" s="20" t="s">
        <v>106</v>
      </c>
      <c r="D22" s="46">
        <v>0</v>
      </c>
      <c r="E22" s="46">
        <v>802978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802978</v>
      </c>
      <c r="O22" s="47">
        <f t="shared" si="2"/>
        <v>45.197455814477088</v>
      </c>
      <c r="P22" s="9"/>
    </row>
    <row r="23" spans="1:16">
      <c r="A23" s="12"/>
      <c r="B23" s="44">
        <v>537</v>
      </c>
      <c r="C23" s="20" t="s">
        <v>107</v>
      </c>
      <c r="D23" s="46">
        <v>448206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448206</v>
      </c>
      <c r="O23" s="47">
        <f t="shared" si="2"/>
        <v>25.228301249577846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4750775</v>
      </c>
      <c r="E24" s="31">
        <f t="shared" si="6"/>
        <v>1526331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6277106</v>
      </c>
      <c r="O24" s="43">
        <f t="shared" si="2"/>
        <v>353.32128785320276</v>
      </c>
      <c r="P24" s="10"/>
    </row>
    <row r="25" spans="1:16">
      <c r="A25" s="12"/>
      <c r="B25" s="44">
        <v>541</v>
      </c>
      <c r="C25" s="20" t="s">
        <v>108</v>
      </c>
      <c r="D25" s="46">
        <v>4750775</v>
      </c>
      <c r="E25" s="46">
        <v>1526331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6277106</v>
      </c>
      <c r="O25" s="47">
        <f t="shared" si="2"/>
        <v>353.32128785320276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79277</v>
      </c>
      <c r="E26" s="31">
        <f t="shared" si="8"/>
        <v>553120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632397</v>
      </c>
      <c r="O26" s="43">
        <f t="shared" si="2"/>
        <v>35.595913542722052</v>
      </c>
      <c r="P26" s="10"/>
    </row>
    <row r="27" spans="1:16">
      <c r="A27" s="13"/>
      <c r="B27" s="45">
        <v>552</v>
      </c>
      <c r="C27" s="21" t="s">
        <v>42</v>
      </c>
      <c r="D27" s="46">
        <v>58753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58753</v>
      </c>
      <c r="O27" s="47">
        <f t="shared" si="2"/>
        <v>3.3070471687492966</v>
      </c>
      <c r="P27" s="9"/>
    </row>
    <row r="28" spans="1:16">
      <c r="A28" s="13"/>
      <c r="B28" s="45">
        <v>553</v>
      </c>
      <c r="C28" s="21" t="s">
        <v>109</v>
      </c>
      <c r="D28" s="46">
        <v>20524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20524</v>
      </c>
      <c r="O28" s="47">
        <f t="shared" si="2"/>
        <v>1.1552403467297083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553120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553120</v>
      </c>
      <c r="O29" s="47">
        <f t="shared" si="2"/>
        <v>31.13362602724305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734011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734011</v>
      </c>
      <c r="O30" s="43">
        <f t="shared" si="2"/>
        <v>41.315490262298773</v>
      </c>
      <c r="P30" s="10"/>
    </row>
    <row r="31" spans="1:16">
      <c r="A31" s="12"/>
      <c r="B31" s="44">
        <v>562</v>
      </c>
      <c r="C31" s="20" t="s">
        <v>110</v>
      </c>
      <c r="D31" s="46">
        <v>259906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259906</v>
      </c>
      <c r="O31" s="47">
        <f t="shared" si="2"/>
        <v>14.62940448046831</v>
      </c>
      <c r="P31" s="9"/>
    </row>
    <row r="32" spans="1:16">
      <c r="A32" s="12"/>
      <c r="B32" s="44">
        <v>563</v>
      </c>
      <c r="C32" s="20" t="s">
        <v>111</v>
      </c>
      <c r="D32" s="46">
        <v>56350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56350</v>
      </c>
      <c r="O32" s="47">
        <f t="shared" si="2"/>
        <v>3.1717888100866825</v>
      </c>
      <c r="P32" s="9"/>
    </row>
    <row r="33" spans="1:16">
      <c r="A33" s="12"/>
      <c r="B33" s="44">
        <v>564</v>
      </c>
      <c r="C33" s="20" t="s">
        <v>112</v>
      </c>
      <c r="D33" s="46">
        <v>352877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352877</v>
      </c>
      <c r="O33" s="47">
        <f t="shared" si="2"/>
        <v>19.862490149724191</v>
      </c>
      <c r="P33" s="9"/>
    </row>
    <row r="34" spans="1:16">
      <c r="A34" s="12"/>
      <c r="B34" s="44">
        <v>569</v>
      </c>
      <c r="C34" s="20" t="s">
        <v>49</v>
      </c>
      <c r="D34" s="46">
        <v>64878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64878</v>
      </c>
      <c r="O34" s="47">
        <f t="shared" si="2"/>
        <v>3.6518068220195881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SUM(D36:D37)</f>
        <v>1454402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1454402</v>
      </c>
      <c r="O35" s="43">
        <f t="shared" si="2"/>
        <v>81.864347630305076</v>
      </c>
      <c r="P35" s="9"/>
    </row>
    <row r="36" spans="1:16">
      <c r="A36" s="12"/>
      <c r="B36" s="44">
        <v>571</v>
      </c>
      <c r="C36" s="20" t="s">
        <v>51</v>
      </c>
      <c r="D36" s="46">
        <v>184510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184510</v>
      </c>
      <c r="O36" s="47">
        <f t="shared" si="2"/>
        <v>10.385567938759428</v>
      </c>
      <c r="P36" s="9"/>
    </row>
    <row r="37" spans="1:16">
      <c r="A37" s="12"/>
      <c r="B37" s="44">
        <v>572</v>
      </c>
      <c r="C37" s="20" t="s">
        <v>113</v>
      </c>
      <c r="D37" s="46">
        <v>1269892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1269892</v>
      </c>
      <c r="O37" s="47">
        <f t="shared" ref="O37:O56" si="12">(N37/O$58)</f>
        <v>71.478779691545654</v>
      </c>
      <c r="P37" s="9"/>
    </row>
    <row r="38" spans="1:16" ht="15.75">
      <c r="A38" s="28" t="s">
        <v>115</v>
      </c>
      <c r="B38" s="29"/>
      <c r="C38" s="30"/>
      <c r="D38" s="31">
        <f t="shared" ref="D38:M38" si="13">SUM(D39:D40)</f>
        <v>518321</v>
      </c>
      <c r="E38" s="31">
        <f t="shared" si="13"/>
        <v>96995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615316</v>
      </c>
      <c r="O38" s="43">
        <f t="shared" si="12"/>
        <v>34.634470336598</v>
      </c>
      <c r="P38" s="9"/>
    </row>
    <row r="39" spans="1:16">
      <c r="A39" s="12"/>
      <c r="B39" s="44">
        <v>581</v>
      </c>
      <c r="C39" s="20" t="s">
        <v>116</v>
      </c>
      <c r="D39" s="46">
        <v>518321</v>
      </c>
      <c r="E39" s="46">
        <v>75000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593321</v>
      </c>
      <c r="O39" s="47">
        <f t="shared" si="12"/>
        <v>33.396431385793086</v>
      </c>
      <c r="P39" s="9"/>
    </row>
    <row r="40" spans="1:16">
      <c r="A40" s="12"/>
      <c r="B40" s="44">
        <v>587</v>
      </c>
      <c r="C40" s="20" t="s">
        <v>117</v>
      </c>
      <c r="D40" s="46">
        <v>0</v>
      </c>
      <c r="E40" s="46">
        <v>21995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4">SUM(D40:M40)</f>
        <v>21995</v>
      </c>
      <c r="O40" s="47">
        <f t="shared" si="12"/>
        <v>1.2380389508049083</v>
      </c>
      <c r="P40" s="9"/>
    </row>
    <row r="41" spans="1:16" ht="15.75">
      <c r="A41" s="28" t="s">
        <v>54</v>
      </c>
      <c r="B41" s="29"/>
      <c r="C41" s="30"/>
      <c r="D41" s="31">
        <f t="shared" ref="D41:M41" si="15">SUM(D42:D55)</f>
        <v>354352</v>
      </c>
      <c r="E41" s="31">
        <f t="shared" si="15"/>
        <v>533979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>SUM(D41:M41)</f>
        <v>888331</v>
      </c>
      <c r="O41" s="43">
        <f t="shared" si="12"/>
        <v>50.001744906000226</v>
      </c>
      <c r="P41" s="9"/>
    </row>
    <row r="42" spans="1:16">
      <c r="A42" s="12"/>
      <c r="B42" s="44">
        <v>601</v>
      </c>
      <c r="C42" s="20" t="s">
        <v>118</v>
      </c>
      <c r="D42" s="46">
        <v>341749</v>
      </c>
      <c r="E42" s="46">
        <v>6258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348007</v>
      </c>
      <c r="O42" s="47">
        <f t="shared" si="12"/>
        <v>19.588371045817855</v>
      </c>
      <c r="P42" s="9"/>
    </row>
    <row r="43" spans="1:16">
      <c r="A43" s="12"/>
      <c r="B43" s="44">
        <v>603</v>
      </c>
      <c r="C43" s="20" t="s">
        <v>119</v>
      </c>
      <c r="D43" s="46">
        <v>0</v>
      </c>
      <c r="E43" s="46">
        <v>4981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4981</v>
      </c>
      <c r="O43" s="47">
        <f t="shared" si="12"/>
        <v>0.2803669931329506</v>
      </c>
      <c r="P43" s="9"/>
    </row>
    <row r="44" spans="1:16">
      <c r="A44" s="12"/>
      <c r="B44" s="44">
        <v>604</v>
      </c>
      <c r="C44" s="20" t="s">
        <v>120</v>
      </c>
      <c r="D44" s="46">
        <v>0</v>
      </c>
      <c r="E44" s="46">
        <v>228494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228494</v>
      </c>
      <c r="O44" s="47">
        <f t="shared" si="12"/>
        <v>12.861308116627265</v>
      </c>
      <c r="P44" s="9"/>
    </row>
    <row r="45" spans="1:16">
      <c r="A45" s="12"/>
      <c r="B45" s="44">
        <v>608</v>
      </c>
      <c r="C45" s="20" t="s">
        <v>121</v>
      </c>
      <c r="D45" s="46">
        <v>0</v>
      </c>
      <c r="E45" s="46">
        <v>8117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8117</v>
      </c>
      <c r="O45" s="47">
        <f t="shared" si="12"/>
        <v>0.45688393560733986</v>
      </c>
      <c r="P45" s="9"/>
    </row>
    <row r="46" spans="1:16">
      <c r="A46" s="12"/>
      <c r="B46" s="44">
        <v>614</v>
      </c>
      <c r="C46" s="20" t="s">
        <v>122</v>
      </c>
      <c r="D46" s="46">
        <v>0</v>
      </c>
      <c r="E46" s="46">
        <v>33409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6">SUM(D46:M46)</f>
        <v>33409</v>
      </c>
      <c r="O46" s="47">
        <f t="shared" si="12"/>
        <v>1.8805020826297423</v>
      </c>
      <c r="P46" s="9"/>
    </row>
    <row r="47" spans="1:16">
      <c r="A47" s="12"/>
      <c r="B47" s="44">
        <v>634</v>
      </c>
      <c r="C47" s="20" t="s">
        <v>123</v>
      </c>
      <c r="D47" s="46">
        <v>0</v>
      </c>
      <c r="E47" s="46">
        <v>36444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36444</v>
      </c>
      <c r="O47" s="47">
        <f t="shared" si="12"/>
        <v>2.0513340087808172</v>
      </c>
      <c r="P47" s="9"/>
    </row>
    <row r="48" spans="1:16">
      <c r="A48" s="12"/>
      <c r="B48" s="44">
        <v>654</v>
      </c>
      <c r="C48" s="20" t="s">
        <v>124</v>
      </c>
      <c r="D48" s="46">
        <v>0</v>
      </c>
      <c r="E48" s="46">
        <v>42895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42895</v>
      </c>
      <c r="O48" s="47">
        <f t="shared" si="12"/>
        <v>2.414443318698638</v>
      </c>
      <c r="P48" s="9"/>
    </row>
    <row r="49" spans="1:119">
      <c r="A49" s="12"/>
      <c r="B49" s="44">
        <v>674</v>
      </c>
      <c r="C49" s="20" t="s">
        <v>126</v>
      </c>
      <c r="D49" s="46">
        <v>0</v>
      </c>
      <c r="E49" s="46">
        <v>7086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7086</v>
      </c>
      <c r="O49" s="47">
        <f t="shared" si="12"/>
        <v>0.39885173927727119</v>
      </c>
      <c r="P49" s="9"/>
    </row>
    <row r="50" spans="1:119">
      <c r="A50" s="12"/>
      <c r="B50" s="44">
        <v>683</v>
      </c>
      <c r="C50" s="20" t="s">
        <v>139</v>
      </c>
      <c r="D50" s="46">
        <v>12603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12603</v>
      </c>
      <c r="O50" s="47">
        <f t="shared" si="12"/>
        <v>0.70938872002701792</v>
      </c>
      <c r="P50" s="9"/>
    </row>
    <row r="51" spans="1:119">
      <c r="A51" s="12"/>
      <c r="B51" s="44">
        <v>694</v>
      </c>
      <c r="C51" s="20" t="s">
        <v>127</v>
      </c>
      <c r="D51" s="46">
        <v>0</v>
      </c>
      <c r="E51" s="46">
        <v>17734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17734</v>
      </c>
      <c r="O51" s="47">
        <f t="shared" si="12"/>
        <v>0.99819880670944505</v>
      </c>
      <c r="P51" s="9"/>
    </row>
    <row r="52" spans="1:119">
      <c r="A52" s="12"/>
      <c r="B52" s="44">
        <v>713</v>
      </c>
      <c r="C52" s="20" t="s">
        <v>147</v>
      </c>
      <c r="D52" s="46">
        <v>0</v>
      </c>
      <c r="E52" s="46">
        <v>30144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30144</v>
      </c>
      <c r="O52" s="47">
        <f t="shared" si="12"/>
        <v>1.6967240797028031</v>
      </c>
      <c r="P52" s="9"/>
    </row>
    <row r="53" spans="1:119">
      <c r="A53" s="12"/>
      <c r="B53" s="44">
        <v>724</v>
      </c>
      <c r="C53" s="20" t="s">
        <v>128</v>
      </c>
      <c r="D53" s="46">
        <v>0</v>
      </c>
      <c r="E53" s="46">
        <v>28555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28555</v>
      </c>
      <c r="O53" s="47">
        <f t="shared" si="12"/>
        <v>1.6072835753686818</v>
      </c>
      <c r="P53" s="9"/>
    </row>
    <row r="54" spans="1:119">
      <c r="A54" s="12"/>
      <c r="B54" s="44">
        <v>744</v>
      </c>
      <c r="C54" s="20" t="s">
        <v>129</v>
      </c>
      <c r="D54" s="46">
        <v>0</v>
      </c>
      <c r="E54" s="46">
        <v>19795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19795</v>
      </c>
      <c r="O54" s="47">
        <f t="shared" si="12"/>
        <v>1.1142069120792526</v>
      </c>
      <c r="P54" s="9"/>
    </row>
    <row r="55" spans="1:119" ht="15.75" thickBot="1">
      <c r="A55" s="12"/>
      <c r="B55" s="44">
        <v>764</v>
      </c>
      <c r="C55" s="20" t="s">
        <v>130</v>
      </c>
      <c r="D55" s="46">
        <v>0</v>
      </c>
      <c r="E55" s="46">
        <v>70067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70067</v>
      </c>
      <c r="O55" s="47">
        <f t="shared" si="12"/>
        <v>3.9438815715411462</v>
      </c>
      <c r="P55" s="9"/>
    </row>
    <row r="56" spans="1:119" ht="16.5" thickBot="1">
      <c r="A56" s="14" t="s">
        <v>10</v>
      </c>
      <c r="B56" s="23"/>
      <c r="C56" s="22"/>
      <c r="D56" s="15">
        <f t="shared" ref="D56:M56" si="17">SUM(D5,D12,D21,D24,D26,D30,D35,D38,D41)</f>
        <v>18379955</v>
      </c>
      <c r="E56" s="15">
        <f t="shared" si="17"/>
        <v>7151153</v>
      </c>
      <c r="F56" s="15">
        <f t="shared" si="17"/>
        <v>0</v>
      </c>
      <c r="G56" s="15">
        <f t="shared" si="17"/>
        <v>0</v>
      </c>
      <c r="H56" s="15">
        <f t="shared" si="17"/>
        <v>0</v>
      </c>
      <c r="I56" s="15">
        <f t="shared" si="17"/>
        <v>0</v>
      </c>
      <c r="J56" s="15">
        <f t="shared" si="17"/>
        <v>0</v>
      </c>
      <c r="K56" s="15">
        <f t="shared" si="17"/>
        <v>0</v>
      </c>
      <c r="L56" s="15">
        <f t="shared" si="17"/>
        <v>0</v>
      </c>
      <c r="M56" s="15">
        <f t="shared" si="17"/>
        <v>0</v>
      </c>
      <c r="N56" s="15">
        <f>SUM(D56:M56)</f>
        <v>25531108</v>
      </c>
      <c r="O56" s="37">
        <f t="shared" si="12"/>
        <v>1437.0768884385905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118" t="s">
        <v>150</v>
      </c>
      <c r="M58" s="118"/>
      <c r="N58" s="118"/>
      <c r="O58" s="41">
        <v>17766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80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3869998</v>
      </c>
      <c r="E5" s="26">
        <f t="shared" si="0"/>
        <v>388721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4258719</v>
      </c>
      <c r="O5" s="32">
        <f t="shared" ref="O5:O36" si="2">(N5/O$58)</f>
        <v>244.41683884297521</v>
      </c>
      <c r="P5" s="6"/>
    </row>
    <row r="6" spans="1:133">
      <c r="A6" s="12"/>
      <c r="B6" s="44">
        <v>511</v>
      </c>
      <c r="C6" s="20" t="s">
        <v>20</v>
      </c>
      <c r="D6" s="46">
        <v>1165510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1165510</v>
      </c>
      <c r="O6" s="47">
        <f t="shared" si="2"/>
        <v>66.891069788797068</v>
      </c>
      <c r="P6" s="9"/>
    </row>
    <row r="7" spans="1:133">
      <c r="A7" s="12"/>
      <c r="B7" s="44">
        <v>512</v>
      </c>
      <c r="C7" s="20" t="s">
        <v>21</v>
      </c>
      <c r="D7" s="46">
        <v>380254</v>
      </c>
      <c r="E7" s="46">
        <v>60465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440719</v>
      </c>
      <c r="O7" s="47">
        <f t="shared" si="2"/>
        <v>25.293790174471994</v>
      </c>
      <c r="P7" s="9"/>
    </row>
    <row r="8" spans="1:133">
      <c r="A8" s="12"/>
      <c r="B8" s="44">
        <v>513</v>
      </c>
      <c r="C8" s="20" t="s">
        <v>22</v>
      </c>
      <c r="D8" s="46">
        <v>1550314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1550314</v>
      </c>
      <c r="O8" s="47">
        <f t="shared" si="2"/>
        <v>88.975780532598719</v>
      </c>
      <c r="P8" s="9"/>
    </row>
    <row r="9" spans="1:133">
      <c r="A9" s="12"/>
      <c r="B9" s="44">
        <v>514</v>
      </c>
      <c r="C9" s="20" t="s">
        <v>23</v>
      </c>
      <c r="D9" s="46">
        <v>60526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60526</v>
      </c>
      <c r="O9" s="47">
        <f t="shared" si="2"/>
        <v>3.4737144168962351</v>
      </c>
      <c r="P9" s="9"/>
    </row>
    <row r="10" spans="1:133">
      <c r="A10" s="12"/>
      <c r="B10" s="44">
        <v>517</v>
      </c>
      <c r="C10" s="20" t="s">
        <v>24</v>
      </c>
      <c r="D10" s="46">
        <v>176555</v>
      </c>
      <c r="E10" s="46">
        <v>328256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504811</v>
      </c>
      <c r="O10" s="47">
        <f t="shared" si="2"/>
        <v>28.972164830119375</v>
      </c>
      <c r="P10" s="9"/>
    </row>
    <row r="11" spans="1:133">
      <c r="A11" s="12"/>
      <c r="B11" s="44">
        <v>519</v>
      </c>
      <c r="C11" s="20" t="s">
        <v>104</v>
      </c>
      <c r="D11" s="46">
        <v>536839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536839</v>
      </c>
      <c r="O11" s="47">
        <f t="shared" si="2"/>
        <v>30.810319100091828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6038530</v>
      </c>
      <c r="E12" s="31">
        <f t="shared" si="3"/>
        <v>2543491</v>
      </c>
      <c r="F12" s="31">
        <f t="shared" si="3"/>
        <v>0</v>
      </c>
      <c r="G12" s="31">
        <f t="shared" si="3"/>
        <v>19500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8601521</v>
      </c>
      <c r="O12" s="43">
        <f t="shared" si="2"/>
        <v>493.65937786960512</v>
      </c>
      <c r="P12" s="10"/>
    </row>
    <row r="13" spans="1:133">
      <c r="A13" s="12"/>
      <c r="B13" s="44">
        <v>521</v>
      </c>
      <c r="C13" s="20" t="s">
        <v>27</v>
      </c>
      <c r="D13" s="46">
        <v>2890803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2890803</v>
      </c>
      <c r="O13" s="47">
        <f t="shared" si="2"/>
        <v>165.90926308539946</v>
      </c>
      <c r="P13" s="9"/>
    </row>
    <row r="14" spans="1:133">
      <c r="A14" s="12"/>
      <c r="B14" s="44">
        <v>522</v>
      </c>
      <c r="C14" s="20" t="s">
        <v>28</v>
      </c>
      <c r="D14" s="46">
        <v>14651</v>
      </c>
      <c r="E14" s="46">
        <v>588031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602682</v>
      </c>
      <c r="O14" s="47">
        <f t="shared" si="2"/>
        <v>34.589187327823694</v>
      </c>
      <c r="P14" s="9"/>
    </row>
    <row r="15" spans="1:133">
      <c r="A15" s="12"/>
      <c r="B15" s="44">
        <v>523</v>
      </c>
      <c r="C15" s="20" t="s">
        <v>105</v>
      </c>
      <c r="D15" s="46">
        <v>2110030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2110030</v>
      </c>
      <c r="O15" s="47">
        <f t="shared" si="2"/>
        <v>121.09905876951332</v>
      </c>
      <c r="P15" s="9"/>
    </row>
    <row r="16" spans="1:133">
      <c r="A16" s="12"/>
      <c r="B16" s="44">
        <v>524</v>
      </c>
      <c r="C16" s="20" t="s">
        <v>30</v>
      </c>
      <c r="D16" s="46">
        <v>213385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213385</v>
      </c>
      <c r="O16" s="47">
        <f t="shared" si="2"/>
        <v>12.246613865932048</v>
      </c>
      <c r="P16" s="9"/>
    </row>
    <row r="17" spans="1:16">
      <c r="A17" s="12"/>
      <c r="B17" s="44">
        <v>525</v>
      </c>
      <c r="C17" s="20" t="s">
        <v>31</v>
      </c>
      <c r="D17" s="46">
        <v>200982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200982</v>
      </c>
      <c r="O17" s="47">
        <f t="shared" si="2"/>
        <v>11.534779614325069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1702913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1702913</v>
      </c>
      <c r="O18" s="47">
        <f t="shared" si="2"/>
        <v>97.733758034894393</v>
      </c>
      <c r="P18" s="9"/>
    </row>
    <row r="19" spans="1:16">
      <c r="A19" s="12"/>
      <c r="B19" s="44">
        <v>527</v>
      </c>
      <c r="C19" s="20" t="s">
        <v>33</v>
      </c>
      <c r="D19" s="46">
        <v>52564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52564</v>
      </c>
      <c r="O19" s="47">
        <f t="shared" si="2"/>
        <v>3.0167584940312211</v>
      </c>
      <c r="P19" s="9"/>
    </row>
    <row r="20" spans="1:16">
      <c r="A20" s="12"/>
      <c r="B20" s="44">
        <v>529</v>
      </c>
      <c r="C20" s="20" t="s">
        <v>34</v>
      </c>
      <c r="D20" s="46">
        <v>556115</v>
      </c>
      <c r="E20" s="46">
        <v>252547</v>
      </c>
      <c r="F20" s="46">
        <v>0</v>
      </c>
      <c r="G20" s="46">
        <v>19500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828162</v>
      </c>
      <c r="O20" s="47">
        <f t="shared" si="2"/>
        <v>47.529958677685947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378998</v>
      </c>
      <c r="E21" s="31">
        <f t="shared" si="5"/>
        <v>800131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1179129</v>
      </c>
      <c r="O21" s="43">
        <f t="shared" si="2"/>
        <v>67.672692837465561</v>
      </c>
      <c r="P21" s="10"/>
    </row>
    <row r="22" spans="1:16">
      <c r="A22" s="12"/>
      <c r="B22" s="44">
        <v>534</v>
      </c>
      <c r="C22" s="20" t="s">
        <v>106</v>
      </c>
      <c r="D22" s="46">
        <v>0</v>
      </c>
      <c r="E22" s="46">
        <v>800131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800131</v>
      </c>
      <c r="O22" s="47">
        <f t="shared" si="2"/>
        <v>45.921200642791554</v>
      </c>
      <c r="P22" s="9"/>
    </row>
    <row r="23" spans="1:16">
      <c r="A23" s="12"/>
      <c r="B23" s="44">
        <v>537</v>
      </c>
      <c r="C23" s="20" t="s">
        <v>107</v>
      </c>
      <c r="D23" s="46">
        <v>378998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378998</v>
      </c>
      <c r="O23" s="47">
        <f t="shared" si="2"/>
        <v>21.751492194674015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684246</v>
      </c>
      <c r="E24" s="31">
        <f t="shared" si="6"/>
        <v>2022258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2706504</v>
      </c>
      <c r="O24" s="43">
        <f t="shared" si="2"/>
        <v>155.33195592286501</v>
      </c>
      <c r="P24" s="10"/>
    </row>
    <row r="25" spans="1:16">
      <c r="A25" s="12"/>
      <c r="B25" s="44">
        <v>541</v>
      </c>
      <c r="C25" s="20" t="s">
        <v>108</v>
      </c>
      <c r="D25" s="46">
        <v>684246</v>
      </c>
      <c r="E25" s="46">
        <v>2022258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2706504</v>
      </c>
      <c r="O25" s="47">
        <f t="shared" si="2"/>
        <v>155.33195592286501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95687</v>
      </c>
      <c r="E26" s="31">
        <f t="shared" si="8"/>
        <v>277964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373651</v>
      </c>
      <c r="O26" s="43">
        <f t="shared" si="2"/>
        <v>21.444616620752985</v>
      </c>
      <c r="P26" s="10"/>
    </row>
    <row r="27" spans="1:16">
      <c r="A27" s="13"/>
      <c r="B27" s="45">
        <v>552</v>
      </c>
      <c r="C27" s="21" t="s">
        <v>42</v>
      </c>
      <c r="D27" s="46">
        <v>63162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63162</v>
      </c>
      <c r="O27" s="47">
        <f t="shared" si="2"/>
        <v>3.625</v>
      </c>
      <c r="P27" s="9"/>
    </row>
    <row r="28" spans="1:16">
      <c r="A28" s="13"/>
      <c r="B28" s="45">
        <v>553</v>
      </c>
      <c r="C28" s="21" t="s">
        <v>109</v>
      </c>
      <c r="D28" s="46">
        <v>32525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32525</v>
      </c>
      <c r="O28" s="47">
        <f t="shared" si="2"/>
        <v>1.8666781450872361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277964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277964</v>
      </c>
      <c r="O29" s="47">
        <f t="shared" si="2"/>
        <v>15.952938475665748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677041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677041</v>
      </c>
      <c r="O30" s="43">
        <f t="shared" si="2"/>
        <v>38.856806703397609</v>
      </c>
      <c r="P30" s="10"/>
    </row>
    <row r="31" spans="1:16">
      <c r="A31" s="12"/>
      <c r="B31" s="44">
        <v>562</v>
      </c>
      <c r="C31" s="20" t="s">
        <v>110</v>
      </c>
      <c r="D31" s="46">
        <v>237284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237284</v>
      </c>
      <c r="O31" s="47">
        <f t="shared" si="2"/>
        <v>13.618227731864096</v>
      </c>
      <c r="P31" s="9"/>
    </row>
    <row r="32" spans="1:16">
      <c r="A32" s="12"/>
      <c r="B32" s="44">
        <v>563</v>
      </c>
      <c r="C32" s="20" t="s">
        <v>111</v>
      </c>
      <c r="D32" s="46">
        <v>54845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54845</v>
      </c>
      <c r="O32" s="47">
        <f t="shared" si="2"/>
        <v>3.1476698806244259</v>
      </c>
      <c r="P32" s="9"/>
    </row>
    <row r="33" spans="1:16">
      <c r="A33" s="12"/>
      <c r="B33" s="44">
        <v>564</v>
      </c>
      <c r="C33" s="20" t="s">
        <v>112</v>
      </c>
      <c r="D33" s="46">
        <v>330700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330700</v>
      </c>
      <c r="O33" s="47">
        <f t="shared" si="2"/>
        <v>18.979568411386595</v>
      </c>
      <c r="P33" s="9"/>
    </row>
    <row r="34" spans="1:16">
      <c r="A34" s="12"/>
      <c r="B34" s="44">
        <v>569</v>
      </c>
      <c r="C34" s="20" t="s">
        <v>49</v>
      </c>
      <c r="D34" s="46">
        <v>54212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54212</v>
      </c>
      <c r="O34" s="47">
        <f t="shared" si="2"/>
        <v>3.1113406795224976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SUM(D36:D38)</f>
        <v>714367</v>
      </c>
      <c r="E35" s="31">
        <f t="shared" si="11"/>
        <v>0</v>
      </c>
      <c r="F35" s="31">
        <f t="shared" si="11"/>
        <v>0</v>
      </c>
      <c r="G35" s="31">
        <f t="shared" si="11"/>
        <v>1650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716017</v>
      </c>
      <c r="O35" s="43">
        <f t="shared" si="2"/>
        <v>41.093721303948577</v>
      </c>
      <c r="P35" s="9"/>
    </row>
    <row r="36" spans="1:16">
      <c r="A36" s="12"/>
      <c r="B36" s="44">
        <v>571</v>
      </c>
      <c r="C36" s="20" t="s">
        <v>51</v>
      </c>
      <c r="D36" s="46">
        <v>178977</v>
      </c>
      <c r="E36" s="46">
        <v>0</v>
      </c>
      <c r="F36" s="46">
        <v>0</v>
      </c>
      <c r="G36" s="46">
        <v>1650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180627</v>
      </c>
      <c r="O36" s="47">
        <f t="shared" si="2"/>
        <v>10.366563360881543</v>
      </c>
      <c r="P36" s="9"/>
    </row>
    <row r="37" spans="1:16">
      <c r="A37" s="12"/>
      <c r="B37" s="44">
        <v>572</v>
      </c>
      <c r="C37" s="20" t="s">
        <v>113</v>
      </c>
      <c r="D37" s="46">
        <v>531161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531161</v>
      </c>
      <c r="O37" s="47">
        <f t="shared" ref="O37:O56" si="12">(N37/O$58)</f>
        <v>30.484446740128558</v>
      </c>
      <c r="P37" s="9"/>
    </row>
    <row r="38" spans="1:16">
      <c r="A38" s="12"/>
      <c r="B38" s="44">
        <v>575</v>
      </c>
      <c r="C38" s="20" t="s">
        <v>114</v>
      </c>
      <c r="D38" s="46">
        <v>4229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4229</v>
      </c>
      <c r="O38" s="47">
        <f t="shared" si="12"/>
        <v>0.24271120293847567</v>
      </c>
      <c r="P38" s="9"/>
    </row>
    <row r="39" spans="1:16" ht="15.75">
      <c r="A39" s="28" t="s">
        <v>115</v>
      </c>
      <c r="B39" s="29"/>
      <c r="C39" s="30"/>
      <c r="D39" s="31">
        <f t="shared" ref="D39:M39" si="13">SUM(D40:D40)</f>
        <v>616041</v>
      </c>
      <c r="E39" s="31">
        <f t="shared" si="13"/>
        <v>136242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234775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ref="N39:N45" si="14">SUM(D39:M39)</f>
        <v>987058</v>
      </c>
      <c r="O39" s="43">
        <f t="shared" si="12"/>
        <v>56.64933425160698</v>
      </c>
      <c r="P39" s="9"/>
    </row>
    <row r="40" spans="1:16">
      <c r="A40" s="12"/>
      <c r="B40" s="44">
        <v>581</v>
      </c>
      <c r="C40" s="20" t="s">
        <v>116</v>
      </c>
      <c r="D40" s="46">
        <v>616041</v>
      </c>
      <c r="E40" s="46">
        <v>136242</v>
      </c>
      <c r="F40" s="46">
        <v>0</v>
      </c>
      <c r="G40" s="46">
        <v>0</v>
      </c>
      <c r="H40" s="46">
        <v>0</v>
      </c>
      <c r="I40" s="46">
        <v>0</v>
      </c>
      <c r="J40" s="46">
        <v>234775</v>
      </c>
      <c r="K40" s="46">
        <v>0</v>
      </c>
      <c r="L40" s="46">
        <v>0</v>
      </c>
      <c r="M40" s="46">
        <v>0</v>
      </c>
      <c r="N40" s="46">
        <f t="shared" si="14"/>
        <v>987058</v>
      </c>
      <c r="O40" s="47">
        <f t="shared" si="12"/>
        <v>56.64933425160698</v>
      </c>
      <c r="P40" s="9"/>
    </row>
    <row r="41" spans="1:16" ht="15.75">
      <c r="A41" s="28" t="s">
        <v>54</v>
      </c>
      <c r="B41" s="29"/>
      <c r="C41" s="30"/>
      <c r="D41" s="31">
        <f t="shared" ref="D41:M41" si="15">SUM(D42:D55)</f>
        <v>305140</v>
      </c>
      <c r="E41" s="31">
        <f t="shared" si="15"/>
        <v>543175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 t="shared" si="14"/>
        <v>848315</v>
      </c>
      <c r="O41" s="43">
        <f t="shared" si="12"/>
        <v>48.686581726354454</v>
      </c>
      <c r="P41" s="9"/>
    </row>
    <row r="42" spans="1:16">
      <c r="A42" s="12"/>
      <c r="B42" s="44">
        <v>601</v>
      </c>
      <c r="C42" s="20" t="s">
        <v>118</v>
      </c>
      <c r="D42" s="46">
        <v>292207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292207</v>
      </c>
      <c r="O42" s="47">
        <f t="shared" si="12"/>
        <v>16.770374196510559</v>
      </c>
      <c r="P42" s="9"/>
    </row>
    <row r="43" spans="1:16">
      <c r="A43" s="12"/>
      <c r="B43" s="44">
        <v>603</v>
      </c>
      <c r="C43" s="20" t="s">
        <v>119</v>
      </c>
      <c r="D43" s="46">
        <v>0</v>
      </c>
      <c r="E43" s="46">
        <v>5311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5311</v>
      </c>
      <c r="O43" s="47">
        <f t="shared" si="12"/>
        <v>0.3048094582185491</v>
      </c>
      <c r="P43" s="9"/>
    </row>
    <row r="44" spans="1:16">
      <c r="A44" s="12"/>
      <c r="B44" s="44">
        <v>604</v>
      </c>
      <c r="C44" s="20" t="s">
        <v>120</v>
      </c>
      <c r="D44" s="46">
        <v>0</v>
      </c>
      <c r="E44" s="46">
        <v>264120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264120</v>
      </c>
      <c r="O44" s="47">
        <f t="shared" si="12"/>
        <v>15.158402203856749</v>
      </c>
      <c r="P44" s="9"/>
    </row>
    <row r="45" spans="1:16">
      <c r="A45" s="12"/>
      <c r="B45" s="44">
        <v>608</v>
      </c>
      <c r="C45" s="20" t="s">
        <v>121</v>
      </c>
      <c r="D45" s="46">
        <v>0</v>
      </c>
      <c r="E45" s="46">
        <v>8477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8477</v>
      </c>
      <c r="O45" s="47">
        <f t="shared" si="12"/>
        <v>0.48651285583103765</v>
      </c>
      <c r="P45" s="9"/>
    </row>
    <row r="46" spans="1:16">
      <c r="A46" s="12"/>
      <c r="B46" s="44">
        <v>614</v>
      </c>
      <c r="C46" s="20" t="s">
        <v>122</v>
      </c>
      <c r="D46" s="46">
        <v>0</v>
      </c>
      <c r="E46" s="46">
        <v>30259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6">SUM(D46:M46)</f>
        <v>30259</v>
      </c>
      <c r="O46" s="47">
        <f t="shared" si="12"/>
        <v>1.7366276400367309</v>
      </c>
      <c r="P46" s="9"/>
    </row>
    <row r="47" spans="1:16">
      <c r="A47" s="12"/>
      <c r="B47" s="44">
        <v>634</v>
      </c>
      <c r="C47" s="20" t="s">
        <v>123</v>
      </c>
      <c r="D47" s="46">
        <v>0</v>
      </c>
      <c r="E47" s="46">
        <v>35984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35984</v>
      </c>
      <c r="O47" s="47">
        <f t="shared" si="12"/>
        <v>2.0651974288337924</v>
      </c>
      <c r="P47" s="9"/>
    </row>
    <row r="48" spans="1:16">
      <c r="A48" s="12"/>
      <c r="B48" s="44">
        <v>654</v>
      </c>
      <c r="C48" s="20" t="s">
        <v>124</v>
      </c>
      <c r="D48" s="46">
        <v>0</v>
      </c>
      <c r="E48" s="46">
        <v>41220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41220</v>
      </c>
      <c r="O48" s="47">
        <f t="shared" si="12"/>
        <v>2.365702479338843</v>
      </c>
      <c r="P48" s="9"/>
    </row>
    <row r="49" spans="1:119">
      <c r="A49" s="12"/>
      <c r="B49" s="44">
        <v>674</v>
      </c>
      <c r="C49" s="20" t="s">
        <v>126</v>
      </c>
      <c r="D49" s="46">
        <v>0</v>
      </c>
      <c r="E49" s="46">
        <v>6680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6680</v>
      </c>
      <c r="O49" s="47">
        <f t="shared" si="12"/>
        <v>0.38337924701561066</v>
      </c>
      <c r="P49" s="9"/>
    </row>
    <row r="50" spans="1:119">
      <c r="A50" s="12"/>
      <c r="B50" s="44">
        <v>683</v>
      </c>
      <c r="C50" s="20" t="s">
        <v>139</v>
      </c>
      <c r="D50" s="46">
        <v>12933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12933</v>
      </c>
      <c r="O50" s="47">
        <f t="shared" si="12"/>
        <v>0.74225206611570249</v>
      </c>
      <c r="P50" s="9"/>
    </row>
    <row r="51" spans="1:119">
      <c r="A51" s="12"/>
      <c r="B51" s="44">
        <v>694</v>
      </c>
      <c r="C51" s="20" t="s">
        <v>127</v>
      </c>
      <c r="D51" s="46">
        <v>0</v>
      </c>
      <c r="E51" s="46">
        <v>16056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16056</v>
      </c>
      <c r="O51" s="47">
        <f t="shared" si="12"/>
        <v>0.92148760330578516</v>
      </c>
      <c r="P51" s="9"/>
    </row>
    <row r="52" spans="1:119">
      <c r="A52" s="12"/>
      <c r="B52" s="44">
        <v>713</v>
      </c>
      <c r="C52" s="20" t="s">
        <v>147</v>
      </c>
      <c r="D52" s="46">
        <v>0</v>
      </c>
      <c r="E52" s="46">
        <v>21810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21810</v>
      </c>
      <c r="O52" s="47">
        <f t="shared" si="12"/>
        <v>1.2517217630853994</v>
      </c>
      <c r="P52" s="9"/>
    </row>
    <row r="53" spans="1:119">
      <c r="A53" s="12"/>
      <c r="B53" s="44">
        <v>724</v>
      </c>
      <c r="C53" s="20" t="s">
        <v>128</v>
      </c>
      <c r="D53" s="46">
        <v>0</v>
      </c>
      <c r="E53" s="46">
        <v>27654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27654</v>
      </c>
      <c r="O53" s="47">
        <f t="shared" si="12"/>
        <v>1.5871212121212122</v>
      </c>
      <c r="P53" s="9"/>
    </row>
    <row r="54" spans="1:119">
      <c r="A54" s="12"/>
      <c r="B54" s="44">
        <v>744</v>
      </c>
      <c r="C54" s="20" t="s">
        <v>129</v>
      </c>
      <c r="D54" s="46">
        <v>0</v>
      </c>
      <c r="E54" s="46">
        <v>19639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19639</v>
      </c>
      <c r="O54" s="47">
        <f t="shared" si="12"/>
        <v>1.1271235078053259</v>
      </c>
      <c r="P54" s="9"/>
    </row>
    <row r="55" spans="1:119" ht="15.75" thickBot="1">
      <c r="A55" s="12"/>
      <c r="B55" s="44">
        <v>764</v>
      </c>
      <c r="C55" s="20" t="s">
        <v>130</v>
      </c>
      <c r="D55" s="46">
        <v>0</v>
      </c>
      <c r="E55" s="46">
        <v>65965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65965</v>
      </c>
      <c r="O55" s="47">
        <f t="shared" si="12"/>
        <v>3.7858700642791554</v>
      </c>
      <c r="P55" s="9"/>
    </row>
    <row r="56" spans="1:119" ht="16.5" thickBot="1">
      <c r="A56" s="14" t="s">
        <v>10</v>
      </c>
      <c r="B56" s="23"/>
      <c r="C56" s="22"/>
      <c r="D56" s="15">
        <f t="shared" ref="D56:M56" si="17">SUM(D5,D12,D21,D24,D26,D30,D35,D39,D41)</f>
        <v>13380048</v>
      </c>
      <c r="E56" s="15">
        <f t="shared" si="17"/>
        <v>6711982</v>
      </c>
      <c r="F56" s="15">
        <f t="shared" si="17"/>
        <v>0</v>
      </c>
      <c r="G56" s="15">
        <f t="shared" si="17"/>
        <v>21150</v>
      </c>
      <c r="H56" s="15">
        <f t="shared" si="17"/>
        <v>0</v>
      </c>
      <c r="I56" s="15">
        <f t="shared" si="17"/>
        <v>0</v>
      </c>
      <c r="J56" s="15">
        <f t="shared" si="17"/>
        <v>234775</v>
      </c>
      <c r="K56" s="15">
        <f t="shared" si="17"/>
        <v>0</v>
      </c>
      <c r="L56" s="15">
        <f t="shared" si="17"/>
        <v>0</v>
      </c>
      <c r="M56" s="15">
        <f t="shared" si="17"/>
        <v>0</v>
      </c>
      <c r="N56" s="15">
        <f>SUM(D56:M56)</f>
        <v>20347955</v>
      </c>
      <c r="O56" s="37">
        <f t="shared" si="12"/>
        <v>1167.8119260789715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118" t="s">
        <v>148</v>
      </c>
      <c r="M58" s="118"/>
      <c r="N58" s="118"/>
      <c r="O58" s="41">
        <v>17424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80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3529660</v>
      </c>
      <c r="E5" s="26">
        <f t="shared" si="0"/>
        <v>492220</v>
      </c>
      <c r="F5" s="26">
        <f t="shared" si="0"/>
        <v>0</v>
      </c>
      <c r="G5" s="26">
        <f t="shared" si="0"/>
        <v>9100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4030980</v>
      </c>
      <c r="O5" s="32">
        <f t="shared" ref="O5:O36" si="2">(N5/O$57)</f>
        <v>234.03274500696702</v>
      </c>
      <c r="P5" s="6"/>
    </row>
    <row r="6" spans="1:133">
      <c r="A6" s="12"/>
      <c r="B6" s="44">
        <v>511</v>
      </c>
      <c r="C6" s="20" t="s">
        <v>20</v>
      </c>
      <c r="D6" s="46">
        <v>943756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943756</v>
      </c>
      <c r="O6" s="47">
        <f t="shared" si="2"/>
        <v>54.793079424059449</v>
      </c>
      <c r="P6" s="9"/>
    </row>
    <row r="7" spans="1:133">
      <c r="A7" s="12"/>
      <c r="B7" s="44">
        <v>512</v>
      </c>
      <c r="C7" s="20" t="s">
        <v>21</v>
      </c>
      <c r="D7" s="46">
        <v>340711</v>
      </c>
      <c r="E7" s="46">
        <v>85732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426443</v>
      </c>
      <c r="O7" s="47">
        <f t="shared" si="2"/>
        <v>24.758650719925686</v>
      </c>
      <c r="P7" s="9"/>
    </row>
    <row r="8" spans="1:133">
      <c r="A8" s="12"/>
      <c r="B8" s="44">
        <v>513</v>
      </c>
      <c r="C8" s="20" t="s">
        <v>22</v>
      </c>
      <c r="D8" s="46">
        <v>1664916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1664916</v>
      </c>
      <c r="O8" s="47">
        <f t="shared" si="2"/>
        <v>96.662563864375286</v>
      </c>
      <c r="P8" s="9"/>
    </row>
    <row r="9" spans="1:133">
      <c r="A9" s="12"/>
      <c r="B9" s="44">
        <v>514</v>
      </c>
      <c r="C9" s="20" t="s">
        <v>23</v>
      </c>
      <c r="D9" s="46">
        <v>65000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65000</v>
      </c>
      <c r="O9" s="47">
        <f t="shared" si="2"/>
        <v>3.7738039944263817</v>
      </c>
      <c r="P9" s="9"/>
    </row>
    <row r="10" spans="1:133">
      <c r="A10" s="12"/>
      <c r="B10" s="44">
        <v>517</v>
      </c>
      <c r="C10" s="20" t="s">
        <v>24</v>
      </c>
      <c r="D10" s="46">
        <v>152064</v>
      </c>
      <c r="E10" s="46">
        <v>406212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558276</v>
      </c>
      <c r="O10" s="47">
        <f t="shared" si="2"/>
        <v>32.41267998142127</v>
      </c>
      <c r="P10" s="9"/>
    </row>
    <row r="11" spans="1:133">
      <c r="A11" s="12"/>
      <c r="B11" s="44">
        <v>519</v>
      </c>
      <c r="C11" s="20" t="s">
        <v>104</v>
      </c>
      <c r="D11" s="46">
        <v>363213</v>
      </c>
      <c r="E11" s="46">
        <v>276</v>
      </c>
      <c r="F11" s="46">
        <v>0</v>
      </c>
      <c r="G11" s="46">
        <v>9100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372589</v>
      </c>
      <c r="O11" s="47">
        <f t="shared" si="2"/>
        <v>21.631967022758943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5345057</v>
      </c>
      <c r="E12" s="31">
        <f t="shared" si="3"/>
        <v>2894662</v>
      </c>
      <c r="F12" s="31">
        <f t="shared" si="3"/>
        <v>0</v>
      </c>
      <c r="G12" s="31">
        <f t="shared" si="3"/>
        <v>4788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8244507</v>
      </c>
      <c r="O12" s="43">
        <f t="shared" si="2"/>
        <v>478.66389921040411</v>
      </c>
      <c r="P12" s="10"/>
    </row>
    <row r="13" spans="1:133">
      <c r="A13" s="12"/>
      <c r="B13" s="44">
        <v>521</v>
      </c>
      <c r="C13" s="20" t="s">
        <v>27</v>
      </c>
      <c r="D13" s="46">
        <v>2491913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2491913</v>
      </c>
      <c r="O13" s="47">
        <f t="shared" si="2"/>
        <v>144.67678820250813</v>
      </c>
      <c r="P13" s="9"/>
    </row>
    <row r="14" spans="1:133">
      <c r="A14" s="12"/>
      <c r="B14" s="44">
        <v>522</v>
      </c>
      <c r="C14" s="20" t="s">
        <v>28</v>
      </c>
      <c r="D14" s="46">
        <v>14651</v>
      </c>
      <c r="E14" s="46">
        <v>961967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976618</v>
      </c>
      <c r="O14" s="47">
        <f t="shared" si="2"/>
        <v>56.700998606595448</v>
      </c>
      <c r="P14" s="9"/>
    </row>
    <row r="15" spans="1:133">
      <c r="A15" s="12"/>
      <c r="B15" s="44">
        <v>523</v>
      </c>
      <c r="C15" s="20" t="s">
        <v>105</v>
      </c>
      <c r="D15" s="46">
        <v>1733986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1733986</v>
      </c>
      <c r="O15" s="47">
        <f t="shared" si="2"/>
        <v>100.67266604737576</v>
      </c>
      <c r="P15" s="9"/>
    </row>
    <row r="16" spans="1:133">
      <c r="A16" s="12"/>
      <c r="B16" s="44">
        <v>524</v>
      </c>
      <c r="C16" s="20" t="s">
        <v>30</v>
      </c>
      <c r="D16" s="46">
        <v>201974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201974</v>
      </c>
      <c r="O16" s="47">
        <f t="shared" si="2"/>
        <v>11.7263121226196</v>
      </c>
      <c r="P16" s="9"/>
    </row>
    <row r="17" spans="1:16">
      <c r="A17" s="12"/>
      <c r="B17" s="44">
        <v>525</v>
      </c>
      <c r="C17" s="20" t="s">
        <v>31</v>
      </c>
      <c r="D17" s="46">
        <v>255147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255147</v>
      </c>
      <c r="O17" s="47">
        <f t="shared" si="2"/>
        <v>14.813457965629354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1749003</v>
      </c>
      <c r="F18" s="46">
        <v>0</v>
      </c>
      <c r="G18" s="46">
        <v>4788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1753791</v>
      </c>
      <c r="O18" s="47">
        <f t="shared" si="2"/>
        <v>101.82251509521598</v>
      </c>
      <c r="P18" s="9"/>
    </row>
    <row r="19" spans="1:16">
      <c r="A19" s="12"/>
      <c r="B19" s="44">
        <v>527</v>
      </c>
      <c r="C19" s="20" t="s">
        <v>33</v>
      </c>
      <c r="D19" s="46">
        <v>44910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44910</v>
      </c>
      <c r="O19" s="47">
        <f t="shared" si="2"/>
        <v>2.6074082675336738</v>
      </c>
      <c r="P19" s="9"/>
    </row>
    <row r="20" spans="1:16">
      <c r="A20" s="12"/>
      <c r="B20" s="44">
        <v>529</v>
      </c>
      <c r="C20" s="20" t="s">
        <v>34</v>
      </c>
      <c r="D20" s="46">
        <v>602476</v>
      </c>
      <c r="E20" s="46">
        <v>183692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786168</v>
      </c>
      <c r="O20" s="47">
        <f t="shared" si="2"/>
        <v>45.643752902926153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354648</v>
      </c>
      <c r="E21" s="31">
        <f t="shared" si="5"/>
        <v>790280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1144928</v>
      </c>
      <c r="O21" s="43">
        <f t="shared" si="2"/>
        <v>66.472828611240132</v>
      </c>
      <c r="P21" s="10"/>
    </row>
    <row r="22" spans="1:16">
      <c r="A22" s="12"/>
      <c r="B22" s="44">
        <v>534</v>
      </c>
      <c r="C22" s="20" t="s">
        <v>106</v>
      </c>
      <c r="D22" s="46">
        <v>0</v>
      </c>
      <c r="E22" s="46">
        <v>790280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790280</v>
      </c>
      <c r="O22" s="47">
        <f t="shared" si="2"/>
        <v>45.882489549465859</v>
      </c>
      <c r="P22" s="9"/>
    </row>
    <row r="23" spans="1:16">
      <c r="A23" s="12"/>
      <c r="B23" s="44">
        <v>537</v>
      </c>
      <c r="C23" s="20" t="s">
        <v>107</v>
      </c>
      <c r="D23" s="46">
        <v>354648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354648</v>
      </c>
      <c r="O23" s="47">
        <f t="shared" si="2"/>
        <v>20.590339061774269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3540149</v>
      </c>
      <c r="E24" s="31">
        <f t="shared" si="6"/>
        <v>1466382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5006531</v>
      </c>
      <c r="O24" s="43">
        <f t="shared" si="2"/>
        <v>290.67179516953087</v>
      </c>
      <c r="P24" s="10"/>
    </row>
    <row r="25" spans="1:16">
      <c r="A25" s="12"/>
      <c r="B25" s="44">
        <v>541</v>
      </c>
      <c r="C25" s="20" t="s">
        <v>108</v>
      </c>
      <c r="D25" s="46">
        <v>3540149</v>
      </c>
      <c r="E25" s="46">
        <v>1466382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5006531</v>
      </c>
      <c r="O25" s="47">
        <f t="shared" si="2"/>
        <v>290.67179516953087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80515</v>
      </c>
      <c r="E26" s="31">
        <f t="shared" si="8"/>
        <v>375975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456490</v>
      </c>
      <c r="O26" s="43">
        <f t="shared" si="2"/>
        <v>26.503135160241523</v>
      </c>
      <c r="P26" s="10"/>
    </row>
    <row r="27" spans="1:16">
      <c r="A27" s="13"/>
      <c r="B27" s="45">
        <v>552</v>
      </c>
      <c r="C27" s="21" t="s">
        <v>42</v>
      </c>
      <c r="D27" s="46">
        <v>53942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53942</v>
      </c>
      <c r="O27" s="47">
        <f t="shared" si="2"/>
        <v>3.1317928471899674</v>
      </c>
      <c r="P27" s="9"/>
    </row>
    <row r="28" spans="1:16">
      <c r="A28" s="13"/>
      <c r="B28" s="45">
        <v>553</v>
      </c>
      <c r="C28" s="21" t="s">
        <v>109</v>
      </c>
      <c r="D28" s="46">
        <v>26573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26573</v>
      </c>
      <c r="O28" s="47">
        <f t="shared" si="2"/>
        <v>1.5427891314444961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375975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375975</v>
      </c>
      <c r="O29" s="47">
        <f t="shared" si="2"/>
        <v>21.828553181607059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642866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642866</v>
      </c>
      <c r="O30" s="43">
        <f t="shared" si="2"/>
        <v>37.323850441244772</v>
      </c>
      <c r="P30" s="10"/>
    </row>
    <row r="31" spans="1:16">
      <c r="A31" s="12"/>
      <c r="B31" s="44">
        <v>562</v>
      </c>
      <c r="C31" s="20" t="s">
        <v>110</v>
      </c>
      <c r="D31" s="46">
        <v>229062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229062</v>
      </c>
      <c r="O31" s="47">
        <f t="shared" si="2"/>
        <v>13.299001393404552</v>
      </c>
      <c r="P31" s="9"/>
    </row>
    <row r="32" spans="1:16">
      <c r="A32" s="12"/>
      <c r="B32" s="44">
        <v>563</v>
      </c>
      <c r="C32" s="20" t="s">
        <v>111</v>
      </c>
      <c r="D32" s="46">
        <v>53845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53845</v>
      </c>
      <c r="O32" s="47">
        <f t="shared" si="2"/>
        <v>3.1261611704598233</v>
      </c>
      <c r="P32" s="9"/>
    </row>
    <row r="33" spans="1:16">
      <c r="A33" s="12"/>
      <c r="B33" s="44">
        <v>564</v>
      </c>
      <c r="C33" s="20" t="s">
        <v>112</v>
      </c>
      <c r="D33" s="46">
        <v>300297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300297</v>
      </c>
      <c r="O33" s="47">
        <f t="shared" si="2"/>
        <v>17.43480027868091</v>
      </c>
      <c r="P33" s="9"/>
    </row>
    <row r="34" spans="1:16">
      <c r="A34" s="12"/>
      <c r="B34" s="44">
        <v>569</v>
      </c>
      <c r="C34" s="20" t="s">
        <v>49</v>
      </c>
      <c r="D34" s="46">
        <v>59662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59662</v>
      </c>
      <c r="O34" s="47">
        <f t="shared" si="2"/>
        <v>3.4638875986994893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SUM(D36:D38)</f>
        <v>564791</v>
      </c>
      <c r="E35" s="31">
        <f t="shared" si="11"/>
        <v>0</v>
      </c>
      <c r="F35" s="31">
        <f t="shared" si="11"/>
        <v>0</v>
      </c>
      <c r="G35" s="31">
        <f t="shared" si="11"/>
        <v>15419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580210</v>
      </c>
      <c r="O35" s="43">
        <f t="shared" si="2"/>
        <v>33.686135624709706</v>
      </c>
      <c r="P35" s="9"/>
    </row>
    <row r="36" spans="1:16">
      <c r="A36" s="12"/>
      <c r="B36" s="44">
        <v>571</v>
      </c>
      <c r="C36" s="20" t="s">
        <v>51</v>
      </c>
      <c r="D36" s="46">
        <v>169177</v>
      </c>
      <c r="E36" s="46">
        <v>0</v>
      </c>
      <c r="F36" s="46">
        <v>0</v>
      </c>
      <c r="G36" s="46">
        <v>15419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184596</v>
      </c>
      <c r="O36" s="47">
        <f t="shared" si="2"/>
        <v>10.717371110078959</v>
      </c>
      <c r="P36" s="9"/>
    </row>
    <row r="37" spans="1:16">
      <c r="A37" s="12"/>
      <c r="B37" s="44">
        <v>572</v>
      </c>
      <c r="C37" s="20" t="s">
        <v>113</v>
      </c>
      <c r="D37" s="46">
        <v>394792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394792</v>
      </c>
      <c r="O37" s="47">
        <f t="shared" ref="O37:O55" si="12">(N37/O$57)</f>
        <v>22.921040408732001</v>
      </c>
      <c r="P37" s="9"/>
    </row>
    <row r="38" spans="1:16">
      <c r="A38" s="12"/>
      <c r="B38" s="44">
        <v>575</v>
      </c>
      <c r="C38" s="20" t="s">
        <v>114</v>
      </c>
      <c r="D38" s="46">
        <v>822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822</v>
      </c>
      <c r="O38" s="47">
        <f t="shared" si="12"/>
        <v>4.7724105898745935E-2</v>
      </c>
      <c r="P38" s="9"/>
    </row>
    <row r="39" spans="1:16" ht="15.75">
      <c r="A39" s="28" t="s">
        <v>115</v>
      </c>
      <c r="B39" s="29"/>
      <c r="C39" s="30"/>
      <c r="D39" s="31">
        <f t="shared" ref="D39:M39" si="13">SUM(D40:D40)</f>
        <v>316030</v>
      </c>
      <c r="E39" s="31">
        <f t="shared" si="13"/>
        <v>235477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ref="N39:N45" si="14">SUM(D39:M39)</f>
        <v>551507</v>
      </c>
      <c r="O39" s="43">
        <f t="shared" si="12"/>
        <v>32.019681839294009</v>
      </c>
      <c r="P39" s="9"/>
    </row>
    <row r="40" spans="1:16">
      <c r="A40" s="12"/>
      <c r="B40" s="44">
        <v>581</v>
      </c>
      <c r="C40" s="20" t="s">
        <v>116</v>
      </c>
      <c r="D40" s="46">
        <v>316030</v>
      </c>
      <c r="E40" s="46">
        <v>235477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4"/>
        <v>551507</v>
      </c>
      <c r="O40" s="47">
        <f t="shared" si="12"/>
        <v>32.019681839294009</v>
      </c>
      <c r="P40" s="9"/>
    </row>
    <row r="41" spans="1:16" ht="15.75">
      <c r="A41" s="28" t="s">
        <v>54</v>
      </c>
      <c r="B41" s="29"/>
      <c r="C41" s="30"/>
      <c r="D41" s="31">
        <f t="shared" ref="D41:M41" si="15">SUM(D42:D54)</f>
        <v>274991</v>
      </c>
      <c r="E41" s="31">
        <f t="shared" si="15"/>
        <v>453259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 t="shared" si="14"/>
        <v>728250</v>
      </c>
      <c r="O41" s="43">
        <f t="shared" si="12"/>
        <v>42.281119368323267</v>
      </c>
      <c r="P41" s="9"/>
    </row>
    <row r="42" spans="1:16">
      <c r="A42" s="12"/>
      <c r="B42" s="44">
        <v>601</v>
      </c>
      <c r="C42" s="20" t="s">
        <v>118</v>
      </c>
      <c r="D42" s="46">
        <v>266655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266655</v>
      </c>
      <c r="O42" s="47">
        <f t="shared" si="12"/>
        <v>15.481595448211797</v>
      </c>
      <c r="P42" s="9"/>
    </row>
    <row r="43" spans="1:16">
      <c r="A43" s="12"/>
      <c r="B43" s="44">
        <v>603</v>
      </c>
      <c r="C43" s="20" t="s">
        <v>119</v>
      </c>
      <c r="D43" s="46">
        <v>0</v>
      </c>
      <c r="E43" s="46">
        <v>4981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4981</v>
      </c>
      <c r="O43" s="47">
        <f t="shared" si="12"/>
        <v>0.28918950301904317</v>
      </c>
      <c r="P43" s="9"/>
    </row>
    <row r="44" spans="1:16">
      <c r="A44" s="12"/>
      <c r="B44" s="44">
        <v>604</v>
      </c>
      <c r="C44" s="20" t="s">
        <v>120</v>
      </c>
      <c r="D44" s="46">
        <v>0</v>
      </c>
      <c r="E44" s="46">
        <v>202650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202650</v>
      </c>
      <c r="O44" s="47">
        <f t="shared" si="12"/>
        <v>11.765559684161635</v>
      </c>
      <c r="P44" s="9"/>
    </row>
    <row r="45" spans="1:16">
      <c r="A45" s="12"/>
      <c r="B45" s="44">
        <v>608</v>
      </c>
      <c r="C45" s="20" t="s">
        <v>121</v>
      </c>
      <c r="D45" s="46">
        <v>0</v>
      </c>
      <c r="E45" s="46">
        <v>5219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5219</v>
      </c>
      <c r="O45" s="47">
        <f t="shared" si="12"/>
        <v>0.30300743149094289</v>
      </c>
      <c r="P45" s="9"/>
    </row>
    <row r="46" spans="1:16">
      <c r="A46" s="12"/>
      <c r="B46" s="44">
        <v>614</v>
      </c>
      <c r="C46" s="20" t="s">
        <v>122</v>
      </c>
      <c r="D46" s="46">
        <v>0</v>
      </c>
      <c r="E46" s="46">
        <v>31203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6">SUM(D46:M46)</f>
        <v>31203</v>
      </c>
      <c r="O46" s="47">
        <f t="shared" si="12"/>
        <v>1.8116000928936369</v>
      </c>
      <c r="P46" s="9"/>
    </row>
    <row r="47" spans="1:16">
      <c r="A47" s="12"/>
      <c r="B47" s="44">
        <v>634</v>
      </c>
      <c r="C47" s="20" t="s">
        <v>123</v>
      </c>
      <c r="D47" s="46">
        <v>0</v>
      </c>
      <c r="E47" s="46">
        <v>37334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37334</v>
      </c>
      <c r="O47" s="47">
        <f t="shared" si="12"/>
        <v>2.1675568973525312</v>
      </c>
      <c r="P47" s="9"/>
    </row>
    <row r="48" spans="1:16">
      <c r="A48" s="12"/>
      <c r="B48" s="44">
        <v>654</v>
      </c>
      <c r="C48" s="20" t="s">
        <v>124</v>
      </c>
      <c r="D48" s="46">
        <v>0</v>
      </c>
      <c r="E48" s="46">
        <v>40454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40454</v>
      </c>
      <c r="O48" s="47">
        <f t="shared" si="12"/>
        <v>2.3486994890849977</v>
      </c>
      <c r="P48" s="9"/>
    </row>
    <row r="49" spans="1:119">
      <c r="A49" s="12"/>
      <c r="B49" s="44">
        <v>674</v>
      </c>
      <c r="C49" s="20" t="s">
        <v>126</v>
      </c>
      <c r="D49" s="46">
        <v>0</v>
      </c>
      <c r="E49" s="46">
        <v>6402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6402</v>
      </c>
      <c r="O49" s="47">
        <f t="shared" si="12"/>
        <v>0.37169066418950303</v>
      </c>
      <c r="P49" s="9"/>
    </row>
    <row r="50" spans="1:119">
      <c r="A50" s="12"/>
      <c r="B50" s="44">
        <v>683</v>
      </c>
      <c r="C50" s="20" t="s">
        <v>139</v>
      </c>
      <c r="D50" s="46">
        <v>8336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8336</v>
      </c>
      <c r="O50" s="47">
        <f t="shared" si="12"/>
        <v>0.48397584765443569</v>
      </c>
      <c r="P50" s="9"/>
    </row>
    <row r="51" spans="1:119">
      <c r="A51" s="12"/>
      <c r="B51" s="44">
        <v>694</v>
      </c>
      <c r="C51" s="20" t="s">
        <v>127</v>
      </c>
      <c r="D51" s="46">
        <v>0</v>
      </c>
      <c r="E51" s="46">
        <v>15747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15747</v>
      </c>
      <c r="O51" s="47">
        <f t="shared" si="12"/>
        <v>0.91424756154203435</v>
      </c>
      <c r="P51" s="9"/>
    </row>
    <row r="52" spans="1:119">
      <c r="A52" s="12"/>
      <c r="B52" s="44">
        <v>724</v>
      </c>
      <c r="C52" s="20" t="s">
        <v>128</v>
      </c>
      <c r="D52" s="46">
        <v>0</v>
      </c>
      <c r="E52" s="46">
        <v>28321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28321</v>
      </c>
      <c r="O52" s="47">
        <f t="shared" si="12"/>
        <v>1.6442754296330702</v>
      </c>
      <c r="P52" s="9"/>
    </row>
    <row r="53" spans="1:119">
      <c r="A53" s="12"/>
      <c r="B53" s="44">
        <v>744</v>
      </c>
      <c r="C53" s="20" t="s">
        <v>129</v>
      </c>
      <c r="D53" s="46">
        <v>0</v>
      </c>
      <c r="E53" s="46">
        <v>19173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19173</v>
      </c>
      <c r="O53" s="47">
        <f t="shared" si="12"/>
        <v>1.1131560613098004</v>
      </c>
      <c r="P53" s="9"/>
    </row>
    <row r="54" spans="1:119" ht="15.75" thickBot="1">
      <c r="A54" s="12"/>
      <c r="B54" s="44">
        <v>764</v>
      </c>
      <c r="C54" s="20" t="s">
        <v>130</v>
      </c>
      <c r="D54" s="46">
        <v>0</v>
      </c>
      <c r="E54" s="46">
        <v>61775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61775</v>
      </c>
      <c r="O54" s="47">
        <f t="shared" si="12"/>
        <v>3.5865652577798421</v>
      </c>
      <c r="P54" s="9"/>
    </row>
    <row r="55" spans="1:119" ht="16.5" thickBot="1">
      <c r="A55" s="14" t="s">
        <v>10</v>
      </c>
      <c r="B55" s="23"/>
      <c r="C55" s="22"/>
      <c r="D55" s="15">
        <f t="shared" ref="D55:M55" si="17">SUM(D5,D12,D21,D24,D26,D30,D35,D39,D41)</f>
        <v>14648707</v>
      </c>
      <c r="E55" s="15">
        <f t="shared" si="17"/>
        <v>6708255</v>
      </c>
      <c r="F55" s="15">
        <f t="shared" si="17"/>
        <v>0</v>
      </c>
      <c r="G55" s="15">
        <f t="shared" si="17"/>
        <v>29307</v>
      </c>
      <c r="H55" s="15">
        <f t="shared" si="17"/>
        <v>0</v>
      </c>
      <c r="I55" s="15">
        <f t="shared" si="17"/>
        <v>0</v>
      </c>
      <c r="J55" s="15">
        <f t="shared" si="17"/>
        <v>0</v>
      </c>
      <c r="K55" s="15">
        <f t="shared" si="17"/>
        <v>0</v>
      </c>
      <c r="L55" s="15">
        <f t="shared" si="17"/>
        <v>0</v>
      </c>
      <c r="M55" s="15">
        <f t="shared" si="17"/>
        <v>0</v>
      </c>
      <c r="N55" s="15">
        <f>SUM(D55:M55)</f>
        <v>21386269</v>
      </c>
      <c r="O55" s="37">
        <f t="shared" si="12"/>
        <v>1241.6551904319554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118" t="s">
        <v>145</v>
      </c>
      <c r="M57" s="118"/>
      <c r="N57" s="118"/>
      <c r="O57" s="41">
        <v>17224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80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3590842</v>
      </c>
      <c r="E5" s="26">
        <f t="shared" si="0"/>
        <v>513659</v>
      </c>
      <c r="F5" s="26">
        <f t="shared" si="0"/>
        <v>0</v>
      </c>
      <c r="G5" s="26">
        <f t="shared" si="0"/>
        <v>14734</v>
      </c>
      <c r="H5" s="26">
        <f t="shared" si="0"/>
        <v>0</v>
      </c>
      <c r="I5" s="26">
        <f t="shared" si="0"/>
        <v>0</v>
      </c>
      <c r="J5" s="26">
        <f t="shared" si="0"/>
        <v>12649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4131884</v>
      </c>
      <c r="O5" s="32">
        <f t="shared" ref="O5:O36" si="2">(N5/O$62)</f>
        <v>245.24477682811016</v>
      </c>
      <c r="P5" s="6"/>
    </row>
    <row r="6" spans="1:133">
      <c r="A6" s="12"/>
      <c r="B6" s="44">
        <v>511</v>
      </c>
      <c r="C6" s="20" t="s">
        <v>20</v>
      </c>
      <c r="D6" s="46">
        <v>912303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12649</v>
      </c>
      <c r="K6" s="46">
        <v>0</v>
      </c>
      <c r="L6" s="46">
        <v>0</v>
      </c>
      <c r="M6" s="46">
        <v>0</v>
      </c>
      <c r="N6" s="46">
        <f t="shared" si="1"/>
        <v>924952</v>
      </c>
      <c r="O6" s="47">
        <f t="shared" si="2"/>
        <v>54.899810066476732</v>
      </c>
      <c r="P6" s="9"/>
    </row>
    <row r="7" spans="1:133">
      <c r="A7" s="12"/>
      <c r="B7" s="44">
        <v>513</v>
      </c>
      <c r="C7" s="20" t="s">
        <v>22</v>
      </c>
      <c r="D7" s="46">
        <v>1566809</v>
      </c>
      <c r="E7" s="46">
        <v>51121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1617930</v>
      </c>
      <c r="O7" s="47">
        <f t="shared" si="2"/>
        <v>96.03098290598291</v>
      </c>
      <c r="P7" s="9"/>
    </row>
    <row r="8" spans="1:133">
      <c r="A8" s="12"/>
      <c r="B8" s="44">
        <v>514</v>
      </c>
      <c r="C8" s="20" t="s">
        <v>23</v>
      </c>
      <c r="D8" s="46">
        <v>60000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60000</v>
      </c>
      <c r="O8" s="47">
        <f t="shared" si="2"/>
        <v>3.5612535612535612</v>
      </c>
      <c r="P8" s="9"/>
    </row>
    <row r="9" spans="1:133">
      <c r="A9" s="12"/>
      <c r="B9" s="44">
        <v>517</v>
      </c>
      <c r="C9" s="20" t="s">
        <v>24</v>
      </c>
      <c r="D9" s="46">
        <v>72050</v>
      </c>
      <c r="E9" s="46">
        <v>456540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528590</v>
      </c>
      <c r="O9" s="47">
        <f t="shared" si="2"/>
        <v>31.374050332383664</v>
      </c>
      <c r="P9" s="9"/>
    </row>
    <row r="10" spans="1:133">
      <c r="A10" s="12"/>
      <c r="B10" s="44">
        <v>519</v>
      </c>
      <c r="C10" s="20" t="s">
        <v>104</v>
      </c>
      <c r="D10" s="46">
        <v>979680</v>
      </c>
      <c r="E10" s="46">
        <v>5998</v>
      </c>
      <c r="F10" s="46">
        <v>0</v>
      </c>
      <c r="G10" s="46">
        <v>14734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1000412</v>
      </c>
      <c r="O10" s="47">
        <f t="shared" si="2"/>
        <v>59.378679962013294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4609927</v>
      </c>
      <c r="E11" s="31">
        <f t="shared" si="3"/>
        <v>2322348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6932275</v>
      </c>
      <c r="O11" s="43">
        <f t="shared" si="2"/>
        <v>411.45981718898383</v>
      </c>
      <c r="P11" s="10"/>
    </row>
    <row r="12" spans="1:133">
      <c r="A12" s="12"/>
      <c r="B12" s="44">
        <v>521</v>
      </c>
      <c r="C12" s="20" t="s">
        <v>27</v>
      </c>
      <c r="D12" s="46">
        <v>2397570</v>
      </c>
      <c r="E12" s="46">
        <v>16643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2414213</v>
      </c>
      <c r="O12" s="47">
        <f t="shared" si="2"/>
        <v>143.2937440645774</v>
      </c>
      <c r="P12" s="9"/>
    </row>
    <row r="13" spans="1:133">
      <c r="A13" s="12"/>
      <c r="B13" s="44">
        <v>522</v>
      </c>
      <c r="C13" s="20" t="s">
        <v>28</v>
      </c>
      <c r="D13" s="46">
        <v>14650</v>
      </c>
      <c r="E13" s="46">
        <v>492127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506777</v>
      </c>
      <c r="O13" s="47">
        <f t="shared" si="2"/>
        <v>30.079356600189932</v>
      </c>
      <c r="P13" s="9"/>
    </row>
    <row r="14" spans="1:133">
      <c r="A14" s="12"/>
      <c r="B14" s="44">
        <v>523</v>
      </c>
      <c r="C14" s="20" t="s">
        <v>105</v>
      </c>
      <c r="D14" s="46">
        <v>1308620</v>
      </c>
      <c r="E14" s="46">
        <v>14169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1322789</v>
      </c>
      <c r="O14" s="47">
        <f t="shared" si="2"/>
        <v>78.513117283950621</v>
      </c>
      <c r="P14" s="9"/>
    </row>
    <row r="15" spans="1:133">
      <c r="A15" s="12"/>
      <c r="B15" s="44">
        <v>524</v>
      </c>
      <c r="C15" s="20" t="s">
        <v>30</v>
      </c>
      <c r="D15" s="46">
        <v>208056</v>
      </c>
      <c r="E15" s="46">
        <v>2106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210162</v>
      </c>
      <c r="O15" s="47">
        <f t="shared" si="2"/>
        <v>12.474002849002849</v>
      </c>
      <c r="P15" s="9"/>
    </row>
    <row r="16" spans="1:133">
      <c r="A16" s="12"/>
      <c r="B16" s="44">
        <v>525</v>
      </c>
      <c r="C16" s="20" t="s">
        <v>31</v>
      </c>
      <c r="D16" s="46">
        <v>219022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219022</v>
      </c>
      <c r="O16" s="47">
        <f t="shared" si="2"/>
        <v>12.999881291547958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1673189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1673189</v>
      </c>
      <c r="O17" s="47">
        <f t="shared" si="2"/>
        <v>99.31083808167142</v>
      </c>
      <c r="P17" s="9"/>
    </row>
    <row r="18" spans="1:16">
      <c r="A18" s="12"/>
      <c r="B18" s="44">
        <v>527</v>
      </c>
      <c r="C18" s="20" t="s">
        <v>33</v>
      </c>
      <c r="D18" s="46">
        <v>50569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50569</v>
      </c>
      <c r="O18" s="47">
        <f t="shared" si="2"/>
        <v>3.0014838556505223</v>
      </c>
      <c r="P18" s="9"/>
    </row>
    <row r="19" spans="1:16">
      <c r="A19" s="12"/>
      <c r="B19" s="44">
        <v>529</v>
      </c>
      <c r="C19" s="20" t="s">
        <v>34</v>
      </c>
      <c r="D19" s="46">
        <v>411440</v>
      </c>
      <c r="E19" s="46">
        <v>124114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535554</v>
      </c>
      <c r="O19" s="47">
        <f t="shared" si="2"/>
        <v>31.787393162393162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310985</v>
      </c>
      <c r="E20" s="31">
        <f t="shared" si="5"/>
        <v>709759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1020744</v>
      </c>
      <c r="O20" s="43">
        <f t="shared" si="2"/>
        <v>60.585470085470085</v>
      </c>
      <c r="P20" s="10"/>
    </row>
    <row r="21" spans="1:16">
      <c r="A21" s="12"/>
      <c r="B21" s="44">
        <v>534</v>
      </c>
      <c r="C21" s="20" t="s">
        <v>106</v>
      </c>
      <c r="D21" s="46">
        <v>0</v>
      </c>
      <c r="E21" s="46">
        <v>709759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709759</v>
      </c>
      <c r="O21" s="47">
        <f t="shared" si="2"/>
        <v>42.127196106362774</v>
      </c>
      <c r="P21" s="9"/>
    </row>
    <row r="22" spans="1:16">
      <c r="A22" s="12"/>
      <c r="B22" s="44">
        <v>537</v>
      </c>
      <c r="C22" s="20" t="s">
        <v>107</v>
      </c>
      <c r="D22" s="46">
        <v>310985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310985</v>
      </c>
      <c r="O22" s="47">
        <f t="shared" si="2"/>
        <v>18.458273979107311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3514640</v>
      </c>
      <c r="E23" s="31">
        <f t="shared" si="6"/>
        <v>1531865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8447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5054952</v>
      </c>
      <c r="O23" s="43">
        <f t="shared" si="2"/>
        <v>300.03276353276351</v>
      </c>
      <c r="P23" s="10"/>
    </row>
    <row r="24" spans="1:16">
      <c r="A24" s="12"/>
      <c r="B24" s="44">
        <v>541</v>
      </c>
      <c r="C24" s="20" t="s">
        <v>108</v>
      </c>
      <c r="D24" s="46">
        <v>3514640</v>
      </c>
      <c r="E24" s="46">
        <v>1526132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5040772</v>
      </c>
      <c r="O24" s="47">
        <f t="shared" si="2"/>
        <v>299.1911206077873</v>
      </c>
      <c r="P24" s="9"/>
    </row>
    <row r="25" spans="1:16">
      <c r="A25" s="12"/>
      <c r="B25" s="44">
        <v>549</v>
      </c>
      <c r="C25" s="20" t="s">
        <v>136</v>
      </c>
      <c r="D25" s="46">
        <v>0</v>
      </c>
      <c r="E25" s="46">
        <v>5733</v>
      </c>
      <c r="F25" s="46">
        <v>0</v>
      </c>
      <c r="G25" s="46">
        <v>0</v>
      </c>
      <c r="H25" s="46">
        <v>0</v>
      </c>
      <c r="I25" s="46">
        <v>0</v>
      </c>
      <c r="J25" s="46">
        <v>8447</v>
      </c>
      <c r="K25" s="46">
        <v>0</v>
      </c>
      <c r="L25" s="46">
        <v>0</v>
      </c>
      <c r="M25" s="46">
        <v>0</v>
      </c>
      <c r="N25" s="46">
        <f t="shared" si="7"/>
        <v>14180</v>
      </c>
      <c r="O25" s="47">
        <f t="shared" si="2"/>
        <v>0.84164292497625826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84787</v>
      </c>
      <c r="E26" s="31">
        <f t="shared" si="8"/>
        <v>322140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406927</v>
      </c>
      <c r="O26" s="43">
        <f t="shared" si="2"/>
        <v>24.1528371320038</v>
      </c>
      <c r="P26" s="10"/>
    </row>
    <row r="27" spans="1:16">
      <c r="A27" s="13"/>
      <c r="B27" s="45">
        <v>552</v>
      </c>
      <c r="C27" s="21" t="s">
        <v>42</v>
      </c>
      <c r="D27" s="46">
        <v>47593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47593</v>
      </c>
      <c r="O27" s="47">
        <f t="shared" si="2"/>
        <v>2.8248456790123457</v>
      </c>
      <c r="P27" s="9"/>
    </row>
    <row r="28" spans="1:16">
      <c r="A28" s="13"/>
      <c r="B28" s="45">
        <v>553</v>
      </c>
      <c r="C28" s="21" t="s">
        <v>109</v>
      </c>
      <c r="D28" s="46">
        <v>37194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37194</v>
      </c>
      <c r="O28" s="47">
        <f t="shared" si="2"/>
        <v>2.2076210826210825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322140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322140</v>
      </c>
      <c r="O29" s="47">
        <f t="shared" si="2"/>
        <v>19.12037037037037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SUM(D31:D35)</f>
        <v>616278</v>
      </c>
      <c r="E30" s="31">
        <f t="shared" si="9"/>
        <v>0</v>
      </c>
      <c r="F30" s="31">
        <f t="shared" si="9"/>
        <v>0</v>
      </c>
      <c r="G30" s="31">
        <f t="shared" si="9"/>
        <v>500736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1117014</v>
      </c>
      <c r="O30" s="43">
        <f t="shared" si="2"/>
        <v>66.299501424501429</v>
      </c>
      <c r="P30" s="10"/>
    </row>
    <row r="31" spans="1:16">
      <c r="A31" s="12"/>
      <c r="B31" s="44">
        <v>562</v>
      </c>
      <c r="C31" s="20" t="s">
        <v>110</v>
      </c>
      <c r="D31" s="46">
        <v>221848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10">SUM(D31:M31)</f>
        <v>221848</v>
      </c>
      <c r="O31" s="47">
        <f t="shared" si="2"/>
        <v>13.167616334283</v>
      </c>
      <c r="P31" s="9"/>
    </row>
    <row r="32" spans="1:16">
      <c r="A32" s="12"/>
      <c r="B32" s="44">
        <v>563</v>
      </c>
      <c r="C32" s="20" t="s">
        <v>111</v>
      </c>
      <c r="D32" s="46">
        <v>53845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53845</v>
      </c>
      <c r="O32" s="47">
        <f t="shared" si="2"/>
        <v>3.195928300094967</v>
      </c>
      <c r="P32" s="9"/>
    </row>
    <row r="33" spans="1:16">
      <c r="A33" s="12"/>
      <c r="B33" s="44">
        <v>564</v>
      </c>
      <c r="C33" s="20" t="s">
        <v>112</v>
      </c>
      <c r="D33" s="46">
        <v>283468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283468</v>
      </c>
      <c r="O33" s="47">
        <f t="shared" si="2"/>
        <v>16.825023741690408</v>
      </c>
      <c r="P33" s="9"/>
    </row>
    <row r="34" spans="1:16">
      <c r="A34" s="12"/>
      <c r="B34" s="44">
        <v>565</v>
      </c>
      <c r="C34" s="20" t="s">
        <v>142</v>
      </c>
      <c r="D34" s="46">
        <v>0</v>
      </c>
      <c r="E34" s="46">
        <v>0</v>
      </c>
      <c r="F34" s="46">
        <v>0</v>
      </c>
      <c r="G34" s="46">
        <v>500736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500736</v>
      </c>
      <c r="O34" s="47">
        <f t="shared" si="2"/>
        <v>29.720797720797719</v>
      </c>
      <c r="P34" s="9"/>
    </row>
    <row r="35" spans="1:16">
      <c r="A35" s="12"/>
      <c r="B35" s="44">
        <v>569</v>
      </c>
      <c r="C35" s="20" t="s">
        <v>49</v>
      </c>
      <c r="D35" s="46">
        <v>57117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57117</v>
      </c>
      <c r="O35" s="47">
        <f t="shared" si="2"/>
        <v>3.3901353276353277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SUM(D37:D39)</f>
        <v>518999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518999</v>
      </c>
      <c r="O36" s="43">
        <f t="shared" si="2"/>
        <v>30.804783950617285</v>
      </c>
      <c r="P36" s="9"/>
    </row>
    <row r="37" spans="1:16">
      <c r="A37" s="12"/>
      <c r="B37" s="44">
        <v>571</v>
      </c>
      <c r="C37" s="20" t="s">
        <v>51</v>
      </c>
      <c r="D37" s="46">
        <v>152868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152868</v>
      </c>
      <c r="O37" s="47">
        <f t="shared" ref="O37:O60" si="12">(N37/O$62)</f>
        <v>9.0733618233618234</v>
      </c>
      <c r="P37" s="9"/>
    </row>
    <row r="38" spans="1:16">
      <c r="A38" s="12"/>
      <c r="B38" s="44">
        <v>572</v>
      </c>
      <c r="C38" s="20" t="s">
        <v>113</v>
      </c>
      <c r="D38" s="46">
        <v>364365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364365</v>
      </c>
      <c r="O38" s="47">
        <f t="shared" si="12"/>
        <v>21.626602564102566</v>
      </c>
      <c r="P38" s="9"/>
    </row>
    <row r="39" spans="1:16">
      <c r="A39" s="12"/>
      <c r="B39" s="44">
        <v>575</v>
      </c>
      <c r="C39" s="20" t="s">
        <v>114</v>
      </c>
      <c r="D39" s="46">
        <v>1766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1766</v>
      </c>
      <c r="O39" s="47">
        <f t="shared" si="12"/>
        <v>0.10481956315289649</v>
      </c>
      <c r="P39" s="9"/>
    </row>
    <row r="40" spans="1:16" ht="15.75">
      <c r="A40" s="28" t="s">
        <v>115</v>
      </c>
      <c r="B40" s="29"/>
      <c r="C40" s="30"/>
      <c r="D40" s="31">
        <f t="shared" ref="D40:M40" si="13">SUM(D41:D42)</f>
        <v>533832</v>
      </c>
      <c r="E40" s="31">
        <f t="shared" si="13"/>
        <v>181470</v>
      </c>
      <c r="F40" s="31">
        <f t="shared" si="13"/>
        <v>0</v>
      </c>
      <c r="G40" s="31">
        <f t="shared" si="13"/>
        <v>200000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915302</v>
      </c>
      <c r="O40" s="43">
        <f t="shared" si="12"/>
        <v>54.327041785375116</v>
      </c>
      <c r="P40" s="9"/>
    </row>
    <row r="41" spans="1:16">
      <c r="A41" s="12"/>
      <c r="B41" s="44">
        <v>581</v>
      </c>
      <c r="C41" s="20" t="s">
        <v>116</v>
      </c>
      <c r="D41" s="46">
        <v>533832</v>
      </c>
      <c r="E41" s="46">
        <v>154392</v>
      </c>
      <c r="F41" s="46">
        <v>0</v>
      </c>
      <c r="G41" s="46">
        <v>200000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888224</v>
      </c>
      <c r="O41" s="47">
        <f t="shared" si="12"/>
        <v>52.719848053181387</v>
      </c>
      <c r="P41" s="9"/>
    </row>
    <row r="42" spans="1:16">
      <c r="A42" s="12"/>
      <c r="B42" s="44">
        <v>587</v>
      </c>
      <c r="C42" s="20" t="s">
        <v>117</v>
      </c>
      <c r="D42" s="46">
        <v>0</v>
      </c>
      <c r="E42" s="46">
        <v>27078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4">SUM(D42:M42)</f>
        <v>27078</v>
      </c>
      <c r="O42" s="47">
        <f t="shared" si="12"/>
        <v>1.6071937321937322</v>
      </c>
      <c r="P42" s="9"/>
    </row>
    <row r="43" spans="1:16" ht="15.75">
      <c r="A43" s="28" t="s">
        <v>54</v>
      </c>
      <c r="B43" s="29"/>
      <c r="C43" s="30"/>
      <c r="D43" s="31">
        <f t="shared" ref="D43:M43" si="15">SUM(D44:D59)</f>
        <v>289533</v>
      </c>
      <c r="E43" s="31">
        <f t="shared" si="15"/>
        <v>498470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788003</v>
      </c>
      <c r="O43" s="43">
        <f t="shared" si="12"/>
        <v>46.771308167141498</v>
      </c>
      <c r="P43" s="9"/>
    </row>
    <row r="44" spans="1:16">
      <c r="A44" s="12"/>
      <c r="B44" s="44">
        <v>601</v>
      </c>
      <c r="C44" s="20" t="s">
        <v>118</v>
      </c>
      <c r="D44" s="46">
        <v>216136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216136</v>
      </c>
      <c r="O44" s="47">
        <f t="shared" si="12"/>
        <v>12.828584995251662</v>
      </c>
      <c r="P44" s="9"/>
    </row>
    <row r="45" spans="1:16">
      <c r="A45" s="12"/>
      <c r="B45" s="44">
        <v>603</v>
      </c>
      <c r="C45" s="20" t="s">
        <v>119</v>
      </c>
      <c r="D45" s="46">
        <v>0</v>
      </c>
      <c r="E45" s="46">
        <v>2883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2883</v>
      </c>
      <c r="O45" s="47">
        <f t="shared" si="12"/>
        <v>0.17111823361823361</v>
      </c>
      <c r="P45" s="9"/>
    </row>
    <row r="46" spans="1:16">
      <c r="A46" s="12"/>
      <c r="B46" s="44">
        <v>604</v>
      </c>
      <c r="C46" s="20" t="s">
        <v>120</v>
      </c>
      <c r="D46" s="46">
        <v>0</v>
      </c>
      <c r="E46" s="46">
        <v>207298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207298</v>
      </c>
      <c r="O46" s="47">
        <f t="shared" si="12"/>
        <v>12.304012345679013</v>
      </c>
      <c r="P46" s="9"/>
    </row>
    <row r="47" spans="1:16">
      <c r="A47" s="12"/>
      <c r="B47" s="44">
        <v>608</v>
      </c>
      <c r="C47" s="20" t="s">
        <v>121</v>
      </c>
      <c r="D47" s="46">
        <v>0</v>
      </c>
      <c r="E47" s="46">
        <v>2782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2782</v>
      </c>
      <c r="O47" s="47">
        <f t="shared" si="12"/>
        <v>0.16512345679012347</v>
      </c>
      <c r="P47" s="9"/>
    </row>
    <row r="48" spans="1:16">
      <c r="A48" s="12"/>
      <c r="B48" s="44">
        <v>614</v>
      </c>
      <c r="C48" s="20" t="s">
        <v>122</v>
      </c>
      <c r="D48" s="46">
        <v>0</v>
      </c>
      <c r="E48" s="46">
        <v>29606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6">SUM(D48:M48)</f>
        <v>29606</v>
      </c>
      <c r="O48" s="47">
        <f t="shared" si="12"/>
        <v>1.7572412155745489</v>
      </c>
      <c r="P48" s="9"/>
    </row>
    <row r="49" spans="1:119">
      <c r="A49" s="12"/>
      <c r="B49" s="44">
        <v>621</v>
      </c>
      <c r="C49" s="20" t="s">
        <v>137</v>
      </c>
      <c r="D49" s="46">
        <v>54682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54682</v>
      </c>
      <c r="O49" s="47">
        <f t="shared" si="12"/>
        <v>3.2456077872744538</v>
      </c>
      <c r="P49" s="9"/>
    </row>
    <row r="50" spans="1:119">
      <c r="A50" s="12"/>
      <c r="B50" s="44">
        <v>623</v>
      </c>
      <c r="C50" s="20" t="s">
        <v>138</v>
      </c>
      <c r="D50" s="46">
        <v>7178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7178</v>
      </c>
      <c r="O50" s="47">
        <f t="shared" si="12"/>
        <v>0.42604463437796769</v>
      </c>
      <c r="P50" s="9"/>
    </row>
    <row r="51" spans="1:119">
      <c r="A51" s="12"/>
      <c r="B51" s="44">
        <v>634</v>
      </c>
      <c r="C51" s="20" t="s">
        <v>123</v>
      </c>
      <c r="D51" s="46">
        <v>0</v>
      </c>
      <c r="E51" s="46">
        <v>32767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32767</v>
      </c>
      <c r="O51" s="47">
        <f t="shared" si="12"/>
        <v>1.9448599240265907</v>
      </c>
      <c r="P51" s="9"/>
    </row>
    <row r="52" spans="1:119">
      <c r="A52" s="12"/>
      <c r="B52" s="44">
        <v>654</v>
      </c>
      <c r="C52" s="20" t="s">
        <v>124</v>
      </c>
      <c r="D52" s="46">
        <v>0</v>
      </c>
      <c r="E52" s="46">
        <v>41079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41079</v>
      </c>
      <c r="O52" s="47">
        <f t="shared" si="12"/>
        <v>2.4382122507122506</v>
      </c>
      <c r="P52" s="9"/>
    </row>
    <row r="53" spans="1:119">
      <c r="A53" s="12"/>
      <c r="B53" s="44">
        <v>674</v>
      </c>
      <c r="C53" s="20" t="s">
        <v>126</v>
      </c>
      <c r="D53" s="46">
        <v>0</v>
      </c>
      <c r="E53" s="46">
        <v>6758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6758</v>
      </c>
      <c r="O53" s="47">
        <f t="shared" si="12"/>
        <v>0.40111585944919276</v>
      </c>
      <c r="P53" s="9"/>
    </row>
    <row r="54" spans="1:119">
      <c r="A54" s="12"/>
      <c r="B54" s="44">
        <v>683</v>
      </c>
      <c r="C54" s="20" t="s">
        <v>139</v>
      </c>
      <c r="D54" s="46">
        <v>11537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11537</v>
      </c>
      <c r="O54" s="47">
        <f t="shared" si="12"/>
        <v>0.68476970560303896</v>
      </c>
      <c r="P54" s="9"/>
    </row>
    <row r="55" spans="1:119">
      <c r="A55" s="12"/>
      <c r="B55" s="44">
        <v>694</v>
      </c>
      <c r="C55" s="20" t="s">
        <v>127</v>
      </c>
      <c r="D55" s="46">
        <v>0</v>
      </c>
      <c r="E55" s="46">
        <v>27577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27577</v>
      </c>
      <c r="O55" s="47">
        <f t="shared" si="12"/>
        <v>1.6368114909781577</v>
      </c>
      <c r="P55" s="9"/>
    </row>
    <row r="56" spans="1:119">
      <c r="A56" s="12"/>
      <c r="B56" s="44">
        <v>716</v>
      </c>
      <c r="C56" s="20" t="s">
        <v>98</v>
      </c>
      <c r="D56" s="46">
        <v>0</v>
      </c>
      <c r="E56" s="46">
        <v>41350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41350</v>
      </c>
      <c r="O56" s="47">
        <f t="shared" si="12"/>
        <v>2.4542972459639127</v>
      </c>
      <c r="P56" s="9"/>
    </row>
    <row r="57" spans="1:119">
      <c r="A57" s="12"/>
      <c r="B57" s="44">
        <v>724</v>
      </c>
      <c r="C57" s="20" t="s">
        <v>128</v>
      </c>
      <c r="D57" s="46">
        <v>0</v>
      </c>
      <c r="E57" s="46">
        <v>23767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23767</v>
      </c>
      <c r="O57" s="47">
        <f t="shared" si="12"/>
        <v>1.4106718898385564</v>
      </c>
      <c r="P57" s="9"/>
    </row>
    <row r="58" spans="1:119">
      <c r="A58" s="12"/>
      <c r="B58" s="44">
        <v>744</v>
      </c>
      <c r="C58" s="20" t="s">
        <v>129</v>
      </c>
      <c r="D58" s="46">
        <v>0</v>
      </c>
      <c r="E58" s="46">
        <v>16099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16099</v>
      </c>
      <c r="O58" s="47">
        <f t="shared" si="12"/>
        <v>0.95554368471035134</v>
      </c>
      <c r="P58" s="9"/>
    </row>
    <row r="59" spans="1:119" ht="15.75" thickBot="1">
      <c r="A59" s="12"/>
      <c r="B59" s="44">
        <v>764</v>
      </c>
      <c r="C59" s="20" t="s">
        <v>130</v>
      </c>
      <c r="D59" s="46">
        <v>0</v>
      </c>
      <c r="E59" s="46">
        <v>66504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66504</v>
      </c>
      <c r="O59" s="47">
        <f t="shared" si="12"/>
        <v>3.9472934472934473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SUM(D5,D11,D20,D23,D26,D30,D36,D40,D43)</f>
        <v>14069823</v>
      </c>
      <c r="E60" s="15">
        <f t="shared" si="17"/>
        <v>6079711</v>
      </c>
      <c r="F60" s="15">
        <f t="shared" si="17"/>
        <v>0</v>
      </c>
      <c r="G60" s="15">
        <f t="shared" si="17"/>
        <v>715470</v>
      </c>
      <c r="H60" s="15">
        <f t="shared" si="17"/>
        <v>0</v>
      </c>
      <c r="I60" s="15">
        <f t="shared" si="17"/>
        <v>0</v>
      </c>
      <c r="J60" s="15">
        <f t="shared" si="17"/>
        <v>21096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>SUM(D60:M60)</f>
        <v>20886100</v>
      </c>
      <c r="O60" s="37">
        <f t="shared" si="12"/>
        <v>1239.6783000949667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143</v>
      </c>
      <c r="M62" s="118"/>
      <c r="N62" s="118"/>
      <c r="O62" s="41">
        <v>16848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3448309</v>
      </c>
      <c r="E5" s="26">
        <f t="shared" si="0"/>
        <v>438731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1134686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5021726</v>
      </c>
      <c r="O5" s="32">
        <f t="shared" ref="O5:O36" si="2">(N5/O$62)</f>
        <v>298.21996555614942</v>
      </c>
      <c r="P5" s="6"/>
    </row>
    <row r="6" spans="1:133">
      <c r="A6" s="12"/>
      <c r="B6" s="44">
        <v>511</v>
      </c>
      <c r="C6" s="20" t="s">
        <v>20</v>
      </c>
      <c r="D6" s="46">
        <v>921377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1134686</v>
      </c>
      <c r="K6" s="46">
        <v>0</v>
      </c>
      <c r="L6" s="46">
        <v>0</v>
      </c>
      <c r="M6" s="46">
        <v>0</v>
      </c>
      <c r="N6" s="46">
        <f t="shared" si="1"/>
        <v>2056063</v>
      </c>
      <c r="O6" s="47">
        <f t="shared" si="2"/>
        <v>122.10125304352989</v>
      </c>
      <c r="P6" s="9"/>
    </row>
    <row r="7" spans="1:133">
      <c r="A7" s="12"/>
      <c r="B7" s="44">
        <v>512</v>
      </c>
      <c r="C7" s="20" t="s">
        <v>21</v>
      </c>
      <c r="D7" s="46">
        <v>423173</v>
      </c>
      <c r="E7" s="46">
        <v>52431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475604</v>
      </c>
      <c r="O7" s="47">
        <f t="shared" si="2"/>
        <v>28.244195023457451</v>
      </c>
      <c r="P7" s="9"/>
    </row>
    <row r="8" spans="1:133">
      <c r="A8" s="12"/>
      <c r="B8" s="44">
        <v>513</v>
      </c>
      <c r="C8" s="20" t="s">
        <v>22</v>
      </c>
      <c r="D8" s="46">
        <v>1245546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1245546</v>
      </c>
      <c r="O8" s="47">
        <f t="shared" si="2"/>
        <v>73.967931587386431</v>
      </c>
      <c r="P8" s="9"/>
    </row>
    <row r="9" spans="1:133">
      <c r="A9" s="12"/>
      <c r="B9" s="44">
        <v>514</v>
      </c>
      <c r="C9" s="20" t="s">
        <v>23</v>
      </c>
      <c r="D9" s="46">
        <v>60000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60000</v>
      </c>
      <c r="O9" s="47">
        <f t="shared" si="2"/>
        <v>3.5631569570639585</v>
      </c>
      <c r="P9" s="9"/>
    </row>
    <row r="10" spans="1:133">
      <c r="A10" s="12"/>
      <c r="B10" s="44">
        <v>517</v>
      </c>
      <c r="C10" s="20" t="s">
        <v>24</v>
      </c>
      <c r="D10" s="46">
        <v>58914</v>
      </c>
      <c r="E10" s="46">
        <v>386300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445214</v>
      </c>
      <c r="O10" s="47">
        <f t="shared" si="2"/>
        <v>26.439456024704555</v>
      </c>
      <c r="P10" s="9"/>
    </row>
    <row r="11" spans="1:133">
      <c r="A11" s="12"/>
      <c r="B11" s="44">
        <v>519</v>
      </c>
      <c r="C11" s="20" t="s">
        <v>104</v>
      </c>
      <c r="D11" s="46">
        <v>739299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739299</v>
      </c>
      <c r="O11" s="47">
        <f t="shared" si="2"/>
        <v>43.903972920007128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4886750</v>
      </c>
      <c r="E12" s="31">
        <f t="shared" si="3"/>
        <v>2696528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7583278</v>
      </c>
      <c r="O12" s="43">
        <f t="shared" si="2"/>
        <v>450.34016271750102</v>
      </c>
      <c r="P12" s="10"/>
    </row>
    <row r="13" spans="1:133">
      <c r="A13" s="12"/>
      <c r="B13" s="44">
        <v>521</v>
      </c>
      <c r="C13" s="20" t="s">
        <v>27</v>
      </c>
      <c r="D13" s="46">
        <v>2545321</v>
      </c>
      <c r="E13" s="46">
        <v>34131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2579452</v>
      </c>
      <c r="O13" s="47">
        <f t="shared" si="2"/>
        <v>153.18320565354236</v>
      </c>
      <c r="P13" s="9"/>
    </row>
    <row r="14" spans="1:133">
      <c r="A14" s="12"/>
      <c r="B14" s="44">
        <v>522</v>
      </c>
      <c r="C14" s="20" t="s">
        <v>28</v>
      </c>
      <c r="D14" s="46">
        <v>14650</v>
      </c>
      <c r="E14" s="46">
        <v>540794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555444</v>
      </c>
      <c r="O14" s="47">
        <f t="shared" si="2"/>
        <v>32.985569214323888</v>
      </c>
      <c r="P14" s="9"/>
    </row>
    <row r="15" spans="1:133">
      <c r="A15" s="12"/>
      <c r="B15" s="44">
        <v>523</v>
      </c>
      <c r="C15" s="20" t="s">
        <v>105</v>
      </c>
      <c r="D15" s="46">
        <v>1424343</v>
      </c>
      <c r="E15" s="46">
        <v>15059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1439402</v>
      </c>
      <c r="O15" s="47">
        <f t="shared" si="2"/>
        <v>85.480254171862939</v>
      </c>
      <c r="P15" s="9"/>
    </row>
    <row r="16" spans="1:133">
      <c r="A16" s="12"/>
      <c r="B16" s="44">
        <v>524</v>
      </c>
      <c r="C16" s="20" t="s">
        <v>30</v>
      </c>
      <c r="D16" s="46">
        <v>242029</v>
      </c>
      <c r="E16" s="46">
        <v>2556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244585</v>
      </c>
      <c r="O16" s="47">
        <f t="shared" si="2"/>
        <v>14.524912405724805</v>
      </c>
      <c r="P16" s="9"/>
    </row>
    <row r="17" spans="1:16">
      <c r="A17" s="12"/>
      <c r="B17" s="44">
        <v>525</v>
      </c>
      <c r="C17" s="20" t="s">
        <v>31</v>
      </c>
      <c r="D17" s="46">
        <v>198363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198363</v>
      </c>
      <c r="O17" s="47">
        <f t="shared" si="2"/>
        <v>11.7799750579013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1858546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1858546</v>
      </c>
      <c r="O18" s="47">
        <f t="shared" si="2"/>
        <v>110.3715184987232</v>
      </c>
      <c r="P18" s="9"/>
    </row>
    <row r="19" spans="1:16">
      <c r="A19" s="12"/>
      <c r="B19" s="44">
        <v>527</v>
      </c>
      <c r="C19" s="20" t="s">
        <v>33</v>
      </c>
      <c r="D19" s="46">
        <v>48083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48083</v>
      </c>
      <c r="O19" s="47">
        <f t="shared" si="2"/>
        <v>2.8554545994417722</v>
      </c>
      <c r="P19" s="9"/>
    </row>
    <row r="20" spans="1:16">
      <c r="A20" s="12"/>
      <c r="B20" s="44">
        <v>529</v>
      </c>
      <c r="C20" s="20" t="s">
        <v>34</v>
      </c>
      <c r="D20" s="46">
        <v>413961</v>
      </c>
      <c r="E20" s="46">
        <v>245442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659403</v>
      </c>
      <c r="O20" s="47">
        <f t="shared" si="2"/>
        <v>39.15927311598076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278916</v>
      </c>
      <c r="E21" s="31">
        <f t="shared" si="5"/>
        <v>935133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1214049</v>
      </c>
      <c r="O21" s="43">
        <f t="shared" si="2"/>
        <v>72.097452342775696</v>
      </c>
      <c r="P21" s="10"/>
    </row>
    <row r="22" spans="1:16">
      <c r="A22" s="12"/>
      <c r="B22" s="44">
        <v>534</v>
      </c>
      <c r="C22" s="20" t="s">
        <v>106</v>
      </c>
      <c r="D22" s="46">
        <v>0</v>
      </c>
      <c r="E22" s="46">
        <v>935133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935133</v>
      </c>
      <c r="O22" s="47">
        <f t="shared" si="2"/>
        <v>55.533760912168184</v>
      </c>
      <c r="P22" s="9"/>
    </row>
    <row r="23" spans="1:16">
      <c r="A23" s="12"/>
      <c r="B23" s="44">
        <v>537</v>
      </c>
      <c r="C23" s="20" t="s">
        <v>107</v>
      </c>
      <c r="D23" s="46">
        <v>278916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278916</v>
      </c>
      <c r="O23" s="47">
        <f t="shared" si="2"/>
        <v>16.56369143060752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1618481</v>
      </c>
      <c r="E24" s="31">
        <f t="shared" si="6"/>
        <v>1503715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12691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3134887</v>
      </c>
      <c r="O24" s="43">
        <f t="shared" si="2"/>
        <v>186.16824039432271</v>
      </c>
      <c r="P24" s="10"/>
    </row>
    <row r="25" spans="1:16">
      <c r="A25" s="12"/>
      <c r="B25" s="44">
        <v>541</v>
      </c>
      <c r="C25" s="20" t="s">
        <v>108</v>
      </c>
      <c r="D25" s="46">
        <v>1618481</v>
      </c>
      <c r="E25" s="46">
        <v>1503715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3122196</v>
      </c>
      <c r="O25" s="47">
        <f t="shared" si="2"/>
        <v>185.4145733119544</v>
      </c>
      <c r="P25" s="9"/>
    </row>
    <row r="26" spans="1:16">
      <c r="A26" s="12"/>
      <c r="B26" s="44">
        <v>549</v>
      </c>
      <c r="C26" s="20" t="s">
        <v>136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12691</v>
      </c>
      <c r="K26" s="46">
        <v>0</v>
      </c>
      <c r="L26" s="46">
        <v>0</v>
      </c>
      <c r="M26" s="46">
        <v>0</v>
      </c>
      <c r="N26" s="46">
        <f t="shared" si="7"/>
        <v>12691</v>
      </c>
      <c r="O26" s="47">
        <f t="shared" si="2"/>
        <v>0.7536670823683117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77794</v>
      </c>
      <c r="E27" s="31">
        <f t="shared" si="8"/>
        <v>380590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458384</v>
      </c>
      <c r="O27" s="43">
        <f t="shared" si="2"/>
        <v>27.221568976780095</v>
      </c>
      <c r="P27" s="10"/>
    </row>
    <row r="28" spans="1:16">
      <c r="A28" s="13"/>
      <c r="B28" s="45">
        <v>552</v>
      </c>
      <c r="C28" s="21" t="s">
        <v>42</v>
      </c>
      <c r="D28" s="46">
        <v>42504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42504</v>
      </c>
      <c r="O28" s="47">
        <f t="shared" si="2"/>
        <v>2.5241403883841085</v>
      </c>
      <c r="P28" s="9"/>
    </row>
    <row r="29" spans="1:16">
      <c r="A29" s="13"/>
      <c r="B29" s="45">
        <v>553</v>
      </c>
      <c r="C29" s="21" t="s">
        <v>109</v>
      </c>
      <c r="D29" s="46">
        <v>35290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35290</v>
      </c>
      <c r="O29" s="47">
        <f t="shared" si="2"/>
        <v>2.0957301502464518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380590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380590</v>
      </c>
      <c r="O30" s="47">
        <f t="shared" si="2"/>
        <v>22.601698438149533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612377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612377</v>
      </c>
      <c r="O31" s="43">
        <f t="shared" si="2"/>
        <v>36.366589464932595</v>
      </c>
      <c r="P31" s="10"/>
    </row>
    <row r="32" spans="1:16">
      <c r="A32" s="12"/>
      <c r="B32" s="44">
        <v>562</v>
      </c>
      <c r="C32" s="20" t="s">
        <v>110</v>
      </c>
      <c r="D32" s="46">
        <v>209198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209198</v>
      </c>
      <c r="O32" s="47">
        <f t="shared" si="2"/>
        <v>12.423421818397767</v>
      </c>
      <c r="P32" s="9"/>
    </row>
    <row r="33" spans="1:16">
      <c r="A33" s="12"/>
      <c r="B33" s="44">
        <v>563</v>
      </c>
      <c r="C33" s="20" t="s">
        <v>111</v>
      </c>
      <c r="D33" s="46">
        <v>51000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51000</v>
      </c>
      <c r="O33" s="47">
        <f t="shared" si="2"/>
        <v>3.028683413504365</v>
      </c>
      <c r="P33" s="9"/>
    </row>
    <row r="34" spans="1:16">
      <c r="A34" s="12"/>
      <c r="B34" s="44">
        <v>564</v>
      </c>
      <c r="C34" s="20" t="s">
        <v>112</v>
      </c>
      <c r="D34" s="46">
        <v>270569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270569</v>
      </c>
      <c r="O34" s="47">
        <f t="shared" si="2"/>
        <v>16.067996911930639</v>
      </c>
      <c r="P34" s="9"/>
    </row>
    <row r="35" spans="1:16">
      <c r="A35" s="12"/>
      <c r="B35" s="44">
        <v>569</v>
      </c>
      <c r="C35" s="20" t="s">
        <v>49</v>
      </c>
      <c r="D35" s="46">
        <v>81610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81610</v>
      </c>
      <c r="O35" s="47">
        <f t="shared" si="2"/>
        <v>4.8464873210998274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SUM(D37:D39)</f>
        <v>804432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804432</v>
      </c>
      <c r="O36" s="43">
        <f t="shared" si="2"/>
        <v>47.771957954747904</v>
      </c>
      <c r="P36" s="9"/>
    </row>
    <row r="37" spans="1:16">
      <c r="A37" s="12"/>
      <c r="B37" s="44">
        <v>571</v>
      </c>
      <c r="C37" s="20" t="s">
        <v>51</v>
      </c>
      <c r="D37" s="46">
        <v>161609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161609</v>
      </c>
      <c r="O37" s="47">
        <f t="shared" ref="O37:O60" si="12">(N37/O$62)</f>
        <v>9.5973038779024886</v>
      </c>
      <c r="P37" s="9"/>
    </row>
    <row r="38" spans="1:16">
      <c r="A38" s="12"/>
      <c r="B38" s="44">
        <v>572</v>
      </c>
      <c r="C38" s="20" t="s">
        <v>113</v>
      </c>
      <c r="D38" s="46">
        <v>638705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638705</v>
      </c>
      <c r="O38" s="47">
        <f t="shared" si="12"/>
        <v>37.930102737692259</v>
      </c>
      <c r="P38" s="9"/>
    </row>
    <row r="39" spans="1:16">
      <c r="A39" s="12"/>
      <c r="B39" s="44">
        <v>575</v>
      </c>
      <c r="C39" s="20" t="s">
        <v>114</v>
      </c>
      <c r="D39" s="46">
        <v>4118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4118</v>
      </c>
      <c r="O39" s="47">
        <f t="shared" si="12"/>
        <v>0.24455133915315636</v>
      </c>
      <c r="P39" s="9"/>
    </row>
    <row r="40" spans="1:16" ht="15.75">
      <c r="A40" s="28" t="s">
        <v>115</v>
      </c>
      <c r="B40" s="29"/>
      <c r="C40" s="30"/>
      <c r="D40" s="31">
        <f t="shared" ref="D40:M40" si="13">SUM(D41:D41)</f>
        <v>427111</v>
      </c>
      <c r="E40" s="31">
        <f t="shared" si="13"/>
        <v>181603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6" si="14">SUM(D40:M40)</f>
        <v>608714</v>
      </c>
      <c r="O40" s="43">
        <f t="shared" si="12"/>
        <v>36.149058732703843</v>
      </c>
      <c r="P40" s="9"/>
    </row>
    <row r="41" spans="1:16">
      <c r="A41" s="12"/>
      <c r="B41" s="44">
        <v>581</v>
      </c>
      <c r="C41" s="20" t="s">
        <v>116</v>
      </c>
      <c r="D41" s="46">
        <v>427111</v>
      </c>
      <c r="E41" s="46">
        <v>181603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608714</v>
      </c>
      <c r="O41" s="47">
        <f t="shared" si="12"/>
        <v>36.149058732703843</v>
      </c>
      <c r="P41" s="9"/>
    </row>
    <row r="42" spans="1:16" ht="15.75">
      <c r="A42" s="28" t="s">
        <v>54</v>
      </c>
      <c r="B42" s="29"/>
      <c r="C42" s="30"/>
      <c r="D42" s="31">
        <f t="shared" ref="D42:M42" si="15">SUM(D43:D59)</f>
        <v>299758</v>
      </c>
      <c r="E42" s="31">
        <f t="shared" si="15"/>
        <v>509847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809605</v>
      </c>
      <c r="O42" s="43">
        <f t="shared" si="12"/>
        <v>48.079161470396102</v>
      </c>
      <c r="P42" s="9"/>
    </row>
    <row r="43" spans="1:16">
      <c r="A43" s="12"/>
      <c r="B43" s="44">
        <v>601</v>
      </c>
      <c r="C43" s="20" t="s">
        <v>118</v>
      </c>
      <c r="D43" s="46">
        <v>219280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219280</v>
      </c>
      <c r="O43" s="47">
        <f t="shared" si="12"/>
        <v>13.022150959083081</v>
      </c>
      <c r="P43" s="9"/>
    </row>
    <row r="44" spans="1:16">
      <c r="A44" s="12"/>
      <c r="B44" s="44">
        <v>603</v>
      </c>
      <c r="C44" s="20" t="s">
        <v>119</v>
      </c>
      <c r="D44" s="46">
        <v>0</v>
      </c>
      <c r="E44" s="46">
        <v>285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285</v>
      </c>
      <c r="O44" s="47">
        <f t="shared" si="12"/>
        <v>1.6924995546053805E-2</v>
      </c>
      <c r="P44" s="9"/>
    </row>
    <row r="45" spans="1:16">
      <c r="A45" s="12"/>
      <c r="B45" s="44">
        <v>604</v>
      </c>
      <c r="C45" s="20" t="s">
        <v>120</v>
      </c>
      <c r="D45" s="46">
        <v>0</v>
      </c>
      <c r="E45" s="46">
        <v>216290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216290</v>
      </c>
      <c r="O45" s="47">
        <f t="shared" si="12"/>
        <v>12.844586970722727</v>
      </c>
      <c r="P45" s="9"/>
    </row>
    <row r="46" spans="1:16">
      <c r="A46" s="12"/>
      <c r="B46" s="44">
        <v>608</v>
      </c>
      <c r="C46" s="20" t="s">
        <v>121</v>
      </c>
      <c r="D46" s="46">
        <v>0</v>
      </c>
      <c r="E46" s="46">
        <v>6080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6080</v>
      </c>
      <c r="O46" s="47">
        <f t="shared" si="12"/>
        <v>0.36106657164914779</v>
      </c>
      <c r="P46" s="9"/>
    </row>
    <row r="47" spans="1:16">
      <c r="A47" s="12"/>
      <c r="B47" s="44">
        <v>614</v>
      </c>
      <c r="C47" s="20" t="s">
        <v>122</v>
      </c>
      <c r="D47" s="46">
        <v>0</v>
      </c>
      <c r="E47" s="46">
        <v>45932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5" si="16">SUM(D47:M47)</f>
        <v>45932</v>
      </c>
      <c r="O47" s="47">
        <f t="shared" si="12"/>
        <v>2.7277154225310292</v>
      </c>
      <c r="P47" s="9"/>
    </row>
    <row r="48" spans="1:16">
      <c r="A48" s="12"/>
      <c r="B48" s="44">
        <v>621</v>
      </c>
      <c r="C48" s="20" t="s">
        <v>137</v>
      </c>
      <c r="D48" s="46">
        <v>58301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58301</v>
      </c>
      <c r="O48" s="47">
        <f t="shared" si="12"/>
        <v>3.4622602292297642</v>
      </c>
      <c r="P48" s="9"/>
    </row>
    <row r="49" spans="1:119">
      <c r="A49" s="12"/>
      <c r="B49" s="44">
        <v>623</v>
      </c>
      <c r="C49" s="20" t="s">
        <v>138</v>
      </c>
      <c r="D49" s="46">
        <v>11162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11162</v>
      </c>
      <c r="O49" s="47">
        <f t="shared" si="12"/>
        <v>0.66286596591246516</v>
      </c>
      <c r="P49" s="9"/>
    </row>
    <row r="50" spans="1:119">
      <c r="A50" s="12"/>
      <c r="B50" s="44">
        <v>634</v>
      </c>
      <c r="C50" s="20" t="s">
        <v>123</v>
      </c>
      <c r="D50" s="46">
        <v>0</v>
      </c>
      <c r="E50" s="46">
        <v>17600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17600</v>
      </c>
      <c r="O50" s="47">
        <f t="shared" si="12"/>
        <v>1.0451927074054279</v>
      </c>
      <c r="P50" s="9"/>
    </row>
    <row r="51" spans="1:119">
      <c r="A51" s="12"/>
      <c r="B51" s="44">
        <v>654</v>
      </c>
      <c r="C51" s="20" t="s">
        <v>124</v>
      </c>
      <c r="D51" s="46">
        <v>0</v>
      </c>
      <c r="E51" s="46">
        <v>39309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39309</v>
      </c>
      <c r="O51" s="47">
        <f t="shared" si="12"/>
        <v>2.3344022804204525</v>
      </c>
      <c r="P51" s="9"/>
    </row>
    <row r="52" spans="1:119">
      <c r="A52" s="12"/>
      <c r="B52" s="44">
        <v>671</v>
      </c>
      <c r="C52" s="20" t="s">
        <v>125</v>
      </c>
      <c r="D52" s="46">
        <v>0</v>
      </c>
      <c r="E52" s="46">
        <v>-614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-614</v>
      </c>
      <c r="O52" s="47">
        <f t="shared" si="12"/>
        <v>-3.6462972860621175E-2</v>
      </c>
      <c r="P52" s="9"/>
    </row>
    <row r="53" spans="1:119">
      <c r="A53" s="12"/>
      <c r="B53" s="44">
        <v>674</v>
      </c>
      <c r="C53" s="20" t="s">
        <v>126</v>
      </c>
      <c r="D53" s="46">
        <v>0</v>
      </c>
      <c r="E53" s="46">
        <v>8129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8129</v>
      </c>
      <c r="O53" s="47">
        <f t="shared" si="12"/>
        <v>0.48274838173288198</v>
      </c>
      <c r="P53" s="9"/>
    </row>
    <row r="54" spans="1:119">
      <c r="A54" s="12"/>
      <c r="B54" s="44">
        <v>683</v>
      </c>
      <c r="C54" s="20" t="s">
        <v>139</v>
      </c>
      <c r="D54" s="46">
        <v>11015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11015</v>
      </c>
      <c r="O54" s="47">
        <f t="shared" si="12"/>
        <v>0.65413623136765842</v>
      </c>
      <c r="P54" s="9"/>
    </row>
    <row r="55" spans="1:119">
      <c r="A55" s="12"/>
      <c r="B55" s="44">
        <v>694</v>
      </c>
      <c r="C55" s="20" t="s">
        <v>127</v>
      </c>
      <c r="D55" s="46">
        <v>0</v>
      </c>
      <c r="E55" s="46">
        <v>40787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40787</v>
      </c>
      <c r="O55" s="47">
        <f t="shared" si="12"/>
        <v>2.4221747134627947</v>
      </c>
      <c r="P55" s="9"/>
    </row>
    <row r="56" spans="1:119">
      <c r="A56" s="12"/>
      <c r="B56" s="44">
        <v>716</v>
      </c>
      <c r="C56" s="20" t="s">
        <v>98</v>
      </c>
      <c r="D56" s="46">
        <v>0</v>
      </c>
      <c r="E56" s="46">
        <v>18999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18999</v>
      </c>
      <c r="O56" s="47">
        <f t="shared" si="12"/>
        <v>1.1282736504543025</v>
      </c>
      <c r="P56" s="9"/>
    </row>
    <row r="57" spans="1:119">
      <c r="A57" s="12"/>
      <c r="B57" s="44">
        <v>724</v>
      </c>
      <c r="C57" s="20" t="s">
        <v>128</v>
      </c>
      <c r="D57" s="46">
        <v>0</v>
      </c>
      <c r="E57" s="46">
        <v>39066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39066</v>
      </c>
      <c r="O57" s="47">
        <f t="shared" si="12"/>
        <v>2.3199714947443435</v>
      </c>
      <c r="P57" s="9"/>
    </row>
    <row r="58" spans="1:119">
      <c r="A58" s="12"/>
      <c r="B58" s="44">
        <v>744</v>
      </c>
      <c r="C58" s="20" t="s">
        <v>129</v>
      </c>
      <c r="D58" s="46">
        <v>0</v>
      </c>
      <c r="E58" s="46">
        <v>10503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10503</v>
      </c>
      <c r="O58" s="47">
        <f t="shared" si="12"/>
        <v>0.623730625334046</v>
      </c>
      <c r="P58" s="9"/>
    </row>
    <row r="59" spans="1:119" ht="15.75" thickBot="1">
      <c r="A59" s="12"/>
      <c r="B59" s="44">
        <v>764</v>
      </c>
      <c r="C59" s="20" t="s">
        <v>130</v>
      </c>
      <c r="D59" s="46">
        <v>0</v>
      </c>
      <c r="E59" s="46">
        <v>67481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67481</v>
      </c>
      <c r="O59" s="47">
        <f t="shared" si="12"/>
        <v>4.0074232436605497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SUM(D5,D12,D21,D24,D27,D31,D36,D40,D42)</f>
        <v>12453928</v>
      </c>
      <c r="E60" s="15">
        <f t="shared" si="17"/>
        <v>6646147</v>
      </c>
      <c r="F60" s="15">
        <f t="shared" si="17"/>
        <v>0</v>
      </c>
      <c r="G60" s="15">
        <f t="shared" si="17"/>
        <v>0</v>
      </c>
      <c r="H60" s="15">
        <f t="shared" si="17"/>
        <v>0</v>
      </c>
      <c r="I60" s="15">
        <f t="shared" si="17"/>
        <v>0</v>
      </c>
      <c r="J60" s="15">
        <f t="shared" si="17"/>
        <v>1147377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>SUM(D60:M60)</f>
        <v>20247452</v>
      </c>
      <c r="O60" s="37">
        <f t="shared" si="12"/>
        <v>1202.4141576103093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140</v>
      </c>
      <c r="M62" s="118"/>
      <c r="N62" s="118"/>
      <c r="O62" s="41">
        <v>16839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2024-11-12T19:38:03Z</cp:lastPrinted>
  <dcterms:created xsi:type="dcterms:W3CDTF">2000-08-31T21:26:31Z</dcterms:created>
  <dcterms:modified xsi:type="dcterms:W3CDTF">2024-11-12T19:38:12Z</dcterms:modified>
</cp:coreProperties>
</file>